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usadm-ts\backup-бухгалтерия\1 Бюджет 2023 года\Приложения\СД\"/>
    </mc:Choice>
  </mc:AlternateContent>
  <bookViews>
    <workbookView xWindow="-120" yWindow="-120" windowWidth="29040" windowHeight="15840" firstSheet="3" activeTab="4"/>
  </bookViews>
  <sheets>
    <sheet name="Бюджет 2022" sheetId="2" r:id="rId1"/>
    <sheet name="Бюджет 2023" sheetId="6" r:id="rId2"/>
    <sheet name="Бюджет 2023 (2)" sheetId="7" r:id="rId3"/>
    <sheet name="Бюджет 2023 (3)" sheetId="8" r:id="rId4"/>
    <sheet name="Бюджет 2023- посл." sheetId="9" r:id="rId5"/>
  </sheets>
  <definedNames>
    <definedName name="APPT" localSheetId="0">'Бюджет 2022'!$A$16</definedName>
    <definedName name="APPT" localSheetId="1">'Бюджет 2023'!$A$16</definedName>
    <definedName name="APPT" localSheetId="2">'Бюджет 2023 (2)'!$A$16</definedName>
    <definedName name="APPT" localSheetId="3">'Бюджет 2023 (3)'!$A$15</definedName>
    <definedName name="APPT" localSheetId="4">'Бюджет 2023- посл.'!$A$15</definedName>
    <definedName name="FIO" localSheetId="0">'Бюджет 2022'!$I$16</definedName>
    <definedName name="FIO" localSheetId="1">'Бюджет 2023'!$G$16</definedName>
    <definedName name="FIO" localSheetId="2">'Бюджет 2023 (2)'!$G$16</definedName>
    <definedName name="FIO" localSheetId="3">'Бюджет 2023 (3)'!$G$15</definedName>
    <definedName name="FIO" localSheetId="4">'Бюджет 2023- посл.'!$G$15</definedName>
    <definedName name="LAST_CELL" localSheetId="0">'Бюджет 2022'!#REF!</definedName>
    <definedName name="LAST_CELL" localSheetId="1">'Бюджет 2023'!#REF!</definedName>
    <definedName name="LAST_CELL" localSheetId="2">'Бюджет 2023 (2)'!#REF!</definedName>
    <definedName name="LAST_CELL" localSheetId="3">'Бюджет 2023 (3)'!#REF!</definedName>
    <definedName name="LAST_CELL" localSheetId="4">'Бюджет 2023- посл.'!#REF!</definedName>
    <definedName name="SIGN" localSheetId="0">'Бюджет 2022'!$A$16:$K$17</definedName>
    <definedName name="SIGN" localSheetId="1">'Бюджет 2023'!$A$16:$I$17</definedName>
    <definedName name="SIGN" localSheetId="2">'Бюджет 2023 (2)'!$A$16:$I$17</definedName>
    <definedName name="SIGN" localSheetId="3">'Бюджет 2023 (3)'!$A$15:$I$16</definedName>
    <definedName name="SIGN" localSheetId="4">'Бюджет 2023- посл.'!$A$15:$I$16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3" i="9" l="1"/>
  <c r="G190" i="9" l="1"/>
  <c r="G51" i="9"/>
  <c r="G50" i="9" s="1"/>
  <c r="G19" i="9" l="1"/>
  <c r="G18" i="9" s="1"/>
  <c r="G17" i="9" s="1"/>
  <c r="G208" i="9"/>
  <c r="G207" i="9" s="1"/>
  <c r="G205" i="9"/>
  <c r="G204" i="9" s="1"/>
  <c r="G201" i="9"/>
  <c r="G200" i="9" s="1"/>
  <c r="G199" i="9" s="1"/>
  <c r="G196" i="9"/>
  <c r="G195" i="9" s="1"/>
  <c r="G193" i="9"/>
  <c r="G192" i="9" s="1"/>
  <c r="G189" i="9"/>
  <c r="G187" i="9"/>
  <c r="G186" i="9" s="1"/>
  <c r="G180" i="9"/>
  <c r="G179" i="9" s="1"/>
  <c r="G177" i="9"/>
  <c r="G176" i="9" s="1"/>
  <c r="G174" i="9"/>
  <c r="G173" i="9" s="1"/>
  <c r="G171" i="9"/>
  <c r="G170" i="9" s="1"/>
  <c r="G168" i="9"/>
  <c r="G167" i="9" s="1"/>
  <c r="G165" i="9"/>
  <c r="G164" i="9" s="1"/>
  <c r="G161" i="9"/>
  <c r="G160" i="9" s="1"/>
  <c r="G158" i="9"/>
  <c r="G157" i="9" s="1"/>
  <c r="G155" i="9"/>
  <c r="G154" i="9" s="1"/>
  <c r="G152" i="9"/>
  <c r="G151" i="9" s="1"/>
  <c r="G148" i="9"/>
  <c r="G147" i="9" s="1"/>
  <c r="G142" i="9"/>
  <c r="G141" i="9" s="1"/>
  <c r="G139" i="9"/>
  <c r="G138" i="9" s="1"/>
  <c r="G135" i="9"/>
  <c r="G131" i="9"/>
  <c r="G130" i="9" s="1"/>
  <c r="G126" i="9"/>
  <c r="G125" i="9" s="1"/>
  <c r="G124" i="9" s="1"/>
  <c r="G121" i="9"/>
  <c r="G119" i="9"/>
  <c r="G118" i="9" s="1"/>
  <c r="G116" i="9"/>
  <c r="G115" i="9" s="1"/>
  <c r="G112" i="9"/>
  <c r="G111" i="9" s="1"/>
  <c r="G106" i="9"/>
  <c r="G105" i="9" s="1"/>
  <c r="G102" i="9"/>
  <c r="G101" i="9" s="1"/>
  <c r="G99" i="9"/>
  <c r="G98" i="9" s="1"/>
  <c r="G95" i="9"/>
  <c r="G94" i="9" s="1"/>
  <c r="G92" i="9"/>
  <c r="G91" i="9" s="1"/>
  <c r="G85" i="9"/>
  <c r="G84" i="9" s="1"/>
  <c r="G82" i="9"/>
  <c r="G81" i="9" s="1"/>
  <c r="G78" i="9"/>
  <c r="G76" i="9"/>
  <c r="G75" i="9" s="1"/>
  <c r="G73" i="9"/>
  <c r="G72" i="9" s="1"/>
  <c r="G70" i="9"/>
  <c r="G69" i="9" s="1"/>
  <c r="G67" i="9"/>
  <c r="G66" i="9" s="1"/>
  <c r="G63" i="9"/>
  <c r="G62" i="9" s="1"/>
  <c r="G60" i="9"/>
  <c r="G59" i="9" s="1"/>
  <c r="G57" i="9"/>
  <c r="G56" i="9" s="1"/>
  <c r="G54" i="9"/>
  <c r="G53" i="9" s="1"/>
  <c r="G48" i="9"/>
  <c r="G47" i="9" s="1"/>
  <c r="G45" i="9"/>
  <c r="G44" i="9" s="1"/>
  <c r="G42" i="9"/>
  <c r="G41" i="9" s="1"/>
  <c r="G39" i="9"/>
  <c r="G38" i="9" s="1"/>
  <c r="G33" i="9"/>
  <c r="G32" i="9" s="1"/>
  <c r="G30" i="9"/>
  <c r="G29" i="9" s="1"/>
  <c r="G15" i="9"/>
  <c r="G14" i="9" s="1"/>
  <c r="G12" i="9"/>
  <c r="G128" i="9" l="1"/>
  <c r="G97" i="9"/>
  <c r="G11" i="9"/>
  <c r="G10" i="9" s="1"/>
  <c r="G65" i="9"/>
  <c r="G150" i="9"/>
  <c r="G163" i="9"/>
  <c r="G37" i="9"/>
  <c r="G90" i="9"/>
  <c r="G104" i="9"/>
  <c r="G185" i="9"/>
  <c r="G22" i="9"/>
  <c r="G21" i="9" s="1"/>
  <c r="G203" i="9"/>
  <c r="G198" i="9" s="1"/>
  <c r="G89" i="9" l="1"/>
  <c r="G88" i="9" s="1"/>
  <c r="G87" i="9" s="1"/>
  <c r="G36" i="9"/>
  <c r="G35" i="9" s="1"/>
  <c r="G9" i="9"/>
  <c r="G8" i="9" l="1"/>
  <c r="G210" i="9" s="1"/>
  <c r="G221" i="8" l="1"/>
  <c r="G220" i="8" s="1"/>
  <c r="G218" i="8"/>
  <c r="G217" i="8"/>
  <c r="G214" i="8"/>
  <c r="G213" i="8" s="1"/>
  <c r="G212" i="8" s="1"/>
  <c r="G209" i="8"/>
  <c r="G208" i="8" s="1"/>
  <c r="G206" i="8"/>
  <c r="G205" i="8"/>
  <c r="G202" i="8"/>
  <c r="G201" i="8" s="1"/>
  <c r="G199" i="8"/>
  <c r="G198" i="8"/>
  <c r="G192" i="8"/>
  <c r="G191" i="8" s="1"/>
  <c r="G189" i="8"/>
  <c r="G188" i="8" s="1"/>
  <c r="G186" i="8"/>
  <c r="G185" i="8" s="1"/>
  <c r="G183" i="8"/>
  <c r="G182" i="8" s="1"/>
  <c r="G180" i="8"/>
  <c r="G179" i="8"/>
  <c r="G177" i="8"/>
  <c r="G176" i="8" s="1"/>
  <c r="G173" i="8"/>
  <c r="G172" i="8" s="1"/>
  <c r="G169" i="8"/>
  <c r="G168" i="8"/>
  <c r="G166" i="8"/>
  <c r="G165" i="8" s="1"/>
  <c r="G163" i="8"/>
  <c r="G162" i="8"/>
  <c r="G159" i="8"/>
  <c r="G158" i="8" s="1"/>
  <c r="G152" i="8"/>
  <c r="G151" i="8" s="1"/>
  <c r="G149" i="8"/>
  <c r="G148" i="8" s="1"/>
  <c r="G142" i="8"/>
  <c r="G141" i="8" s="1"/>
  <c r="G133" i="8"/>
  <c r="G132" i="8" s="1"/>
  <c r="G128" i="8"/>
  <c r="G127" i="8"/>
  <c r="G126" i="8" s="1"/>
  <c r="G123" i="8"/>
  <c r="G121" i="8"/>
  <c r="G120" i="8" s="1"/>
  <c r="G118" i="8"/>
  <c r="G117" i="8" s="1"/>
  <c r="G113" i="8"/>
  <c r="G112" i="8" s="1"/>
  <c r="G107" i="8"/>
  <c r="G106" i="8" s="1"/>
  <c r="G103" i="8"/>
  <c r="G102" i="8" s="1"/>
  <c r="G100" i="8"/>
  <c r="G99" i="8" s="1"/>
  <c r="G96" i="8"/>
  <c r="G95" i="8"/>
  <c r="G93" i="8"/>
  <c r="G92" i="8" s="1"/>
  <c r="G91" i="8" s="1"/>
  <c r="G85" i="8"/>
  <c r="G84" i="8"/>
  <c r="G82" i="8"/>
  <c r="G81" i="8" s="1"/>
  <c r="G78" i="8"/>
  <c r="G76" i="8"/>
  <c r="G75" i="8"/>
  <c r="G73" i="8"/>
  <c r="G72" i="8" s="1"/>
  <c r="G70" i="8"/>
  <c r="G69" i="8"/>
  <c r="G67" i="8"/>
  <c r="G66" i="8" s="1"/>
  <c r="G63" i="8"/>
  <c r="G62" i="8" s="1"/>
  <c r="G60" i="8"/>
  <c r="G59" i="8"/>
  <c r="G57" i="8"/>
  <c r="G56" i="8" s="1"/>
  <c r="G54" i="8"/>
  <c r="G53" i="8" s="1"/>
  <c r="G48" i="8"/>
  <c r="G47" i="8" s="1"/>
  <c r="G45" i="8"/>
  <c r="G44" i="8" s="1"/>
  <c r="G42" i="8"/>
  <c r="G41" i="8" s="1"/>
  <c r="G39" i="8"/>
  <c r="G38" i="8"/>
  <c r="G33" i="8"/>
  <c r="G32" i="8" s="1"/>
  <c r="G30" i="8"/>
  <c r="G29" i="8" s="1"/>
  <c r="G24" i="8"/>
  <c r="G19" i="8"/>
  <c r="G18" i="8" s="1"/>
  <c r="G17" i="8" s="1"/>
  <c r="G15" i="8"/>
  <c r="G14" i="8" s="1"/>
  <c r="G12" i="8"/>
  <c r="G223" i="7"/>
  <c r="G222" i="7" s="1"/>
  <c r="G220" i="7"/>
  <c r="G219" i="7"/>
  <c r="G218" i="7" s="1"/>
  <c r="G216" i="7"/>
  <c r="G215" i="7"/>
  <c r="G214" i="7"/>
  <c r="G211" i="7"/>
  <c r="G210" i="7"/>
  <c r="G208" i="7"/>
  <c r="G207" i="7" s="1"/>
  <c r="G204" i="7"/>
  <c r="G203" i="7"/>
  <c r="G201" i="7"/>
  <c r="G200" i="7" s="1"/>
  <c r="G199" i="7" s="1"/>
  <c r="G194" i="7"/>
  <c r="G193" i="7"/>
  <c r="G191" i="7"/>
  <c r="G190" i="7" s="1"/>
  <c r="G188" i="7"/>
  <c r="G187" i="7"/>
  <c r="G185" i="7"/>
  <c r="G184" i="7" s="1"/>
  <c r="G182" i="7"/>
  <c r="G181" i="7"/>
  <c r="G179" i="7"/>
  <c r="G178" i="7" s="1"/>
  <c r="G175" i="7"/>
  <c r="G174" i="7" s="1"/>
  <c r="G171" i="7"/>
  <c r="G170" i="7"/>
  <c r="G168" i="7"/>
  <c r="G167" i="7" s="1"/>
  <c r="G165" i="7"/>
  <c r="G164" i="7"/>
  <c r="G161" i="7"/>
  <c r="G160" i="7"/>
  <c r="G154" i="7"/>
  <c r="G153" i="7"/>
  <c r="G151" i="7"/>
  <c r="G150" i="7"/>
  <c r="G144" i="7"/>
  <c r="G143" i="7"/>
  <c r="G135" i="7"/>
  <c r="G134" i="7" s="1"/>
  <c r="G132" i="7" s="1"/>
  <c r="G130" i="7"/>
  <c r="G129" i="7" s="1"/>
  <c r="G128" i="7" s="1"/>
  <c r="G125" i="7"/>
  <c r="G123" i="7"/>
  <c r="G122" i="7" s="1"/>
  <c r="G120" i="7"/>
  <c r="G119" i="7"/>
  <c r="G115" i="7"/>
  <c r="G114" i="7" s="1"/>
  <c r="G109" i="7"/>
  <c r="G108" i="7"/>
  <c r="G105" i="7"/>
  <c r="G104" i="7" s="1"/>
  <c r="G102" i="7"/>
  <c r="G101" i="7"/>
  <c r="G100" i="7" s="1"/>
  <c r="G98" i="7"/>
  <c r="G97" i="7"/>
  <c r="G95" i="7"/>
  <c r="G94" i="7" s="1"/>
  <c r="G93" i="7" s="1"/>
  <c r="G87" i="7"/>
  <c r="G86" i="7"/>
  <c r="G84" i="7"/>
  <c r="G83" i="7" s="1"/>
  <c r="G80" i="7"/>
  <c r="G78" i="7"/>
  <c r="G77" i="7"/>
  <c r="G75" i="7"/>
  <c r="G74" i="7"/>
  <c r="G72" i="7"/>
  <c r="G71" i="7"/>
  <c r="G67" i="7" s="1"/>
  <c r="G69" i="7"/>
  <c r="G68" i="7"/>
  <c r="G65" i="7"/>
  <c r="G64" i="7" s="1"/>
  <c r="G62" i="7"/>
  <c r="G61" i="7"/>
  <c r="G59" i="7"/>
  <c r="G58" i="7" s="1"/>
  <c r="G56" i="7"/>
  <c r="G55" i="7"/>
  <c r="G50" i="7"/>
  <c r="G49" i="7" s="1"/>
  <c r="G47" i="7"/>
  <c r="G46" i="7"/>
  <c r="G44" i="7"/>
  <c r="G43" i="7" s="1"/>
  <c r="G39" i="7" s="1"/>
  <c r="G38" i="7" s="1"/>
  <c r="G37" i="7" s="1"/>
  <c r="G41" i="7"/>
  <c r="G40" i="7"/>
  <c r="G35" i="7"/>
  <c r="G34" i="7"/>
  <c r="G32" i="7"/>
  <c r="G31" i="7"/>
  <c r="G26" i="7"/>
  <c r="G25" i="7"/>
  <c r="G24" i="7" s="1"/>
  <c r="G21" i="7"/>
  <c r="G20" i="7"/>
  <c r="G19" i="7"/>
  <c r="G16" i="7"/>
  <c r="G15" i="7"/>
  <c r="G11" i="7" s="1"/>
  <c r="G10" i="7" s="1"/>
  <c r="G12" i="7"/>
  <c r="G161" i="8" l="1"/>
  <c r="G37" i="8"/>
  <c r="G23" i="8"/>
  <c r="G22" i="8" s="1"/>
  <c r="G98" i="8"/>
  <c r="G130" i="8"/>
  <c r="G197" i="8"/>
  <c r="G105" i="8"/>
  <c r="G216" i="8"/>
  <c r="G211" i="8" s="1"/>
  <c r="G11" i="8"/>
  <c r="G10" i="8" s="1"/>
  <c r="G65" i="8"/>
  <c r="G36" i="8" s="1"/>
  <c r="G35" i="8" s="1"/>
  <c r="G175" i="8"/>
  <c r="G9" i="7"/>
  <c r="G8" i="7" s="1"/>
  <c r="G107" i="7"/>
  <c r="G92" i="7" s="1"/>
  <c r="G91" i="7" s="1"/>
  <c r="G90" i="7" s="1"/>
  <c r="G163" i="7"/>
  <c r="G177" i="7"/>
  <c r="G213" i="7"/>
  <c r="G143" i="6"/>
  <c r="G90" i="8" l="1"/>
  <c r="G89" i="8" s="1"/>
  <c r="G88" i="8" s="1"/>
  <c r="G9" i="8"/>
  <c r="G8" i="8" s="1"/>
  <c r="G223" i="8" s="1"/>
  <c r="G225" i="7"/>
  <c r="G199" i="6"/>
  <c r="G223" i="6" l="1"/>
  <c r="G222" i="6" s="1"/>
  <c r="G220" i="6"/>
  <c r="G219" i="6" s="1"/>
  <c r="G75" i="6" l="1"/>
  <c r="G84" i="6"/>
  <c r="G218" i="6" l="1"/>
  <c r="G216" i="6"/>
  <c r="G215" i="6" s="1"/>
  <c r="G211" i="6"/>
  <c r="G210" i="6" s="1"/>
  <c r="G208" i="6"/>
  <c r="G207" i="6" s="1"/>
  <c r="G204" i="6"/>
  <c r="G203" i="6" s="1"/>
  <c r="G201" i="6"/>
  <c r="G200" i="6" s="1"/>
  <c r="G194" i="6"/>
  <c r="G193" i="6" s="1"/>
  <c r="G191" i="6"/>
  <c r="G190" i="6" s="1"/>
  <c r="G188" i="6"/>
  <c r="G187" i="6" s="1"/>
  <c r="G185" i="6"/>
  <c r="G184" i="6" s="1"/>
  <c r="G179" i="6"/>
  <c r="G178" i="6" s="1"/>
  <c r="G182" i="6"/>
  <c r="G181" i="6" s="1"/>
  <c r="G175" i="6"/>
  <c r="G174" i="6" s="1"/>
  <c r="G171" i="6"/>
  <c r="G170" i="6" s="1"/>
  <c r="G168" i="6"/>
  <c r="G167" i="6" s="1"/>
  <c r="G165" i="6"/>
  <c r="G164" i="6" s="1"/>
  <c r="G161" i="6"/>
  <c r="G160" i="6" s="1"/>
  <c r="G154" i="6"/>
  <c r="G153" i="6" s="1"/>
  <c r="G151" i="6"/>
  <c r="G150" i="6" s="1"/>
  <c r="G144" i="6"/>
  <c r="G135" i="6"/>
  <c r="G134" i="6" s="1"/>
  <c r="G125" i="6"/>
  <c r="G130" i="6"/>
  <c r="G129" i="6" s="1"/>
  <c r="G128" i="6" s="1"/>
  <c r="G123" i="6"/>
  <c r="G122" i="6" s="1"/>
  <c r="G120" i="6"/>
  <c r="G119" i="6" s="1"/>
  <c r="G115" i="6"/>
  <c r="G114" i="6" s="1"/>
  <c r="G109" i="6"/>
  <c r="G108" i="6" s="1"/>
  <c r="G105" i="6"/>
  <c r="G104" i="6" s="1"/>
  <c r="G102" i="6"/>
  <c r="G101" i="6" s="1"/>
  <c r="G98" i="6"/>
  <c r="G97" i="6" s="1"/>
  <c r="G95" i="6"/>
  <c r="G94" i="6" s="1"/>
  <c r="G87" i="6"/>
  <c r="G86" i="6" s="1"/>
  <c r="G83" i="6"/>
  <c r="G80" i="6"/>
  <c r="G78" i="6"/>
  <c r="G77" i="6" s="1"/>
  <c r="G74" i="6"/>
  <c r="G72" i="6"/>
  <c r="G71" i="6" s="1"/>
  <c r="G69" i="6"/>
  <c r="G68" i="6" s="1"/>
  <c r="G65" i="6"/>
  <c r="G64" i="6" s="1"/>
  <c r="G62" i="6"/>
  <c r="G61" i="6" s="1"/>
  <c r="G59" i="6"/>
  <c r="G58" i="6" s="1"/>
  <c r="G56" i="6"/>
  <c r="G55" i="6" s="1"/>
  <c r="G50" i="6"/>
  <c r="G49" i="6" s="1"/>
  <c r="G47" i="6"/>
  <c r="G46" i="6" s="1"/>
  <c r="G44" i="6"/>
  <c r="G43" i="6" s="1"/>
  <c r="G41" i="6"/>
  <c r="G40" i="6" s="1"/>
  <c r="G35" i="6"/>
  <c r="G34" i="6" s="1"/>
  <c r="G32" i="6"/>
  <c r="G31" i="6" s="1"/>
  <c r="G26" i="6"/>
  <c r="G21" i="6"/>
  <c r="G20" i="6" s="1"/>
  <c r="G19" i="6" s="1"/>
  <c r="G16" i="6"/>
  <c r="G15" i="6"/>
  <c r="G12" i="6"/>
  <c r="G107" i="6" l="1"/>
  <c r="G177" i="6"/>
  <c r="G214" i="6"/>
  <c r="G213" i="6"/>
  <c r="G100" i="6"/>
  <c r="G93" i="6"/>
  <c r="G163" i="6"/>
  <c r="G132" i="6"/>
  <c r="G67" i="6"/>
  <c r="G39" i="6"/>
  <c r="G25" i="6"/>
  <c r="G24" i="6" s="1"/>
  <c r="G11" i="6"/>
  <c r="G10" i="6" s="1"/>
  <c r="I234" i="2"/>
  <c r="I235" i="2"/>
  <c r="I12" i="2"/>
  <c r="I16" i="2"/>
  <c r="I15" i="2" s="1"/>
  <c r="I89" i="2"/>
  <c r="I88" i="2" s="1"/>
  <c r="I85" i="2"/>
  <c r="I83" i="2"/>
  <c r="I82" i="2" s="1"/>
  <c r="I79" i="2"/>
  <c r="I78" i="2" s="1"/>
  <c r="I75" i="2"/>
  <c r="I74" i="2" s="1"/>
  <c r="I65" i="2"/>
  <c r="I64" i="2" s="1"/>
  <c r="I62" i="2"/>
  <c r="I61" i="2" s="1"/>
  <c r="I21" i="2"/>
  <c r="I20" i="2" s="1"/>
  <c r="I19" i="2" s="1"/>
  <c r="I59" i="2"/>
  <c r="I58" i="2" s="1"/>
  <c r="H79" i="2"/>
  <c r="I69" i="2"/>
  <c r="I68" i="2" s="1"/>
  <c r="I72" i="2"/>
  <c r="I71" i="2" s="1"/>
  <c r="I56" i="2"/>
  <c r="I55" i="2" s="1"/>
  <c r="I50" i="2"/>
  <c r="I49" i="2" s="1"/>
  <c r="I47" i="2"/>
  <c r="I46" i="2" s="1"/>
  <c r="I44" i="2"/>
  <c r="I43" i="2" s="1"/>
  <c r="I41" i="2"/>
  <c r="I40" i="2" s="1"/>
  <c r="I35" i="2"/>
  <c r="I34" i="2" s="1"/>
  <c r="I32" i="2"/>
  <c r="I31" i="2" s="1"/>
  <c r="I26" i="2"/>
  <c r="I172" i="2"/>
  <c r="I171" i="2" s="1"/>
  <c r="G92" i="6" l="1"/>
  <c r="G91" i="6" s="1"/>
  <c r="G90" i="6" s="1"/>
  <c r="G9" i="6"/>
  <c r="G38" i="6"/>
  <c r="G37" i="6" s="1"/>
  <c r="I11" i="2"/>
  <c r="I10" i="2" s="1"/>
  <c r="I67" i="2"/>
  <c r="I39" i="2"/>
  <c r="I38" i="2" s="1"/>
  <c r="I37" i="2" s="1"/>
  <c r="I25" i="2"/>
  <c r="I24" i="2" s="1"/>
  <c r="G8" i="6" l="1"/>
  <c r="G225" i="6" s="1"/>
  <c r="I9" i="2"/>
  <c r="I8" i="2" s="1"/>
  <c r="I248" i="2"/>
  <c r="I107" i="2" l="1"/>
  <c r="I106" i="2" s="1"/>
  <c r="I97" i="2"/>
  <c r="I96" i="2" s="1"/>
  <c r="I100" i="2"/>
  <c r="I99" i="2" s="1"/>
  <c r="I110" i="2"/>
  <c r="I109" i="2" s="1"/>
  <c r="I114" i="2"/>
  <c r="I113" i="2" s="1"/>
  <c r="I120" i="2"/>
  <c r="I119" i="2" s="1"/>
  <c r="I125" i="2"/>
  <c r="I124" i="2" s="1"/>
  <c r="I128" i="2"/>
  <c r="I127" i="2" s="1"/>
  <c r="I132" i="2"/>
  <c r="I131" i="2" s="1"/>
  <c r="I136" i="2"/>
  <c r="I135" i="2" s="1"/>
  <c r="I139" i="2"/>
  <c r="I138" i="2" s="1"/>
  <c r="I146" i="2"/>
  <c r="I145" i="2" s="1"/>
  <c r="I155" i="2"/>
  <c r="I162" i="2"/>
  <c r="I161" i="2" s="1"/>
  <c r="I165" i="2"/>
  <c r="I164" i="2" s="1"/>
  <c r="I179" i="2"/>
  <c r="I178" i="2" s="1"/>
  <c r="I182" i="2"/>
  <c r="I181" i="2" s="1"/>
  <c r="I185" i="2"/>
  <c r="I184" i="2" s="1"/>
  <c r="I189" i="2"/>
  <c r="I188" i="2" s="1"/>
  <c r="I193" i="2"/>
  <c r="I192" i="2" s="1"/>
  <c r="I197" i="2"/>
  <c r="I196" i="2" s="1"/>
  <c r="I200" i="2"/>
  <c r="I199" i="2" s="1"/>
  <c r="I203" i="2"/>
  <c r="I202" i="2" s="1"/>
  <c r="I206" i="2"/>
  <c r="I205" i="2" s="1"/>
  <c r="I209" i="2"/>
  <c r="I208" i="2" s="1"/>
  <c r="I212" i="2"/>
  <c r="I211" i="2" s="1"/>
  <c r="I215" i="2"/>
  <c r="I214" i="2" s="1"/>
  <c r="I218" i="2"/>
  <c r="I217" i="2" s="1"/>
  <c r="I225" i="2"/>
  <c r="I224" i="2" s="1"/>
  <c r="I228" i="2"/>
  <c r="I227" i="2" s="1"/>
  <c r="I232" i="2"/>
  <c r="I231" i="2" s="1"/>
  <c r="I238" i="2"/>
  <c r="I237" i="2" s="1"/>
  <c r="I246" i="2"/>
  <c r="I245" i="2" s="1"/>
  <c r="H165" i="2"/>
  <c r="H110" i="2"/>
  <c r="H109" i="2" s="1"/>
  <c r="I243" i="2" l="1"/>
  <c r="I244" i="2"/>
  <c r="I144" i="2"/>
  <c r="I223" i="2"/>
  <c r="I195" i="2"/>
  <c r="I177" i="2"/>
  <c r="I102" i="2"/>
  <c r="I112" i="2"/>
  <c r="I95" i="2"/>
  <c r="G110" i="2"/>
  <c r="G109" i="2" s="1"/>
  <c r="G107" i="2"/>
  <c r="G106" i="2" s="1"/>
  <c r="G104" i="2"/>
  <c r="G103" i="2" s="1"/>
  <c r="I94" i="2" l="1"/>
  <c r="I93" i="2"/>
  <c r="I92" i="2" s="1"/>
  <c r="I255" i="2" s="1"/>
  <c r="G102" i="2"/>
  <c r="H136" i="2" l="1"/>
  <c r="H135" i="2" s="1"/>
  <c r="H139" i="2"/>
  <c r="H138" i="2" s="1"/>
  <c r="H134" i="2" l="1"/>
  <c r="H189" i="2"/>
  <c r="H188" i="2" s="1"/>
  <c r="H238" i="2"/>
  <c r="H237" i="2" s="1"/>
  <c r="H162" i="2" l="1"/>
  <c r="H161" i="2" s="1"/>
  <c r="H155" i="2"/>
  <c r="H146" i="2"/>
  <c r="H145" i="2" s="1"/>
  <c r="H128" i="2" l="1"/>
  <c r="H127" i="2" s="1"/>
  <c r="G235" i="2"/>
  <c r="G234" i="2" s="1"/>
  <c r="G221" i="2"/>
  <c r="G220" i="2" s="1"/>
  <c r="H132" i="2"/>
  <c r="H131" i="2" s="1"/>
  <c r="G132" i="2"/>
  <c r="G131" i="2" s="1"/>
  <c r="G130" i="2" s="1"/>
  <c r="G241" i="2"/>
  <c r="G240" i="2" s="1"/>
  <c r="H232" i="2"/>
  <c r="H231" i="2" s="1"/>
  <c r="G232" i="2"/>
  <c r="G231" i="2" s="1"/>
  <c r="H228" i="2"/>
  <c r="H227" i="2" s="1"/>
  <c r="G228" i="2"/>
  <c r="G227" i="2" s="1"/>
  <c r="H225" i="2"/>
  <c r="H224" i="2" s="1"/>
  <c r="G225" i="2"/>
  <c r="G224" i="2" s="1"/>
  <c r="H218" i="2"/>
  <c r="H217" i="2" s="1"/>
  <c r="G218" i="2"/>
  <c r="G217" i="2" s="1"/>
  <c r="H215" i="2"/>
  <c r="H214" i="2" s="1"/>
  <c r="G215" i="2"/>
  <c r="G214" i="2" s="1"/>
  <c r="H212" i="2"/>
  <c r="H211" i="2" s="1"/>
  <c r="G212" i="2"/>
  <c r="G211" i="2" s="1"/>
  <c r="H209" i="2"/>
  <c r="H208" i="2" s="1"/>
  <c r="G209" i="2"/>
  <c r="G208" i="2" s="1"/>
  <c r="H206" i="2"/>
  <c r="H205" i="2" s="1"/>
  <c r="G206" i="2"/>
  <c r="G205" i="2" s="1"/>
  <c r="H203" i="2"/>
  <c r="H202" i="2" s="1"/>
  <c r="G203" i="2"/>
  <c r="G202" i="2" s="1"/>
  <c r="H200" i="2"/>
  <c r="H199" i="2" s="1"/>
  <c r="G200" i="2"/>
  <c r="G199" i="2" s="1"/>
  <c r="H197" i="2"/>
  <c r="H196" i="2" s="1"/>
  <c r="G197" i="2"/>
  <c r="G196" i="2" s="1"/>
  <c r="H193" i="2"/>
  <c r="H192" i="2" s="1"/>
  <c r="G193" i="2"/>
  <c r="G192" i="2" s="1"/>
  <c r="H164" i="2"/>
  <c r="G165" i="2"/>
  <c r="G164" i="2" s="1"/>
  <c r="H185" i="2"/>
  <c r="H184" i="2" s="1"/>
  <c r="G185" i="2"/>
  <c r="G184" i="2" s="1"/>
  <c r="H182" i="2"/>
  <c r="H181" i="2" s="1"/>
  <c r="G182" i="2"/>
  <c r="G181" i="2" s="1"/>
  <c r="H179" i="2"/>
  <c r="H178" i="2" s="1"/>
  <c r="G179" i="2"/>
  <c r="G178" i="2" s="1"/>
  <c r="G175" i="2"/>
  <c r="G174" i="2" s="1"/>
  <c r="G167" i="2"/>
  <c r="G155" i="2"/>
  <c r="G154" i="2" s="1"/>
  <c r="G146" i="2"/>
  <c r="G145" i="2" s="1"/>
  <c r="H144" i="2"/>
  <c r="G142" i="2"/>
  <c r="G141" i="2" s="1"/>
  <c r="H246" i="2"/>
  <c r="H245" i="2" s="1"/>
  <c r="H243" i="2" s="1"/>
  <c r="G246" i="2"/>
  <c r="G245" i="2" s="1"/>
  <c r="G243" i="2" s="1"/>
  <c r="G128" i="2"/>
  <c r="G127" i="2" s="1"/>
  <c r="H125" i="2"/>
  <c r="H124" i="2" s="1"/>
  <c r="G125" i="2"/>
  <c r="G124" i="2" s="1"/>
  <c r="H120" i="2"/>
  <c r="H119" i="2" s="1"/>
  <c r="G120" i="2"/>
  <c r="G119" i="2" s="1"/>
  <c r="H114" i="2"/>
  <c r="H113" i="2" s="1"/>
  <c r="G114" i="2"/>
  <c r="G113" i="2" s="1"/>
  <c r="H100" i="2"/>
  <c r="H99" i="2" s="1"/>
  <c r="G100" i="2"/>
  <c r="G99" i="2" s="1"/>
  <c r="H97" i="2"/>
  <c r="H96" i="2" s="1"/>
  <c r="G97" i="2"/>
  <c r="G96" i="2" s="1"/>
  <c r="H89" i="2"/>
  <c r="H88" i="2" s="1"/>
  <c r="G89" i="2"/>
  <c r="G88" i="2" s="1"/>
  <c r="H86" i="2"/>
  <c r="H85" i="2" s="1"/>
  <c r="G86" i="2"/>
  <c r="G85" i="2" s="1"/>
  <c r="H62" i="2"/>
  <c r="H61" i="2" s="1"/>
  <c r="G62" i="2"/>
  <c r="G61" i="2" s="1"/>
  <c r="H83" i="2"/>
  <c r="H82" i="2" s="1"/>
  <c r="G83" i="2"/>
  <c r="G82" i="2" s="1"/>
  <c r="H78" i="2"/>
  <c r="G79" i="2"/>
  <c r="G78" i="2" s="1"/>
  <c r="H75" i="2"/>
  <c r="H74" i="2" s="1"/>
  <c r="G75" i="2"/>
  <c r="G74" i="2" s="1"/>
  <c r="H59" i="2"/>
  <c r="H58" i="2" s="1"/>
  <c r="G59" i="2"/>
  <c r="G58" i="2" s="1"/>
  <c r="H72" i="2"/>
  <c r="H71" i="2" s="1"/>
  <c r="G72" i="2"/>
  <c r="G71" i="2" s="1"/>
  <c r="H69" i="2"/>
  <c r="H68" i="2" s="1"/>
  <c r="G69" i="2"/>
  <c r="G68" i="2" s="1"/>
  <c r="H56" i="2"/>
  <c r="H55" i="2" s="1"/>
  <c r="G56" i="2"/>
  <c r="G55" i="2" s="1"/>
  <c r="H53" i="2"/>
  <c r="H52" i="2" s="1"/>
  <c r="G53" i="2"/>
  <c r="G52" i="2" s="1"/>
  <c r="H50" i="2"/>
  <c r="H49" i="2" s="1"/>
  <c r="G50" i="2"/>
  <c r="G49" i="2" s="1"/>
  <c r="G47" i="2"/>
  <c r="G46" i="2" s="1"/>
  <c r="H44" i="2"/>
  <c r="H43" i="2" s="1"/>
  <c r="G44" i="2"/>
  <c r="G43" i="2" s="1"/>
  <c r="H41" i="2"/>
  <c r="H40" i="2" s="1"/>
  <c r="G41" i="2"/>
  <c r="G40" i="2" s="1"/>
  <c r="G32" i="2"/>
  <c r="G31" i="2" s="1"/>
  <c r="H21" i="2"/>
  <c r="H20" i="2" s="1"/>
  <c r="H19" i="2" s="1"/>
  <c r="G21" i="2"/>
  <c r="G20" i="2" s="1"/>
  <c r="G16" i="2"/>
  <c r="G15" i="2" s="1"/>
  <c r="H12" i="2"/>
  <c r="H11" i="2" s="1"/>
  <c r="H10" i="2" s="1"/>
  <c r="G12" i="2"/>
  <c r="G11" i="2" s="1"/>
  <c r="H112" i="2" l="1"/>
  <c r="H223" i="2"/>
  <c r="H95" i="2"/>
  <c r="G95" i="2"/>
  <c r="G19" i="2"/>
  <c r="G144" i="2"/>
  <c r="G38" i="2"/>
  <c r="G37" i="2" s="1"/>
  <c r="G177" i="2"/>
  <c r="H195" i="2"/>
  <c r="G195" i="2"/>
  <c r="H38" i="2"/>
  <c r="H37" i="2" s="1"/>
  <c r="G112" i="2"/>
  <c r="G191" i="2"/>
  <c r="G10" i="2"/>
  <c r="H177" i="2"/>
  <c r="H9" i="2"/>
  <c r="G223" i="2"/>
  <c r="H93" i="2" l="1"/>
  <c r="H92" i="2" s="1"/>
  <c r="G93" i="2"/>
  <c r="G92" i="2" s="1"/>
  <c r="G9" i="2"/>
  <c r="G8" i="2" s="1"/>
  <c r="H8" i="2"/>
  <c r="G255" i="2" l="1"/>
  <c r="H255" i="2"/>
</calcChain>
</file>

<file path=xl/sharedStrings.xml><?xml version="1.0" encoding="utf-8"?>
<sst xmlns="http://schemas.openxmlformats.org/spreadsheetml/2006/main" count="4495" uniqueCount="433">
  <si>
    <t>Наименование кода</t>
  </si>
  <si>
    <t>КЦСР</t>
  </si>
  <si>
    <t>КФСР</t>
  </si>
  <si>
    <t>КВР</t>
  </si>
  <si>
    <t>Непрограммные расходы органов местного самоуправления</t>
  </si>
  <si>
    <t>6000000000</t>
  </si>
  <si>
    <t>Расходы на содержание органов местного самоуправления</t>
  </si>
  <si>
    <t>6100000000</t>
  </si>
  <si>
    <t>Расходы на выплаты муниципальным служащим органов местного самоуправления</t>
  </si>
  <si>
    <t>6170000000</t>
  </si>
  <si>
    <t>Расходы на обеспечение деятельности муниципальных служащих органов местного самоуправления (ФОТ) в рамках непрограммных расходов ОМСУ</t>
  </si>
  <si>
    <t>6170011020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</si>
  <si>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</si>
  <si>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</si>
  <si>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</si>
  <si>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</si>
  <si>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</si>
  <si>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</si>
  <si>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Расходы на обеспечение деятельности главы местной администрации в рамках непрограммных расходов ОМСУ</t>
  </si>
  <si>
    <t>6170011040</t>
  </si>
  <si>
    <t>Содержание органов местного самоуправления</t>
  </si>
  <si>
    <t>6180000000</t>
  </si>
  <si>
    <t>Обеспечение деятельности органов местного самоуправления, в том числе оплата труда немуниципальных служащих, в рамках непрограммных расходов ОМСУ</t>
  </si>
  <si>
    <t>6180011030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</si>
  <si>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</si>
  <si>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</si>
  <si>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</t>
  </si>
  <si>
    <t>244</t>
  </si>
  <si>
    <t>Закупка энергетических ресурсов</t>
  </si>
  <si>
    <t>247</t>
  </si>
  <si>
    <t>Уплата иных платежей</t>
  </si>
  <si>
    <t>853</t>
  </si>
  <si>
    <t>Профессиональная подготовка, переподготовка и повышение квалификации</t>
  </si>
  <si>
    <t>0705</t>
  </si>
  <si>
    <t>Диспансеризация муниципальных и немуниципальных служащих и добровольное медицинское страхование в рамках непрограммных расходов ОМСУ</t>
  </si>
  <si>
    <t>6180015070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</si>
  <si>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непрограммных расходов ОМСУ</t>
  </si>
  <si>
    <t>6180071340</t>
  </si>
  <si>
    <t>Непрограммные расходы</t>
  </si>
  <si>
    <t>6200000000</t>
  </si>
  <si>
    <t>Прочие расходы</t>
  </si>
  <si>
    <t>6290000000</t>
  </si>
  <si>
    <t>Передача полномочий по жилищному контролю в рамках непрограммных расходов ОМСУ</t>
  </si>
  <si>
    <t>6290013010</t>
  </si>
  <si>
    <t>Жилищное хозяйство</t>
  </si>
  <si>
    <t>0501</t>
  </si>
  <si>
    <t>Иные межбюджетные трансферты</t>
  </si>
  <si>
    <t>540</t>
  </si>
  <si>
    <t>Передача полномочий по казначейскому исполнению бюджетов поселений в рамках непрограммных расходов ОМСУ</t>
  </si>
  <si>
    <t>6290013020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</si>
  <si>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</si>
  <si>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</si>
  <si>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Передача полномочий по некоторым жилищным вопросам в рамках непрограммных расходов ОМСУ</t>
  </si>
  <si>
    <t>6290013030</t>
  </si>
  <si>
    <t>Передача полномочий по осуществлению финансового контроля бюджетов поселений в рамках непрограммных расходов ОМСУ</t>
  </si>
  <si>
    <t>6290013060</t>
  </si>
  <si>
    <t>Передача полномочий по организации централизованных коммунальных услуг в рамках непрограммных расходов ОМСУ</t>
  </si>
  <si>
    <t>6290013070</t>
  </si>
  <si>
    <t>Коммунальное хозяйство</t>
  </si>
  <si>
    <t>0502</t>
  </si>
  <si>
    <t>Передача полномочий по осуществлению внутреннего финансового контроля в сфере закупок и бюджетных правоотношений бюджетов поселений в рамках непрограммных расходов ОМСУ</t>
  </si>
  <si>
    <t>6290013150</t>
  </si>
  <si>
    <t>Резервные фонды местных администраций в рамках непрограммных расходов ОМСУ</t>
  </si>
  <si>
    <t>6290015020</t>
  </si>
  <si>
    <t>Резервные фонды</t>
  </si>
  <si>
    <t>0111</t>
  </si>
  <si>
    <t>Резервные средства</t>
  </si>
  <si>
    <t>870</t>
  </si>
  <si>
    <t>Оценка недвижимости, признание прав и регулирование отношений по государственной и муниципальной собственности в рамках непрограммных расходов ОМСУ</t>
  </si>
  <si>
    <t>6290015030</t>
  </si>
  <si>
    <t>Другие общегосударственные вопросы</t>
  </si>
  <si>
    <t>0113</t>
  </si>
  <si>
    <t>Исполнение судебных актов, вступивших в законную силу, в рамках непрограммных расходов ОМСУ</t>
  </si>
  <si>
    <t>6290015040</t>
  </si>
  <si>
    <t>Исполнение судебных актов Российской Федерации и мировых соглашений по возмещению причиненного вреда</t>
  </si>
  <si>
    <t>831</t>
  </si>
  <si>
    <t>Проведение прочих мероприятий организационного характера в рамках непрограммных расходов ОМСУ</t>
  </si>
  <si>
    <t>6290015050</t>
  </si>
  <si>
    <t>Выплаты материальной помощи, поощрения за особые заслуги физическим и юридическим лицам в рамках непрограммных расходов ОМСУ</t>
  </si>
  <si>
    <t>6290015060</t>
  </si>
  <si>
    <t>Премии и гранты</t>
  </si>
  <si>
    <t>350</t>
  </si>
  <si>
    <t>Доплаты к пенсиям муниципальных служащих в рамках непрограммных расходов ОМСУ</t>
  </si>
  <si>
    <t>6290015280</t>
  </si>
  <si>
    <t>Пенсионное обеспечение</t>
  </si>
  <si>
    <t>1001</t>
  </si>
  <si>
    <t>Пособия, компенсации и иные социальные выплаты гражданам, кроме публичных нормативных обязательств</t>
  </si>
  <si>
    <t>321</t>
  </si>
  <si>
    <t>Содержание муниципального нежилого фонда, в том числе капитальный ремонт муниципального нежилого фонда (кроме зданий, переданных в оперативное управление подведомственным учреждениям) в рамках непрограммных расходов ОМСУ</t>
  </si>
  <si>
    <t>6290015500</t>
  </si>
  <si>
    <t>Проведение мероприятий по обеспечению публикации муниципальных правовых актов и информированию населения о деятельности органов местного самоуправления в рамках непрограммных расходов ОМСУ</t>
  </si>
  <si>
    <t>6290017110</t>
  </si>
  <si>
    <t>Осуществление первичного воинского учета на территориях, где отсутствуют военные комиссариаты в рамках непрограммных расходов ОМСУ</t>
  </si>
  <si>
    <t>6290051180</t>
  </si>
  <si>
    <t>Мобилизационная и вневойсковая подготовка</t>
  </si>
  <si>
    <t>0203</t>
  </si>
  <si>
    <t>Программная часть сельских поселений</t>
  </si>
  <si>
    <t>7000000000</t>
  </si>
  <si>
    <t>Муниципальная программа Сусанинского сельского поселения "Социально-экономическое развитие муниципального образования "Сусанинское сельское поселение"</t>
  </si>
  <si>
    <t>7Э00000000</t>
  </si>
  <si>
    <t>Подпрограмма "Стимулирование экономической активности на территории МО "Сусанинское сельское поселение" муниципальной программы "Социально-экономическое развитие муниципального образования "Сусанинское сельское поселение"</t>
  </si>
  <si>
    <t>7Э10000000</t>
  </si>
  <si>
    <t>Мероприятия в области строительства, архитектуры и градостроительства в рамках подпрограммы "Стимулирование экономической активности на территории МО "Сусанинское сельское поселение" муниципальной программы "Социально-экономическое развитие муниципального образования "Сусанинское сельское поселение"</t>
  </si>
  <si>
    <t>7Э10015170</t>
  </si>
  <si>
    <t>Другие вопросы в области национальной экономики</t>
  </si>
  <si>
    <t>0412</t>
  </si>
  <si>
    <t>Мероприятия по развитию и поддержке предпринимательства в рамках подпрограммы "Стимулирование экономической активности на территории МО "Сусанинское сельское поселение" муниципальной программы "Социально-экономическое развитие муниципального образования "Сусанинское сельское поселение"</t>
  </si>
  <si>
    <t>7Э10015510</t>
  </si>
  <si>
    <t>Подпрограмма "Благоустройство территории Сусанинского сельского поселения" муниципальной программы "Социально-экономическое развитие муниципального образования "Сусанинское сельское поселение"</t>
  </si>
  <si>
    <t>7Э30000000</t>
  </si>
  <si>
    <t>Обеспечение деятельности подведомственных учреждений в рамках подпрограммы "Благоустройство территории Сусанинского сельского поселения" муниципальной программы "Социально-экономическое развитие муниципального образования "Сусанинское сельское поселение"</t>
  </si>
  <si>
    <t>7Э30012900</t>
  </si>
  <si>
    <t>Другие вопросы в области жилищно-коммунального хозяйства</t>
  </si>
  <si>
    <t>0505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</si>
  <si>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</si>
  <si>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</si>
  <si>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</si>
  <si>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</si>
  <si>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Проведение мероприятий по организации уличного освещения в рамках подпрограммы "Благоустройство территории Сусанинского сельского поселения" муниципальной программы "Социально-экономическое развитие муниципального образования "Сусанинское сельское поселение"</t>
  </si>
  <si>
    <t>7Э30015380</t>
  </si>
  <si>
    <t>Благоустройство</t>
  </si>
  <si>
    <t>0503</t>
  </si>
  <si>
    <t>Мероприятия по организации и содержанию мест захоронений в рамках подпрограммы "Благоустройство территории Сусанинского сельского поселения" муниципальной программы "Социально-экономическое развитие муниципального образования "Сусанинское сельское поселение"</t>
  </si>
  <si>
    <t>7Э30015410</t>
  </si>
  <si>
    <t>Прочие мероприятия по благоустройству территории поселения в рамках подпрограммы "Благоустройство территории Сусанинского сельского поселения" муниципальной программы "Социально-экономическое развитие муниципального образования "Сусанинское сельское поселение"</t>
  </si>
  <si>
    <t>7Э30015420</t>
  </si>
  <si>
    <t>Реализация мероприятий по борьбе с борщевиком Сосновского в рамках подпрограммы "Благоустройство территории Сусанинского сельского поселения" муниципальной программы "Социально-экономическое развитие муниципального образования "Сусанинское сельское поселение"</t>
  </si>
  <si>
    <t>7Э300S4310</t>
  </si>
  <si>
    <t>Подпрограмма "Развитие культуры, организация праздничных мероприятий на территории МО "Сусанинское сельское поселение" муниципальной программы "Социально-экономическое развитие муниципального образования "Сусанинское сельское поселение"</t>
  </si>
  <si>
    <t>7Э40000000</t>
  </si>
  <si>
    <t>Обеспечение деятельности подведомственных учреждений культуры в рамках подпрограммы "Развитие культуры, организация праздничных мероприятий на территории МО "Сусанинское сельское поселение" муниципальной программы "Социально-экономическое развитие муниципального образования "Сусанинское сельское поселение"</t>
  </si>
  <si>
    <t>7Э40012500</t>
  </si>
  <si>
    <t>Культура</t>
  </si>
  <si>
    <t>0801</t>
  </si>
  <si>
    <t>Уплата налога на имущество организаций и земельного налога</t>
  </si>
  <si>
    <t>851</t>
  </si>
  <si>
    <t>Обеспечение деятельности библиотек в рамках подпрограммы "Развитие культуры, организация праздничных мероприятий на территории МО "Сусанинское сельское поселение" муниципальной программы "Социально-экономическое развитие муниципального образования "Сусанинское сельское поселение"</t>
  </si>
  <si>
    <t>7Э40012600</t>
  </si>
  <si>
    <t>Проведение культурно-массовых мероприятий к праздничным и памятным датам в рамках подпрограммы "Развитие культуры, организация праздничных мероприятий на территории МО "Сусанинское сельское поселение" муниципальной программы "Социально-экономическое развитие муниципального образования "Сусанинское сельское поселение"</t>
  </si>
  <si>
    <t>7Э40015630</t>
  </si>
  <si>
    <t>Обеспечение выплат стимулирующего характера работникам муниципальных учреждений культуры в рамках подпрограммы "Развитие культуры, организация праздничных мероприятий на территории МО "Сусанинское сельское поселение" муниципальной программы "Социально-экономическое развитие муниципального образования "Сусанинское сельское поселение"</t>
  </si>
  <si>
    <t>7Э400S0360</t>
  </si>
  <si>
    <t>Укрепление материально-технической базы в области культуры в рамках подпрограммы "Развитие культуры, организация праздничных мероприятий на территории МО "Сусанинское сельское поселение" муниципальной программы "Социально-экономическое развитие муниципального образования "Сусанинское сельское поселение"</t>
  </si>
  <si>
    <t>7Э400S4840</t>
  </si>
  <si>
    <t>Подпрограмма "Развитие физической культуры, спорта и молодежной политики на территории Сусанинского сельского поселения" муниципальной программы "Социально-экономическое развитие муниципального образования "Сусанинское сельское поселение"</t>
  </si>
  <si>
    <t>7Э50000000</t>
  </si>
  <si>
    <t>Проведение мероприятий для детей и молодежи в рамках подпрограммы "Развитие физической культуры, спорта и молодежной политики на территории Сусанинского сельского поселения" муниципальной программы "Социально-экономическое развитие муниципального образования "Сусанинское сельское поселение"</t>
  </si>
  <si>
    <t>7Э50015230</t>
  </si>
  <si>
    <t>Молодежная политика</t>
  </si>
  <si>
    <t>0707</t>
  </si>
  <si>
    <t>Проведение мероприятий в области спорта и физической культуры в рамках подпрограммы "Развитие физической культуры, спорта и молодежной политики на территории Сусанинского сельского поселения" муниципальной программы "Социально-экономическое развитие муниципального образования "Сусанинское сельское поселение"</t>
  </si>
  <si>
    <t>7Э50015340</t>
  </si>
  <si>
    <t>Массовый спорт</t>
  </si>
  <si>
    <t>1102</t>
  </si>
  <si>
    <t>Реализация комплекса мер по профилактике девиантного поведения молодежи и трудовой адаптации несовершеннолетних в рамках подпрограммы "Развитие физической культуры, спорта и молодежной политики на территории Сусанинского сельского поселения" муниципальной программы "Социально-экономическое развитие муниципального образования "Сусанинское сельское поселение"</t>
  </si>
  <si>
    <t>7Э50018310</t>
  </si>
  <si>
    <t>Подпрограмма «Устойчивое развитие сельской территории Сусанинского сельского поселения" муниципальной программы "Социально-экономическое развитие муниципального образования "Сусанинское сельское поселение"</t>
  </si>
  <si>
    <t>7Э60000000</t>
  </si>
  <si>
    <t>Капитальный ремонт объектов культуры в рамках подпрограммы «Устойчивое развитие сельской территории Сусанинского сельского поселения" муниципальной программы "Социально-экономическое развитие муниципального образования "Сусанинское сельское поселение"</t>
  </si>
  <si>
    <t>7Э60015640</t>
  </si>
  <si>
    <t>Закупка товаров, работ, услуг в целях капитального ремонта государственного (муниципального) имущества</t>
  </si>
  <si>
    <t>7Э600S0670</t>
  </si>
  <si>
    <t>Подпрограмма "Содержание автомобильных дорог на территории Сусанинского сельского поселения" муниципальной программы "Социально-экономическое развитие муниципального образования "Сусанинское сельское поселение"</t>
  </si>
  <si>
    <t>7Э70000000</t>
  </si>
  <si>
    <t>Строительство и содержание автомобильных дорог и инженерных сооружений на них в границах муниципального образования в рамках подпрограммы "Содержание автомобильных дорог на территории Сусанинского сельского поселения" муниципальной программы "Социально-экономическое развитие муниципального образования "Сусанинское сельское поселение"</t>
  </si>
  <si>
    <t>7Э70015390</t>
  </si>
  <si>
    <t>Дорожное хозяйство (дорожные фонды)</t>
  </si>
  <si>
    <t>0409</t>
  </si>
  <si>
    <t>Проведение мероприятий по обеспечению безопасности дорожного движения в рамках подпрограммы "Содержание автомобильных дорог на территории Сусанинского сельского поселения" муниципальной программы "Социально-экономическое развитие муниципального образования "Сусанинское сельское поселение"</t>
  </si>
  <si>
    <t>7Э70015540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</si>
  <si>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 в рамках подпрограммы "Содержание автомобильных дорог на территории Сусанинского сельского поселения" муниципальной программы "Социально-экономическое развитие муниципального образования "Сусанинское сельское поселение"</t>
  </si>
  <si>
    <t>7Э70015610</t>
  </si>
  <si>
    <t>Капитальный ремонт и ремонт автомобильных дорог общего пользования в рамках подпрограммы "Содержание автомобильных дорог на территории Сусанинского сельского поселения" муниципальной программы "Социально-экономическое развитие муниципального образования "Сусанинское сельское поселение"</t>
  </si>
  <si>
    <t>7Э70015611</t>
  </si>
  <si>
    <t>7Э700S0140</t>
  </si>
  <si>
    <t>Капитальный ремонт и ремонт автомобильных дорог общего пользования местного значения, имеющих приоритетный социально-значимый характер в рамках подпрограммы "Содержание автомобильных дорог на территории Сусанинского сельского поселения" муниципальной программы "Социально-экономическое развитие муниципального образования "Сусанинское сельское поселение"</t>
  </si>
  <si>
    <t>7Э700S4200</t>
  </si>
  <si>
    <t>7Э700S4660</t>
  </si>
  <si>
    <t>Капитальный ремонт и ремонт автомобильных дорог общего пользования местного значения в рамках подпрограммы "Содержание автомобильных дорог на территории Сусанинского сельского поселения" муниципальной программы "Социально-экономическое развитие муниципального образования "Сусанинское сельское поселение"</t>
  </si>
  <si>
    <t>7Э700S4770</t>
  </si>
  <si>
    <t>Подпрограмма "Жилищно-коммунальное хозяйство на территории МО "Сусанинское сельское поселение" муниципальной программы "Социально-экономическое развитие муниципального образования "Сусанинское сельское поселение"</t>
  </si>
  <si>
    <t>7Э80000000</t>
  </si>
  <si>
    <t>Мероприятия в области жилищного хозяйства в рамках подпрограммы "Жилищно-коммунальное хозяйство на территории МО "Сусанинское сельское поселение" муниципальной программы "Социально-экономическое развитие муниципального образования "Сусанинское сельское поселение"</t>
  </si>
  <si>
    <t>7Э80015210</t>
  </si>
  <si>
    <t>Мероприятия в области коммунального хозяйства в рамках подпрограммы "Жилищно-коммунальное хозяйство на территории МО Сусанинское сельское поселение" муниципальной программы "Социально-экономическое развитие муниципального образования "Сусанинское сельское поселение"</t>
  </si>
  <si>
    <t>7Э80015220</t>
  </si>
  <si>
    <t>Перечисление ежемесячных взносов в фонд капитального ремонта общего имущества в многоквартирном доме на счет регионального оператора в рамках подпрограммы "Жилищно-коммунальное хозяйство на территории МО "Сусанинское сельское поселение" муниципальной программы "Социально-экономическое развитие муниципального образования "Сусанинское сельское поселение"</t>
  </si>
  <si>
    <t>7Э80016400</t>
  </si>
  <si>
    <t>Подпрограмма "Энергосбережение и обеспечение энергоэффективности на территории Сусанинского сельского поселения" муниципальной программы "Социально-экономическое развитие муниципального образования "Сусанинское сельское поселение"</t>
  </si>
  <si>
    <t>7ЭБ0000000</t>
  </si>
  <si>
    <t>Мероприятия по энергоснабжению и повышению энергетической эффективности в рамках подпрограммы "Энергосбережение и обеспечение энергоэффективности на территории Сусанинского сельского поселения" муниципальной программы "Социально-экономическое развитие муниципального образования "Сусанинское сельское поселение"</t>
  </si>
  <si>
    <t>7ЭБ0015530</t>
  </si>
  <si>
    <t>Проведение мероприятий по обеспечению законопослушного поведения участников дорожного движения в рамках подпрограммы "Формирование законопослушного поведения участников дорожного движения в муниципальном образовании "Сусанинское сельское поселение" муниципальной программы "Социально-экономическое развитие муниципального образования "Сусанинское сельское поселение"</t>
  </si>
  <si>
    <t>7ЭГ0019280</t>
  </si>
  <si>
    <t>Строительство распределительного газопровода в рамках подпрограммы "Газификация населенных пунктов на территории муниципального образования "Сусанинское сельское поселение" муниципальной программы "Социально-экономическое развитие муниципального образования "Сусанинское сельское поселение"</t>
  </si>
  <si>
    <t>7ЭД0018550</t>
  </si>
  <si>
    <t>Итого</t>
  </si>
  <si>
    <t xml:space="preserve">Приложение  № 12 </t>
  </si>
  <si>
    <t>к решению Совета  депутатов</t>
  </si>
  <si>
    <t>МО «Сусанинское  сельское  поселение»</t>
  </si>
  <si>
    <t>Бюджет 2022 года, тыс. рублей</t>
  </si>
  <si>
    <t>100</t>
  </si>
  <si>
    <t>20</t>
  </si>
  <si>
    <t>962</t>
  </si>
  <si>
    <t>3,5</t>
  </si>
  <si>
    <t>228,4</t>
  </si>
  <si>
    <t>69,0</t>
  </si>
  <si>
    <t>8501,2</t>
  </si>
  <si>
    <t>388,7</t>
  </si>
  <si>
    <t>1894,8</t>
  </si>
  <si>
    <t>3170</t>
  </si>
  <si>
    <t>4132,4</t>
  </si>
  <si>
    <t>421,1</t>
  </si>
  <si>
    <t>Мероприятия по созданию мест накопления ТКО в рамках подпрограммы "Жилищно-коммунальное хозяйство на территории МО Сусанинское сельское поселение" муниципальной программы "Социально-экономическое развитие муниципального образования "Сусанинское сельское поселение"</t>
  </si>
  <si>
    <t>880</t>
  </si>
  <si>
    <t>Бюджет 2021 года, тыс. рублей</t>
  </si>
  <si>
    <t xml:space="preserve">РАСПРЕДЕЛЕНИЕ бюджетных ассигнований по целевым статьям (муниципальным программам и непрограммным направлениям деятельности), группам  видов расходов, по разделам и подразделам классификации расходов бюджета МО "Сусанинское сельское поселение" на 2022 год </t>
  </si>
  <si>
    <t xml:space="preserve">от  ноября   2021 года №    </t>
  </si>
  <si>
    <t>7Э800S4310</t>
  </si>
  <si>
    <t>7Э800S0800</t>
  </si>
  <si>
    <t>Мероприятия по оказанию помощи пострадавшим от пожара в рамках подпрограммы "Жилищно-коммунальное хозяйство на территории МО Сусанинское сельское поселение" муниципальной программы "Социально-экономическое развитие муниципального образования "Сусанинское сельское поселение"</t>
  </si>
  <si>
    <t>Строительство и реконструкция  спортивных сооружений в рамках подпрограммы «Устойчивое развитие сельской территории Сусанинского сельского поселения" муниципальной программы "Социально-экономическое развитие муниципального образования "Сусанинское сельское поселение"</t>
  </si>
  <si>
    <t>7Э60016390</t>
  </si>
  <si>
    <t>Подпрограмма "Формирование комфортной городской среды" муниципальной программы "Социально-экономическое развитие муниципального образования "Сусанинское сельское поселение"</t>
  </si>
  <si>
    <t>7Э90000000</t>
  </si>
  <si>
    <t>Благоустроенных общественных территорий общего пользования в рамках подпрограммы "Формирование комфортной городской среды" муниципальной программы "Социально-экономическое развитие муниципального образования "Сусанинское сельское поселение"</t>
  </si>
  <si>
    <t>7Э90018930</t>
  </si>
  <si>
    <t>Работы, услуги по содержанию имущества</t>
  </si>
  <si>
    <t>Благоустроенных дворовых территорий в рамках подпрограммы "Формирование комфортной городской среды" муниципальной программы "Социально-экономическое развитие муниципального образования "Сусанинское сельское поселение"</t>
  </si>
  <si>
    <t>7Э90018931</t>
  </si>
  <si>
    <t>Подпрограмма "Обеспечение безопасности на территории МО "Сусанинское сельское поселение" муниципальной программы "Социально-экономическое развитие муниципального образования "Сусанинское сельское поселение"</t>
  </si>
  <si>
    <t>Проведение мероприятий по гражданской обороне в рамках подпрограммы "Обеспечение безопасности на территории МО "Сусанинское сельское поселение" муниципальной программы "Социально-экономическое развитие муниципального образования "Сусанинское сельское поселение"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</si>
  <si>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</si>
  <si>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</si>
  <si>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Мероприятия по обеспечению первичных мер пожарной безопасности в рамках подпрограммы "Обеспечение безопасности на территории МО "Сусанинское сельское поселение" муниципальной программы "Социально-экономическое развитие муниципального образования "Сусанинское сельское поселение"</t>
  </si>
  <si>
    <t>Другие вопросы в области национальной безопасности и правоохранительной деятельности</t>
  </si>
  <si>
    <t>0314</t>
  </si>
  <si>
    <t>Профилактика терроризма и экстремизма в рамках подпрограммы "Обеспечение безопасности на территории МО "Сусанинское сельское поселение" муниципальной программы "Социально-экономическое развитие муниципального образования "Сусанинское сельское поселение"</t>
  </si>
  <si>
    <t>Мероприятия по созданию мест накопления  ТКО   в рамках подпрограммы "Благоустройство территории Сусанинского сельского поселения" муниципальной программы "Социально-экономическое развитие муниципального образования "Сусанинское сельское поселение"</t>
  </si>
  <si>
    <t>7Э300S4790</t>
  </si>
  <si>
    <t>7Э4 01 00000</t>
  </si>
  <si>
    <t>7Э4 01 15170</t>
  </si>
  <si>
    <t>7Э4 01 15510</t>
  </si>
  <si>
    <t>7Э4 02 00000</t>
  </si>
  <si>
    <t>7Э4 02 15120</t>
  </si>
  <si>
    <t>7Э20000000</t>
  </si>
  <si>
    <t>7Э20015090</t>
  </si>
  <si>
    <t>7Э20015120</t>
  </si>
  <si>
    <t>7Э2015690</t>
  </si>
  <si>
    <t>Мероприятия в области строительства, архитектуры и градостроительства</t>
  </si>
  <si>
    <t xml:space="preserve">Мероприятия по развитию и поддержке предпринимательства </t>
  </si>
  <si>
    <t>Комплекс процессных мероприятий "Стимулирование экономической активности"</t>
  </si>
  <si>
    <t xml:space="preserve">Комплексы  процессных мероприятий </t>
  </si>
  <si>
    <t>Комплекс процессных мероприятий "Обеспечение безопасности на территории"</t>
  </si>
  <si>
    <t>Мероприятия по обеспечению первичных мер пожарной безопасности</t>
  </si>
  <si>
    <t xml:space="preserve">Профилактика терроризма и экстремизма </t>
  </si>
  <si>
    <t>7Э4  02 15120</t>
  </si>
  <si>
    <t>7Э4  02 15690</t>
  </si>
  <si>
    <t>Комплекс процессных мероприятий "Благоустройство территории"</t>
  </si>
  <si>
    <t>Обеспечение деятельности подведомственных учреждений благоустройства и ЖКХ</t>
  </si>
  <si>
    <t>7Э4 03 00000</t>
  </si>
  <si>
    <t>7Э4 03 12900</t>
  </si>
  <si>
    <t>7Э4 03 15380</t>
  </si>
  <si>
    <t>7Э4 03 15410</t>
  </si>
  <si>
    <t>7Э4 03 15420</t>
  </si>
  <si>
    <t>Проведение мероприятий по организации уличного освещения</t>
  </si>
  <si>
    <t>Мероприятия по организации и содержанию мест захоронений</t>
  </si>
  <si>
    <t>Мероприятия по благоустройству территории поселения</t>
  </si>
  <si>
    <t>Мероприятия по энергоснабжению и повышению энергетической эффективности</t>
  </si>
  <si>
    <t>Благоустроенных общественных территорий общего пользования</t>
  </si>
  <si>
    <t>7Э4 03 15530</t>
  </si>
  <si>
    <t>7Э4 03 18930</t>
  </si>
  <si>
    <t xml:space="preserve">Мероприятия по созданию мест накопления  ТКО   </t>
  </si>
  <si>
    <t>Обеспечение деятельности подведомственных учреждений культуры</t>
  </si>
  <si>
    <t>7Э4 04 00000</t>
  </si>
  <si>
    <t>7Э4 04 12500</t>
  </si>
  <si>
    <t>7Э4 04 12600</t>
  </si>
  <si>
    <t>Обеспечение деятельности библиотек</t>
  </si>
  <si>
    <t xml:space="preserve">Проведение культурно-массовых мероприятий к праздничным и памятным датам </t>
  </si>
  <si>
    <t xml:space="preserve">Дополнительные  расходы на сохранение целевых показателей повышения оплаты труда работников муниципальных учреждений культуры в соответствии с Указом Президентв РФ от 7 мая 2012 года № 597 "О мероприятиях по реализации государственной  социальной политики" </t>
  </si>
  <si>
    <t>7Э4 04 S0360</t>
  </si>
  <si>
    <t>Поддержка развития общественной инфраструктуры муниципального значения в части обеспечения деятельности муниципальных учреждений культуры</t>
  </si>
  <si>
    <t>7Э4 04 S4840</t>
  </si>
  <si>
    <t>7Э4 04 15630</t>
  </si>
  <si>
    <t>Капитальный ремонт объектов культуры</t>
  </si>
  <si>
    <t>7Э4 06 15640</t>
  </si>
  <si>
    <t>Комплекс процессных мероприятий "Развитие физической культуры, спорта и молодежной политики"</t>
  </si>
  <si>
    <t>Комплекс процессных мероприятий "Развитие культуры, организация праздничных мероприятий"</t>
  </si>
  <si>
    <t xml:space="preserve">Проведение мероприятий для детей и молодежи </t>
  </si>
  <si>
    <t>7Э4 05 00000</t>
  </si>
  <si>
    <t>7Э4 0515230</t>
  </si>
  <si>
    <t>Проведение мероприятий в области спорта и физической культуры</t>
  </si>
  <si>
    <t>7Э4 0515340</t>
  </si>
  <si>
    <t>Реализация комплекса мер по профилактике девиантного поведения молодежи и трудовой адаптации несовершеннолетних</t>
  </si>
  <si>
    <t>7Э4 05 18310</t>
  </si>
  <si>
    <t>Строительство и реконструкция  спортивных сооружений</t>
  </si>
  <si>
    <t>7Э4 06 16390</t>
  </si>
  <si>
    <t>Комплекс процессных мероприятий "Содержание автомобильных дорог"</t>
  </si>
  <si>
    <t>7Э4 07 00000</t>
  </si>
  <si>
    <t>Строительство и содержание автомобильных дорог и инженерных сооружений на них в границах муниципального образования</t>
  </si>
  <si>
    <t>7Э4 07 15390</t>
  </si>
  <si>
    <t xml:space="preserve">Проведение мероприятий по обеспечению безопасности дорожного движения </t>
  </si>
  <si>
    <t>7Э4 07 15540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</si>
  <si>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</si>
  <si>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Капитальный ремонт и ремонт автомобильных дорог общего пользования</t>
  </si>
  <si>
    <t>7Э4 07 15610</t>
  </si>
  <si>
    <t>7Э4 07 15611</t>
  </si>
  <si>
    <t>Капитальный ремонт и ремонт автомобильных дорог общего пользования в целях реализации областного закона от 15 января 2018 года № 03-оз "О содействии участию населения в осуществлении местного самоуправления в иных формах на территории административных центров и городских поселков муниципальных образований Ленинградской области"</t>
  </si>
  <si>
    <t>7Э4 07S4660</t>
  </si>
  <si>
    <t>7Э4 07S4770</t>
  </si>
  <si>
    <t>Капитальный ремонт и ремонт автомобильных дорог общего пользования местного значения, имеющих социально-значимый характер в рамках подпрограммы "Содержание автомобильных дорог на территории Сусанинского сельского поселения" муниципальной программы "Социально-экономическое развитие муниципального образования "Сусанинское сельское поселение"</t>
  </si>
  <si>
    <t>Капитальный ремонт и ремонт автомобильных дорог общего пользования местногог значения, имеющих социально-значимый характер</t>
  </si>
  <si>
    <t>Капитальный ремонт и ремонт автомобильных дорог общего пользования в целях реализации областного закона от 28 декабря  2018 года № 147-оз "О  старостах  сельских населенных пунктов Ленинградской области  и содействии участию населения в осуществлении местного самоуправления в иных формах на части территорий муниципальных образований Ленинградской области"</t>
  </si>
  <si>
    <t xml:space="preserve">Проведение мероприятий по обеспечению законопослушного поведения участников дорожного движения </t>
  </si>
  <si>
    <t>7Э4 10 19280</t>
  </si>
  <si>
    <t>Комплекс процессных мероприятий "Жилищно-коммунальное хозяйство"</t>
  </si>
  <si>
    <t>Мероприятия в области жилищного хозяйства</t>
  </si>
  <si>
    <t xml:space="preserve">Мероприятия в области коммунального хозяйства </t>
  </si>
  <si>
    <t xml:space="preserve">Перечисление ежемесячных взносов в фонд капитального ремонта общего имущества в многоквартирном доме на счет регионального оператора </t>
  </si>
  <si>
    <t xml:space="preserve">Мероприятия по оказанию помощи пострадавшим от пожара </t>
  </si>
  <si>
    <t>7Э4 08 00000</t>
  </si>
  <si>
    <t>7Э4 08 15210</t>
  </si>
  <si>
    <t>7Э4 08 15220</t>
  </si>
  <si>
    <t>7Э4 08 16400</t>
  </si>
  <si>
    <t>7Э4 08 S0800</t>
  </si>
  <si>
    <t xml:space="preserve">Строительство распределительного газопровода </t>
  </si>
  <si>
    <t>7Э4 11 18550</t>
  </si>
  <si>
    <t>Мероприятия, направленные на достижение  целей проектов</t>
  </si>
  <si>
    <t>7Э8 00 00000</t>
  </si>
  <si>
    <t>Мероприятия, направленные на достижение  цели федерального  проекта "Благоустройство  сельских территорий"</t>
  </si>
  <si>
    <t>7Э8 01 S4310</t>
  </si>
  <si>
    <t>7Э8 01 00000</t>
  </si>
  <si>
    <t>Реализация  комплекса мероприятий по борьбе с борщевиком Сосновского</t>
  </si>
  <si>
    <t>Мероприятия, направленные на достижение  цели федерального  проекта "Дорожная  сеть"</t>
  </si>
  <si>
    <t>7Э8 01 S4200</t>
  </si>
  <si>
    <t>7Э8 03 S0140</t>
  </si>
  <si>
    <t>7Э8 03 00000</t>
  </si>
  <si>
    <t>Строительство и реконструкция   объектов культуры в рамках подпрограммы «Устойчивое развитие сельской территории Сусанинского сельского поселения" муниципальной программы "Социально-экономическое развитие муниципального образования "Сусанинское сельское поселение"</t>
  </si>
  <si>
    <t>Строительство и реконструкция  объектов культуры</t>
  </si>
  <si>
    <t>Расходы на выплаты  муниципальным служащим</t>
  </si>
  <si>
    <t>61Ф 02 11020</t>
  </si>
  <si>
    <t>61Ф 02 11040</t>
  </si>
  <si>
    <t>61Ф 03 11030</t>
  </si>
  <si>
    <t>61П 01 11030</t>
  </si>
  <si>
    <t>Расходы на выплаты главе администрации</t>
  </si>
  <si>
    <t>Расходы на выплаты работникам, замещающим должности, не являющиеся должностями муниципальной службы</t>
  </si>
  <si>
    <t>Обеспечение деятельности органов местного самоуправления</t>
  </si>
  <si>
    <t>600 00 00000</t>
  </si>
  <si>
    <t>610 00 00000</t>
  </si>
  <si>
    <t>61Ф 00 00000</t>
  </si>
  <si>
    <t>Расходы на выплаты персоналу органов местного самоуправления</t>
  </si>
  <si>
    <t>61Ф 02 00000</t>
  </si>
  <si>
    <t>61Ф 03 00000</t>
  </si>
  <si>
    <t>Прочие расходы на обеспечение деятельности органов местного самоуправления</t>
  </si>
  <si>
    <t>61П 01 00000</t>
  </si>
  <si>
    <t>Прочие расходы на содержание  органов местного самоуправления</t>
  </si>
  <si>
    <t>61П 00 00000</t>
  </si>
  <si>
    <t xml:space="preserve">Диспансеризация работников органов местного самоуправления </t>
  </si>
  <si>
    <t>61П 01 15070</t>
  </si>
  <si>
    <t xml:space="preserve">Осуществление полномочий в сфере административных правонарушений </t>
  </si>
  <si>
    <t xml:space="preserve">Прочие непрограммные расходы </t>
  </si>
  <si>
    <t xml:space="preserve">Прочие  расходы </t>
  </si>
  <si>
    <t>Исполнение функций органов местного самоуправления</t>
  </si>
  <si>
    <t>620 00 00000</t>
  </si>
  <si>
    <t>62Д 00 00000</t>
  </si>
  <si>
    <t>62Д 01 00000</t>
  </si>
  <si>
    <t>62Д 02 00000</t>
  </si>
  <si>
    <t>62Д 01 13010</t>
  </si>
  <si>
    <t>62Д 01 13020</t>
  </si>
  <si>
    <t>Иные межбюджетные транферты на осуществление  полномочий по жилищному контролю</t>
  </si>
  <si>
    <t xml:space="preserve">Иные межбюджетные транферты на осуществление  полномочий по исполнению бюджета муниципального  образования </t>
  </si>
  <si>
    <t>62Д 01 13030</t>
  </si>
  <si>
    <t>62Д 01 13060</t>
  </si>
  <si>
    <t>62Д 01 13070</t>
  </si>
  <si>
    <t>62Д 01 13150</t>
  </si>
  <si>
    <t>Иные межбюджетные транферты на осуществление  части полномочий по реализации прав граждан для участия в федеральных и региональных целевых программах на получение субсидий для приобретения (строительства) жилья</t>
  </si>
  <si>
    <t xml:space="preserve">Иные межбюджетные транферты на осуществление  полномочий по осуществлению финансового контроля бюджетов  поселений </t>
  </si>
  <si>
    <t>Иные межбюджетные транферты на осуществление  части полномочий по  организации централизованного тепло-, водоснабжения населения и водоотведения</t>
  </si>
  <si>
    <t xml:space="preserve">Иные межбюджетные транферты на осуществление  части полномочий по осуществлению внутреннего финансового контроля в сфере закупок и бюджетных правоотношений бюджета муниципального  образования  </t>
  </si>
  <si>
    <t>Резервные фонды местных администраций</t>
  </si>
  <si>
    <t>62Д 02 15020</t>
  </si>
  <si>
    <t>Оценка недвижимости, признание прав и регулирование отношений по государственной и муниципальной собственности</t>
  </si>
  <si>
    <t>62Д 02 15030</t>
  </si>
  <si>
    <t>62Д 02 15050</t>
  </si>
  <si>
    <t>62Д 02 15060</t>
  </si>
  <si>
    <t>Проведение прочих мероприятий организационного характера</t>
  </si>
  <si>
    <t>62Д 02 15280</t>
  </si>
  <si>
    <t xml:space="preserve">Выплаты материальной помощи, поощрения за особые заслуги физическим и юридическим лицам </t>
  </si>
  <si>
    <t>320</t>
  </si>
  <si>
    <t>Исполнение судебных актов, вступивших в законную силу</t>
  </si>
  <si>
    <t>62Д 01 15040</t>
  </si>
  <si>
    <t xml:space="preserve">Содержание муниципального нежилого фонда, в том числе капитальный ремонт муниципального нежилого фонда, в котором  органы местного самоуправления осуществляют свои функции </t>
  </si>
  <si>
    <t>62Д 01 15500</t>
  </si>
  <si>
    <t>62Д 02 17110</t>
  </si>
  <si>
    <t>Проведение мероприятий по обеспечению публикации муниципальных правовых актов и информированию населения о деятельности органов местного самоуправления</t>
  </si>
  <si>
    <t>62Д 02 51180</t>
  </si>
  <si>
    <t>Осуществление первичного воинского учета на территориях, где отсутствуют военные комиссариаты</t>
  </si>
  <si>
    <t>62Д 01 16271</t>
  </si>
  <si>
    <t>Обучение и повышение квалификации работников</t>
  </si>
  <si>
    <t>61П 01 71340</t>
  </si>
  <si>
    <t xml:space="preserve">Доплаты к пенсиям муниципальных служащих </t>
  </si>
  <si>
    <t xml:space="preserve">Непрограммные расходы </t>
  </si>
  <si>
    <t>Комплекс процессных мероприятий  "Обеспечение безопасности на территории"</t>
  </si>
  <si>
    <t>7Э4 00 00000</t>
  </si>
  <si>
    <t>7Э0 00 00000</t>
  </si>
  <si>
    <t xml:space="preserve">РАСПРЕДЕЛЕНИЕ бюджетных ассигнований по целевым статьям (муниципальным программам и непрограммным направлениям деятельности), группам  видов расходов, по разделам и подразделам классификации расходов бюджета МО "Сусанинское сельское поселение" на 2023 год </t>
  </si>
  <si>
    <t>Бюджет 2023 года, тыс. рублей</t>
  </si>
  <si>
    <t>7Э8 04 S4790</t>
  </si>
  <si>
    <t>Поддержка развития общественной инфраструктуры</t>
  </si>
  <si>
    <t>243</t>
  </si>
  <si>
    <t>Реализация мероприятий по 03-оз</t>
  </si>
  <si>
    <t>7Э4 05 S4660</t>
  </si>
  <si>
    <t xml:space="preserve">Содержание  и уборка автомобильных дорог </t>
  </si>
  <si>
    <t>7Э4 07 16230</t>
  </si>
  <si>
    <t>7Э8 04 00000</t>
  </si>
  <si>
    <t>Мероприятия, направленные на достижение  цели федерального  проекта "Комплексная система обращения с ТКО"</t>
  </si>
  <si>
    <t>Мероприятия, направленные на достижение  цели федерального  проекта "Комплексная развитие сельских территорий "</t>
  </si>
  <si>
    <t>7Э4 09 15530</t>
  </si>
  <si>
    <t>Комплекс процессных мероприятий "Энергосбережение и обеспечение энергоэффективности"</t>
  </si>
  <si>
    <t>7Э4 09 00000</t>
  </si>
  <si>
    <t xml:space="preserve">Приложение  № 10 </t>
  </si>
  <si>
    <t xml:space="preserve">Благоустроенных общественных территорий </t>
  </si>
  <si>
    <t xml:space="preserve">от  октября   2022 года №    </t>
  </si>
  <si>
    <t xml:space="preserve">от  ноября   2022 года №   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</si>
  <si>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</si>
  <si>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500</t>
  </si>
  <si>
    <t>Закупка товаров, работ и услуг для обеспечения государственных (муниципальных) нужд</t>
  </si>
  <si>
    <t>Иные бюджетные ассигнования</t>
  </si>
  <si>
    <t>800</t>
  </si>
  <si>
    <t>200</t>
  </si>
  <si>
    <t>Межбюджетные трансферты</t>
  </si>
  <si>
    <t>Социальное обеспечение и иные выплаты населению</t>
  </si>
  <si>
    <t>300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</si>
</sst>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?"/>
    <numFmt numFmtId="166" formatCode="0.0"/>
  </numFmts>
  <fonts count="13" x14ac:knownFonts="1">
    <font>
      <sz val="10"/>
      <name val="Arial"/>
    </font>
    <font>
      <sz val="8.5"/>
      <name val="MS Sans Serif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color rgb="FFFFFF00"/>
      <name val="Times New Roman"/>
      <family val="1"/>
      <charset val="204"/>
    </font>
    <font>
      <sz val="10"/>
      <name val="Arial"/>
      <family val="2"/>
      <charset val="204"/>
    </font>
    <font>
      <sz val="10"/>
      <color rgb="FFFFFF00"/>
      <name val="Times New Roman"/>
      <family val="1"/>
      <charset val="204"/>
    </font>
    <font>
      <i/>
      <sz val="9"/>
      <name val="Times New Roman"/>
      <family val="1"/>
      <charset val="204"/>
    </font>
    <font>
      <i/>
      <sz val="12"/>
      <color indexed="0"/>
      <name val="Times New Roman"/>
      <family val="1"/>
      <charset val="204"/>
    </font>
    <font>
      <i/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5">
    <xf numFmtId="0" fontId="0" fillId="0" borderId="0" xfId="0"/>
    <xf numFmtId="0" fontId="1" fillId="0" borderId="0" xfId="0" applyFont="1" applyBorder="1" applyAlignment="1" applyProtection="1"/>
    <xf numFmtId="0" fontId="2" fillId="0" borderId="0" xfId="0" applyFont="1"/>
    <xf numFmtId="0" fontId="3" fillId="0" borderId="0" xfId="0" applyFont="1"/>
    <xf numFmtId="49" fontId="4" fillId="0" borderId="1" xfId="0" applyNumberFormat="1" applyFont="1" applyBorder="1" applyAlignment="1" applyProtection="1">
      <alignment horizontal="center" vertical="center" wrapText="1"/>
    </xf>
    <xf numFmtId="49" fontId="4" fillId="0" borderId="2" xfId="0" applyNumberFormat="1" applyFont="1" applyBorder="1" applyAlignment="1" applyProtection="1">
      <alignment horizontal="left" vertical="center" wrapText="1"/>
    </xf>
    <xf numFmtId="49" fontId="4" fillId="0" borderId="3" xfId="0" applyNumberFormat="1" applyFont="1" applyBorder="1" applyAlignment="1" applyProtection="1">
      <alignment horizontal="center" vertical="center" wrapText="1"/>
    </xf>
    <xf numFmtId="49" fontId="3" fillId="0" borderId="4" xfId="0" applyNumberFormat="1" applyFont="1" applyBorder="1" applyAlignment="1" applyProtection="1">
      <alignment horizontal="left" vertical="center" wrapText="1"/>
    </xf>
    <xf numFmtId="49" fontId="3" fillId="0" borderId="4" xfId="0" applyNumberFormat="1" applyFont="1" applyBorder="1" applyAlignment="1" applyProtection="1">
      <alignment horizontal="center" vertical="center" wrapText="1"/>
    </xf>
    <xf numFmtId="165" fontId="4" fillId="0" borderId="2" xfId="0" applyNumberFormat="1" applyFont="1" applyBorder="1" applyAlignment="1" applyProtection="1">
      <alignment horizontal="left" vertical="center" wrapText="1"/>
    </xf>
    <xf numFmtId="49" fontId="4" fillId="0" borderId="2" xfId="0" applyNumberFormat="1" applyFont="1" applyBorder="1" applyAlignment="1" applyProtection="1">
      <alignment horizontal="left"/>
    </xf>
    <xf numFmtId="49" fontId="4" fillId="0" borderId="3" xfId="0" applyNumberFormat="1" applyFont="1" applyBorder="1" applyAlignment="1" applyProtection="1">
      <alignment horizontal="center"/>
    </xf>
    <xf numFmtId="164" fontId="5" fillId="0" borderId="3" xfId="0" applyNumberFormat="1" applyFont="1" applyBorder="1" applyAlignment="1" applyProtection="1">
      <alignment horizontal="right" vertical="center" wrapText="1"/>
    </xf>
    <xf numFmtId="0" fontId="0" fillId="0" borderId="0" xfId="0" applyAlignment="1">
      <alignment horizontal="center"/>
    </xf>
    <xf numFmtId="0" fontId="2" fillId="0" borderId="0" xfId="0" applyFont="1" applyBorder="1" applyAlignment="1"/>
    <xf numFmtId="0" fontId="2" fillId="0" borderId="0" xfId="0" applyFont="1" applyAlignment="1">
      <alignment vertical="top" wrapText="1"/>
    </xf>
    <xf numFmtId="0" fontId="3" fillId="0" borderId="0" xfId="0" applyFont="1" applyAlignment="1">
      <alignment horizontal="right" vertical="center" wrapText="1"/>
    </xf>
    <xf numFmtId="49" fontId="4" fillId="0" borderId="1" xfId="0" applyNumberFormat="1" applyFont="1" applyBorder="1" applyAlignment="1" applyProtection="1">
      <alignment horizontal="right" vertical="center" wrapText="1"/>
    </xf>
    <xf numFmtId="49" fontId="4" fillId="0" borderId="3" xfId="0" applyNumberFormat="1" applyFont="1" applyBorder="1" applyAlignment="1" applyProtection="1">
      <alignment horizontal="right" vertical="center" wrapText="1"/>
    </xf>
    <xf numFmtId="49" fontId="3" fillId="0" borderId="4" xfId="0" applyNumberFormat="1" applyFont="1" applyBorder="1" applyAlignment="1" applyProtection="1">
      <alignment horizontal="right" vertical="center" wrapText="1"/>
    </xf>
    <xf numFmtId="0" fontId="3" fillId="0" borderId="0" xfId="0" applyFont="1" applyAlignment="1">
      <alignment horizontal="right"/>
    </xf>
    <xf numFmtId="164" fontId="3" fillId="0" borderId="4" xfId="0" applyNumberFormat="1" applyFont="1" applyBorder="1" applyAlignment="1" applyProtection="1">
      <alignment horizontal="right" vertical="center" wrapText="1"/>
    </xf>
    <xf numFmtId="4" fontId="4" fillId="0" borderId="3" xfId="0" applyNumberFormat="1" applyFont="1" applyBorder="1" applyAlignment="1" applyProtection="1">
      <alignment horizontal="right" vertical="center" wrapText="1"/>
    </xf>
    <xf numFmtId="4" fontId="3" fillId="0" borderId="4" xfId="0" applyNumberFormat="1" applyFont="1" applyBorder="1" applyAlignment="1" applyProtection="1">
      <alignment horizontal="right" vertical="center" wrapText="1"/>
    </xf>
    <xf numFmtId="4" fontId="4" fillId="0" borderId="3" xfId="0" applyNumberFormat="1" applyFont="1" applyBorder="1" applyAlignment="1" applyProtection="1">
      <alignment horizontal="right"/>
    </xf>
    <xf numFmtId="4" fontId="4" fillId="0" borderId="4" xfId="0" applyNumberFormat="1" applyFont="1" applyBorder="1" applyAlignment="1" applyProtection="1">
      <alignment horizontal="right" vertical="center" wrapText="1"/>
    </xf>
    <xf numFmtId="49" fontId="4" fillId="2" borderId="2" xfId="0" applyNumberFormat="1" applyFont="1" applyFill="1" applyBorder="1" applyAlignment="1" applyProtection="1">
      <alignment horizontal="left" vertical="center" wrapText="1"/>
    </xf>
    <xf numFmtId="49" fontId="4" fillId="2" borderId="3" xfId="0" applyNumberFormat="1" applyFont="1" applyFill="1" applyBorder="1" applyAlignment="1" applyProtection="1">
      <alignment horizontal="center" vertical="center" wrapText="1"/>
    </xf>
    <xf numFmtId="4" fontId="4" fillId="2" borderId="3" xfId="0" applyNumberFormat="1" applyFont="1" applyFill="1" applyBorder="1" applyAlignment="1" applyProtection="1">
      <alignment horizontal="right" vertical="center" wrapText="1"/>
    </xf>
    <xf numFmtId="164" fontId="5" fillId="2" borderId="3" xfId="0" applyNumberFormat="1" applyFont="1" applyFill="1" applyBorder="1" applyAlignment="1" applyProtection="1">
      <alignment horizontal="right" vertical="center" wrapText="1"/>
    </xf>
    <xf numFmtId="0" fontId="4" fillId="2" borderId="3" xfId="0" applyNumberFormat="1" applyFont="1" applyFill="1" applyBorder="1" applyAlignment="1" applyProtection="1">
      <alignment horizontal="right" vertical="center" wrapText="1"/>
    </xf>
    <xf numFmtId="164" fontId="4" fillId="0" borderId="3" xfId="0" applyNumberFormat="1" applyFont="1" applyBorder="1" applyAlignment="1" applyProtection="1">
      <alignment horizontal="right" vertical="center" wrapText="1"/>
    </xf>
    <xf numFmtId="49" fontId="4" fillId="3" borderId="2" xfId="0" applyNumberFormat="1" applyFont="1" applyFill="1" applyBorder="1" applyAlignment="1" applyProtection="1">
      <alignment horizontal="left" vertical="center" wrapText="1"/>
    </xf>
    <xf numFmtId="49" fontId="4" fillId="3" borderId="3" xfId="0" applyNumberFormat="1" applyFont="1" applyFill="1" applyBorder="1" applyAlignment="1" applyProtection="1">
      <alignment horizontal="center" vertical="center" wrapText="1"/>
    </xf>
    <xf numFmtId="164" fontId="4" fillId="3" borderId="3" xfId="0" applyNumberFormat="1" applyFont="1" applyFill="1" applyBorder="1" applyAlignment="1" applyProtection="1">
      <alignment horizontal="right" vertical="center" wrapText="1"/>
    </xf>
    <xf numFmtId="164" fontId="5" fillId="3" borderId="3" xfId="0" applyNumberFormat="1" applyFont="1" applyFill="1" applyBorder="1" applyAlignment="1" applyProtection="1">
      <alignment horizontal="right" vertical="center" wrapText="1"/>
    </xf>
    <xf numFmtId="0" fontId="3" fillId="0" borderId="1" xfId="0" applyFont="1" applyBorder="1"/>
    <xf numFmtId="49" fontId="4" fillId="0" borderId="4" xfId="0" applyNumberFormat="1" applyFont="1" applyBorder="1" applyAlignment="1" applyProtection="1">
      <alignment horizontal="center" vertical="center" wrapText="1"/>
    </xf>
    <xf numFmtId="49" fontId="3" fillId="0" borderId="3" xfId="0" applyNumberFormat="1" applyFont="1" applyBorder="1" applyAlignment="1" applyProtection="1">
      <alignment horizontal="center" vertical="center" wrapText="1"/>
    </xf>
    <xf numFmtId="49" fontId="3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horizontal="right"/>
    </xf>
    <xf numFmtId="164" fontId="2" fillId="0" borderId="1" xfId="0" applyNumberFormat="1" applyFont="1" applyBorder="1" applyAlignment="1" applyProtection="1">
      <alignment horizontal="right" vertical="center" wrapText="1"/>
    </xf>
    <xf numFmtId="49" fontId="4" fillId="0" borderId="5" xfId="0" applyNumberFormat="1" applyFont="1" applyBorder="1" applyAlignment="1" applyProtection="1">
      <alignment horizontal="left" vertical="center" wrapText="1"/>
    </xf>
    <xf numFmtId="49" fontId="3" fillId="0" borderId="6" xfId="0" applyNumberFormat="1" applyFont="1" applyBorder="1" applyAlignment="1" applyProtection="1">
      <alignment horizontal="center" vertical="center" wrapText="1"/>
    </xf>
    <xf numFmtId="49" fontId="4" fillId="0" borderId="7" xfId="0" applyNumberFormat="1" applyFont="1" applyBorder="1" applyAlignment="1" applyProtection="1">
      <alignment horizontal="center" vertical="center" wrapText="1"/>
    </xf>
    <xf numFmtId="4" fontId="3" fillId="0" borderId="6" xfId="0" applyNumberFormat="1" applyFont="1" applyBorder="1" applyAlignment="1" applyProtection="1">
      <alignment horizontal="right" vertical="center" wrapText="1"/>
    </xf>
    <xf numFmtId="49" fontId="3" fillId="0" borderId="1" xfId="0" applyNumberFormat="1" applyFont="1" applyBorder="1" applyAlignment="1" applyProtection="1">
      <alignment horizontal="left" vertical="center"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4" fontId="3" fillId="0" borderId="1" xfId="0" applyNumberFormat="1" applyFont="1" applyBorder="1" applyAlignment="1" applyProtection="1">
      <alignment horizontal="right" vertical="center" wrapText="1"/>
    </xf>
    <xf numFmtId="49" fontId="4" fillId="2" borderId="1" xfId="0" applyNumberFormat="1" applyFont="1" applyFill="1" applyBorder="1" applyAlignment="1">
      <alignment vertical="center" wrapText="1"/>
    </xf>
    <xf numFmtId="164" fontId="5" fillId="2" borderId="1" xfId="0" applyNumberFormat="1" applyFont="1" applyFill="1" applyBorder="1" applyAlignment="1" applyProtection="1">
      <alignment horizontal="right" vertical="center" wrapText="1"/>
    </xf>
    <xf numFmtId="49" fontId="4" fillId="0" borderId="1" xfId="0" applyNumberFormat="1" applyFont="1" applyBorder="1" applyAlignment="1">
      <alignment vertical="center" wrapText="1"/>
    </xf>
    <xf numFmtId="0" fontId="4" fillId="0" borderId="1" xfId="0" applyFont="1" applyBorder="1"/>
    <xf numFmtId="0" fontId="4" fillId="0" borderId="1" xfId="0" applyFont="1" applyBorder="1" applyAlignment="1">
      <alignment horizontal="right"/>
    </xf>
    <xf numFmtId="164" fontId="5" fillId="0" borderId="1" xfId="0" applyNumberFormat="1" applyFont="1" applyBorder="1" applyAlignment="1" applyProtection="1">
      <alignment horizontal="right" vertical="center" wrapText="1"/>
    </xf>
    <xf numFmtId="49" fontId="4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164" fontId="4" fillId="2" borderId="1" xfId="0" applyNumberFormat="1" applyFont="1" applyFill="1" applyBorder="1" applyAlignment="1" applyProtection="1">
      <alignment horizontal="right" vertical="center" wrapText="1"/>
    </xf>
    <xf numFmtId="164" fontId="4" fillId="0" borderId="1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49" fontId="4" fillId="2" borderId="1" xfId="0" applyNumberFormat="1" applyFont="1" applyFill="1" applyBorder="1" applyAlignment="1" applyProtection="1">
      <alignment horizontal="left" vertical="center" wrapText="1"/>
    </xf>
    <xf numFmtId="49" fontId="4" fillId="2" borderId="1" xfId="0" applyNumberFormat="1" applyFont="1" applyFill="1" applyBorder="1" applyAlignment="1" applyProtection="1">
      <alignment horizontal="center" vertical="center" wrapText="1"/>
    </xf>
    <xf numFmtId="165" fontId="4" fillId="0" borderId="1" xfId="0" applyNumberFormat="1" applyFont="1" applyBorder="1" applyAlignment="1" applyProtection="1">
      <alignment horizontal="left" vertical="center" wrapText="1"/>
    </xf>
    <xf numFmtId="49" fontId="4" fillId="0" borderId="1" xfId="0" applyNumberFormat="1" applyFont="1" applyBorder="1" applyAlignment="1" applyProtection="1">
      <alignment horizontal="left" vertical="center" wrapText="1"/>
    </xf>
    <xf numFmtId="49" fontId="3" fillId="0" borderId="8" xfId="0" applyNumberFormat="1" applyFont="1" applyBorder="1" applyAlignment="1" applyProtection="1">
      <alignment horizontal="center" vertical="center" wrapText="1"/>
    </xf>
    <xf numFmtId="49" fontId="4" fillId="0" borderId="9" xfId="0" applyNumberFormat="1" applyFont="1" applyBorder="1" applyAlignment="1" applyProtection="1">
      <alignment horizontal="left" vertical="center" wrapText="1"/>
    </xf>
    <xf numFmtId="49" fontId="4" fillId="2" borderId="9" xfId="0" applyNumberFormat="1" applyFont="1" applyFill="1" applyBorder="1" applyAlignment="1" applyProtection="1">
      <alignment horizontal="left" vertical="center" wrapText="1"/>
    </xf>
    <xf numFmtId="165" fontId="4" fillId="0" borderId="9" xfId="0" applyNumberFormat="1" applyFont="1" applyBorder="1" applyAlignment="1" applyProtection="1">
      <alignment horizontal="left" vertical="center" wrapText="1"/>
    </xf>
    <xf numFmtId="165" fontId="4" fillId="0" borderId="10" xfId="0" applyNumberFormat="1" applyFont="1" applyBorder="1" applyAlignment="1" applyProtection="1">
      <alignment horizontal="left" vertical="center" wrapText="1"/>
    </xf>
    <xf numFmtId="49" fontId="4" fillId="0" borderId="10" xfId="0" applyNumberFormat="1" applyFont="1" applyBorder="1" applyAlignment="1" applyProtection="1">
      <alignment horizontal="left" vertical="center" wrapText="1"/>
    </xf>
    <xf numFmtId="49" fontId="3" fillId="0" borderId="10" xfId="0" applyNumberFormat="1" applyFont="1" applyBorder="1" applyAlignment="1" applyProtection="1">
      <alignment horizontal="left" vertical="center" wrapText="1"/>
    </xf>
    <xf numFmtId="49" fontId="4" fillId="0" borderId="9" xfId="0" applyNumberFormat="1" applyFont="1" applyFill="1" applyBorder="1" applyAlignment="1" applyProtection="1">
      <alignment horizontal="left" vertical="center" wrapText="1"/>
    </xf>
    <xf numFmtId="49" fontId="4" fillId="0" borderId="3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/>
    <xf numFmtId="164" fontId="5" fillId="0" borderId="1" xfId="0" applyNumberFormat="1" applyFont="1" applyFill="1" applyBorder="1" applyAlignment="1" applyProtection="1">
      <alignment horizontal="right" vertical="center" wrapText="1"/>
    </xf>
    <xf numFmtId="165" fontId="4" fillId="3" borderId="2" xfId="0" applyNumberFormat="1" applyFont="1" applyFill="1" applyBorder="1" applyAlignment="1" applyProtection="1">
      <alignment horizontal="left" vertical="center" wrapText="1"/>
    </xf>
    <xf numFmtId="49" fontId="4" fillId="0" borderId="11" xfId="0" applyNumberFormat="1" applyFont="1" applyBorder="1" applyAlignment="1" applyProtection="1">
      <alignment horizontal="center" vertical="center" wrapText="1"/>
    </xf>
    <xf numFmtId="164" fontId="5" fillId="3" borderId="12" xfId="0" applyNumberFormat="1" applyFont="1" applyFill="1" applyBorder="1" applyAlignment="1" applyProtection="1">
      <alignment horizontal="right" vertical="center" wrapText="1"/>
    </xf>
    <xf numFmtId="164" fontId="5" fillId="0" borderId="12" xfId="0" applyNumberFormat="1" applyFont="1" applyBorder="1" applyAlignment="1" applyProtection="1">
      <alignment horizontal="right" vertical="center" wrapText="1"/>
    </xf>
    <xf numFmtId="164" fontId="2" fillId="0" borderId="13" xfId="0" applyNumberFormat="1" applyFont="1" applyBorder="1" applyAlignment="1" applyProtection="1">
      <alignment horizontal="right" vertical="center" wrapText="1"/>
    </xf>
    <xf numFmtId="164" fontId="4" fillId="0" borderId="12" xfId="0" applyNumberFormat="1" applyFont="1" applyBorder="1" applyAlignment="1" applyProtection="1">
      <alignment horizontal="right" vertical="center" wrapText="1"/>
    </xf>
    <xf numFmtId="164" fontId="4" fillId="3" borderId="12" xfId="0" applyNumberFormat="1" applyFont="1" applyFill="1" applyBorder="1" applyAlignment="1" applyProtection="1">
      <alignment horizontal="right" vertical="center" wrapText="1"/>
    </xf>
    <xf numFmtId="164" fontId="5" fillId="2" borderId="12" xfId="0" applyNumberFormat="1" applyFont="1" applyFill="1" applyBorder="1" applyAlignment="1" applyProtection="1">
      <alignment horizontal="right" vertical="center" wrapText="1"/>
    </xf>
    <xf numFmtId="164" fontId="2" fillId="0" borderId="14" xfId="0" applyNumberFormat="1" applyFont="1" applyBorder="1" applyAlignment="1" applyProtection="1">
      <alignment horizontal="right" vertical="center" wrapText="1"/>
    </xf>
    <xf numFmtId="164" fontId="3" fillId="0" borderId="11" xfId="0" applyNumberFormat="1" applyFont="1" applyBorder="1" applyAlignment="1" applyProtection="1">
      <alignment horizontal="right" vertical="center" wrapText="1"/>
    </xf>
    <xf numFmtId="164" fontId="4" fillId="0" borderId="11" xfId="0" applyNumberFormat="1" applyFont="1" applyBorder="1" applyAlignment="1" applyProtection="1">
      <alignment horizontal="right" vertical="center" wrapText="1"/>
    </xf>
    <xf numFmtId="4" fontId="4" fillId="0" borderId="12" xfId="0" applyNumberFormat="1" applyFont="1" applyBorder="1" applyAlignment="1" applyProtection="1">
      <alignment horizontal="right" vertical="center" wrapText="1"/>
    </xf>
    <xf numFmtId="164" fontId="5" fillId="0" borderId="11" xfId="0" applyNumberFormat="1" applyFont="1" applyBorder="1" applyAlignment="1" applyProtection="1">
      <alignment horizontal="right" vertical="center" wrapText="1"/>
    </xf>
    <xf numFmtId="164" fontId="2" fillId="0" borderId="11" xfId="0" applyNumberFormat="1" applyFont="1" applyBorder="1" applyAlignment="1" applyProtection="1">
      <alignment horizontal="right" vertical="center" wrapText="1"/>
    </xf>
    <xf numFmtId="4" fontId="4" fillId="2" borderId="12" xfId="0" applyNumberFormat="1" applyFont="1" applyFill="1" applyBorder="1" applyAlignment="1" applyProtection="1">
      <alignment horizontal="right" vertical="center" wrapText="1"/>
    </xf>
    <xf numFmtId="164" fontId="5" fillId="0" borderId="13" xfId="0" applyNumberFormat="1" applyFont="1" applyBorder="1" applyAlignment="1" applyProtection="1">
      <alignment horizontal="right" vertical="center" wrapText="1"/>
    </xf>
    <xf numFmtId="4" fontId="4" fillId="0" borderId="12" xfId="0" applyNumberFormat="1" applyFont="1" applyBorder="1" applyAlignment="1" applyProtection="1">
      <alignment horizontal="right"/>
    </xf>
    <xf numFmtId="49" fontId="4" fillId="2" borderId="11" xfId="0" applyNumberFormat="1" applyFont="1" applyFill="1" applyBorder="1" applyAlignment="1" applyProtection="1">
      <alignment horizontal="left" vertical="center" wrapText="1"/>
    </xf>
    <xf numFmtId="164" fontId="4" fillId="3" borderId="1" xfId="0" applyNumberFormat="1" applyFont="1" applyFill="1" applyBorder="1" applyAlignment="1" applyProtection="1">
      <alignment horizontal="right" vertical="center" wrapText="1"/>
    </xf>
    <xf numFmtId="4" fontId="4" fillId="0" borderId="1" xfId="0" applyNumberFormat="1" applyFont="1" applyBorder="1" applyAlignment="1" applyProtection="1">
      <alignment horizontal="right" vertical="center" wrapText="1"/>
    </xf>
    <xf numFmtId="4" fontId="4" fillId="2" borderId="1" xfId="0" applyNumberFormat="1" applyFont="1" applyFill="1" applyBorder="1" applyAlignment="1" applyProtection="1">
      <alignment horizontal="right" vertical="center" wrapText="1"/>
    </xf>
    <xf numFmtId="165" fontId="4" fillId="0" borderId="2" xfId="0" applyNumberFormat="1" applyFont="1" applyFill="1" applyBorder="1" applyAlignment="1" applyProtection="1">
      <alignment horizontal="left" vertical="center" wrapText="1"/>
    </xf>
    <xf numFmtId="164" fontId="5" fillId="0" borderId="3" xfId="0" applyNumberFormat="1" applyFont="1" applyFill="1" applyBorder="1" applyAlignment="1" applyProtection="1">
      <alignment horizontal="right" vertical="center" wrapText="1"/>
    </xf>
    <xf numFmtId="164" fontId="5" fillId="0" borderId="12" xfId="0" applyNumberFormat="1" applyFont="1" applyFill="1" applyBorder="1" applyAlignment="1" applyProtection="1">
      <alignment horizontal="right" vertical="center" wrapText="1"/>
    </xf>
    <xf numFmtId="49" fontId="4" fillId="0" borderId="2" xfId="0" applyNumberFormat="1" applyFont="1" applyFill="1" applyBorder="1" applyAlignment="1" applyProtection="1">
      <alignment horizontal="left" vertical="center" wrapText="1"/>
    </xf>
    <xf numFmtId="0" fontId="3" fillId="0" borderId="0" xfId="0" applyFont="1" applyFill="1"/>
    <xf numFmtId="165" fontId="3" fillId="0" borderId="2" xfId="0" applyNumberFormat="1" applyFont="1" applyFill="1" applyBorder="1" applyAlignment="1" applyProtection="1">
      <alignment horizontal="left" vertical="center" wrapText="1"/>
    </xf>
    <xf numFmtId="49" fontId="3" fillId="0" borderId="6" xfId="0" applyNumberFormat="1" applyFont="1" applyFill="1" applyBorder="1" applyAlignment="1" applyProtection="1">
      <alignment horizontal="left" vertical="center" wrapText="1"/>
    </xf>
    <xf numFmtId="49" fontId="3" fillId="0" borderId="6" xfId="0" applyNumberFormat="1" applyFont="1" applyFill="1" applyBorder="1" applyAlignment="1" applyProtection="1">
      <alignment horizontal="center" vertical="center" wrapText="1"/>
    </xf>
    <xf numFmtId="49" fontId="3" fillId="0" borderId="6" xfId="0" applyNumberFormat="1" applyFont="1" applyFill="1" applyBorder="1" applyAlignment="1" applyProtection="1">
      <alignment horizontal="right" vertical="center" wrapText="1"/>
    </xf>
    <xf numFmtId="164" fontId="2" fillId="0" borderId="14" xfId="0" applyNumberFormat="1" applyFont="1" applyFill="1" applyBorder="1" applyAlignment="1" applyProtection="1">
      <alignment horizontal="right" vertical="center" wrapText="1"/>
    </xf>
    <xf numFmtId="49" fontId="3" fillId="0" borderId="1" xfId="0" applyNumberFormat="1" applyFont="1" applyFill="1" applyBorder="1" applyAlignment="1" applyProtection="1">
      <alignment horizontal="left" vertical="center" wrapText="1"/>
    </xf>
    <xf numFmtId="165" fontId="4" fillId="0" borderId="1" xfId="0" applyNumberFormat="1" applyFont="1" applyFill="1" applyBorder="1" applyAlignment="1" applyProtection="1">
      <alignment horizontal="left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right" vertical="center" wrapText="1"/>
    </xf>
    <xf numFmtId="164" fontId="2" fillId="0" borderId="1" xfId="0" applyNumberFormat="1" applyFont="1" applyFill="1" applyBorder="1" applyAlignment="1" applyProtection="1">
      <alignment horizontal="right" vertical="center" wrapText="1"/>
    </xf>
    <xf numFmtId="164" fontId="4" fillId="2" borderId="11" xfId="0" applyNumberFormat="1" applyFont="1" applyFill="1" applyBorder="1" applyAlignment="1" applyProtection="1">
      <alignment horizontal="right" vertical="center" wrapText="1"/>
    </xf>
    <xf numFmtId="49" fontId="4" fillId="0" borderId="12" xfId="0" applyNumberFormat="1" applyFont="1" applyFill="1" applyBorder="1" applyAlignment="1" applyProtection="1">
      <alignment horizontal="center" vertical="center" wrapText="1"/>
    </xf>
    <xf numFmtId="164" fontId="2" fillId="0" borderId="15" xfId="0" applyNumberFormat="1" applyFont="1" applyBorder="1" applyAlignment="1" applyProtection="1">
      <alignment horizontal="right" vertical="center" wrapText="1"/>
    </xf>
    <xf numFmtId="49" fontId="4" fillId="0" borderId="16" xfId="0" applyNumberFormat="1" applyFont="1" applyBorder="1" applyAlignment="1" applyProtection="1">
      <alignment horizontal="left" vertical="center" wrapText="1"/>
    </xf>
    <xf numFmtId="49" fontId="3" fillId="0" borderId="6" xfId="0" applyNumberFormat="1" applyFont="1" applyBorder="1" applyAlignment="1" applyProtection="1">
      <alignment horizontal="right" vertical="center" wrapText="1"/>
    </xf>
    <xf numFmtId="164" fontId="2" fillId="0" borderId="17" xfId="0" applyNumberFormat="1" applyFont="1" applyBorder="1" applyAlignment="1" applyProtection="1">
      <alignment horizontal="right" vertical="center" wrapText="1"/>
    </xf>
    <xf numFmtId="49" fontId="4" fillId="3" borderId="1" xfId="0" applyNumberFormat="1" applyFont="1" applyFill="1" applyBorder="1" applyAlignment="1" applyProtection="1">
      <alignment horizontal="center" vertical="center" wrapText="1"/>
    </xf>
    <xf numFmtId="49" fontId="3" fillId="0" borderId="1" xfId="0" applyNumberFormat="1" applyFont="1" applyBorder="1" applyAlignment="1" applyProtection="1">
      <alignment horizontal="right" vertical="center" wrapText="1"/>
    </xf>
    <xf numFmtId="49" fontId="4" fillId="0" borderId="4" xfId="0" applyNumberFormat="1" applyFont="1" applyBorder="1" applyAlignment="1" applyProtection="1">
      <alignment horizontal="left" vertical="center" wrapText="1"/>
    </xf>
    <xf numFmtId="164" fontId="4" fillId="0" borderId="4" xfId="0" applyNumberFormat="1" applyFont="1" applyBorder="1" applyAlignment="1" applyProtection="1">
      <alignment horizontal="right" vertical="center" wrapText="1"/>
    </xf>
    <xf numFmtId="164" fontId="3" fillId="0" borderId="8" xfId="0" applyNumberFormat="1" applyFont="1" applyBorder="1" applyAlignment="1" applyProtection="1">
      <alignment horizontal="right" vertical="center" wrapText="1"/>
    </xf>
    <xf numFmtId="0" fontId="3" fillId="3" borderId="1" xfId="0" applyFont="1" applyFill="1" applyBorder="1"/>
    <xf numFmtId="166" fontId="4" fillId="0" borderId="1" xfId="0" applyNumberFormat="1" applyFont="1" applyBorder="1"/>
    <xf numFmtId="49" fontId="4" fillId="2" borderId="4" xfId="0" applyNumberFormat="1" applyFont="1" applyFill="1" applyBorder="1" applyAlignment="1" applyProtection="1">
      <alignment horizontal="left" vertical="center" wrapText="1"/>
    </xf>
    <xf numFmtId="164" fontId="4" fillId="2" borderId="3" xfId="0" applyNumberFormat="1" applyFont="1" applyFill="1" applyBorder="1" applyAlignment="1" applyProtection="1">
      <alignment horizontal="right" vertical="center" wrapText="1"/>
    </xf>
    <xf numFmtId="0" fontId="3" fillId="2" borderId="1" xfId="0" applyFont="1" applyFill="1" applyBorder="1"/>
    <xf numFmtId="49" fontId="3" fillId="2" borderId="4" xfId="0" applyNumberFormat="1" applyFont="1" applyFill="1" applyBorder="1" applyAlignment="1" applyProtection="1">
      <alignment horizontal="left" vertical="center" wrapText="1"/>
    </xf>
    <xf numFmtId="49" fontId="3" fillId="2" borderId="4" xfId="0" applyNumberFormat="1" applyFont="1" applyFill="1" applyBorder="1" applyAlignment="1" applyProtection="1">
      <alignment horizontal="center" vertical="center" wrapText="1"/>
    </xf>
    <xf numFmtId="164" fontId="3" fillId="2" borderId="4" xfId="0" applyNumberFormat="1" applyFont="1" applyFill="1" applyBorder="1" applyAlignment="1" applyProtection="1">
      <alignment horizontal="right" vertical="center" wrapText="1"/>
    </xf>
    <xf numFmtId="164" fontId="2" fillId="2" borderId="13" xfId="0" applyNumberFormat="1" applyFont="1" applyFill="1" applyBorder="1" applyAlignment="1" applyProtection="1">
      <alignment horizontal="right" vertical="center" wrapText="1"/>
    </xf>
    <xf numFmtId="0" fontId="3" fillId="0" borderId="1" xfId="0" applyFont="1" applyFill="1" applyBorder="1"/>
    <xf numFmtId="49" fontId="4" fillId="0" borderId="5" xfId="0" applyNumberFormat="1" applyFont="1" applyFill="1" applyBorder="1" applyAlignment="1" applyProtection="1">
      <alignment horizontal="left" vertical="center" wrapText="1"/>
    </xf>
    <xf numFmtId="49" fontId="4" fillId="0" borderId="6" xfId="0" applyNumberFormat="1" applyFont="1" applyFill="1" applyBorder="1" applyAlignment="1" applyProtection="1">
      <alignment horizontal="left" vertical="center" wrapText="1"/>
    </xf>
    <xf numFmtId="49" fontId="4" fillId="0" borderId="7" xfId="0" applyNumberFormat="1" applyFont="1" applyFill="1" applyBorder="1" applyAlignment="1" applyProtection="1">
      <alignment horizontal="center" vertical="center" wrapText="1"/>
    </xf>
    <xf numFmtId="164" fontId="4" fillId="0" borderId="7" xfId="0" applyNumberFormat="1" applyFont="1" applyFill="1" applyBorder="1" applyAlignment="1" applyProtection="1">
      <alignment horizontal="right" vertical="center" wrapText="1"/>
    </xf>
    <xf numFmtId="164" fontId="5" fillId="0" borderId="18" xfId="0" applyNumberFormat="1" applyFont="1" applyFill="1" applyBorder="1" applyAlignment="1" applyProtection="1">
      <alignment horizontal="right" vertical="center" wrapText="1"/>
    </xf>
    <xf numFmtId="0" fontId="3" fillId="0" borderId="17" xfId="0" applyFont="1" applyFill="1" applyBorder="1"/>
    <xf numFmtId="164" fontId="2" fillId="0" borderId="20" xfId="0" applyNumberFormat="1" applyFont="1" applyFill="1" applyBorder="1" applyAlignment="1" applyProtection="1">
      <alignment horizontal="right" vertical="center" wrapText="1"/>
    </xf>
    <xf numFmtId="0" fontId="3" fillId="0" borderId="21" xfId="0" applyFont="1" applyFill="1" applyBorder="1"/>
    <xf numFmtId="164" fontId="4" fillId="2" borderId="12" xfId="0" applyNumberFormat="1" applyFont="1" applyFill="1" applyBorder="1" applyAlignment="1" applyProtection="1">
      <alignment horizontal="right" vertical="center" wrapText="1"/>
    </xf>
    <xf numFmtId="49" fontId="4" fillId="4" borderId="2" xfId="0" applyNumberFormat="1" applyFont="1" applyFill="1" applyBorder="1" applyAlignment="1" applyProtection="1">
      <alignment horizontal="left" vertical="center" wrapText="1"/>
    </xf>
    <xf numFmtId="49" fontId="4" fillId="4" borderId="1" xfId="0" applyNumberFormat="1" applyFont="1" applyFill="1" applyBorder="1" applyAlignment="1" applyProtection="1">
      <alignment horizontal="left" vertical="center" wrapText="1"/>
    </xf>
    <xf numFmtId="49" fontId="4" fillId="4" borderId="3" xfId="0" applyNumberFormat="1" applyFont="1" applyFill="1" applyBorder="1" applyAlignment="1" applyProtection="1">
      <alignment horizontal="center" vertical="center" wrapText="1"/>
    </xf>
    <xf numFmtId="164" fontId="4" fillId="4" borderId="3" xfId="0" applyNumberFormat="1" applyFont="1" applyFill="1" applyBorder="1" applyAlignment="1" applyProtection="1">
      <alignment horizontal="right" vertical="center" wrapText="1"/>
    </xf>
    <xf numFmtId="49" fontId="4" fillId="0" borderId="1" xfId="0" applyNumberFormat="1" applyFont="1" applyFill="1" applyBorder="1" applyAlignment="1" applyProtection="1">
      <alignment horizontal="left" vertical="center" wrapText="1"/>
    </xf>
    <xf numFmtId="0" fontId="4" fillId="2" borderId="1" xfId="0" applyFont="1" applyFill="1" applyBorder="1"/>
    <xf numFmtId="4" fontId="4" fillId="2" borderId="1" xfId="0" applyNumberFormat="1" applyFont="1" applyFill="1" applyBorder="1" applyAlignment="1">
      <alignment horizontal="right"/>
    </xf>
    <xf numFmtId="164" fontId="5" fillId="2" borderId="11" xfId="0" applyNumberFormat="1" applyFont="1" applyFill="1" applyBorder="1" applyAlignment="1" applyProtection="1">
      <alignment horizontal="right" vertical="center" wrapText="1"/>
    </xf>
    <xf numFmtId="164" fontId="5" fillId="3" borderId="1" xfId="0" applyNumberFormat="1" applyFont="1" applyFill="1" applyBorder="1" applyAlignment="1" applyProtection="1">
      <alignment horizontal="right" vertical="center" wrapText="1"/>
    </xf>
    <xf numFmtId="49" fontId="3" fillId="0" borderId="12" xfId="0" applyNumberFormat="1" applyFont="1" applyBorder="1" applyAlignment="1" applyProtection="1">
      <alignment horizontal="center" vertical="center" wrapText="1"/>
    </xf>
    <xf numFmtId="49" fontId="3" fillId="0" borderId="22" xfId="0" applyNumberFormat="1" applyFont="1" applyBorder="1" applyAlignment="1" applyProtection="1">
      <alignment horizontal="center" vertical="center" wrapText="1"/>
    </xf>
    <xf numFmtId="49" fontId="3" fillId="2" borderId="8" xfId="0" applyNumberFormat="1" applyFont="1" applyFill="1" applyBorder="1" applyAlignment="1" applyProtection="1">
      <alignment horizontal="left" vertical="center" wrapText="1"/>
    </xf>
    <xf numFmtId="49" fontId="4" fillId="2" borderId="16" xfId="0" applyNumberFormat="1" applyFont="1" applyFill="1" applyBorder="1" applyAlignment="1" applyProtection="1">
      <alignment horizontal="center" vertical="center" wrapText="1"/>
    </xf>
    <xf numFmtId="49" fontId="4" fillId="2" borderId="9" xfId="0" applyNumberFormat="1" applyFont="1" applyFill="1" applyBorder="1" applyAlignment="1" applyProtection="1">
      <alignment horizontal="center" vertical="center" wrapText="1"/>
    </xf>
    <xf numFmtId="4" fontId="4" fillId="3" borderId="3" xfId="0" applyNumberFormat="1" applyFont="1" applyFill="1" applyBorder="1" applyAlignment="1" applyProtection="1">
      <alignment horizontal="right" vertical="center" wrapText="1"/>
    </xf>
    <xf numFmtId="166" fontId="4" fillId="3" borderId="1" xfId="0" applyNumberFormat="1" applyFont="1" applyFill="1" applyBorder="1"/>
    <xf numFmtId="166" fontId="4" fillId="2" borderId="1" xfId="0" applyNumberFormat="1" applyFont="1" applyFill="1" applyBorder="1"/>
    <xf numFmtId="0" fontId="3" fillId="0" borderId="23" xfId="0" applyFont="1" applyBorder="1"/>
    <xf numFmtId="164" fontId="3" fillId="0" borderId="24" xfId="0" applyNumberFormat="1" applyFont="1" applyFill="1" applyBorder="1" applyAlignment="1" applyProtection="1">
      <alignment horizontal="right" vertical="center" wrapText="1"/>
    </xf>
    <xf numFmtId="49" fontId="3" fillId="2" borderId="10" xfId="0" applyNumberFormat="1" applyFont="1" applyFill="1" applyBorder="1" applyAlignment="1" applyProtection="1">
      <alignment horizontal="left" vertical="center" wrapText="1"/>
    </xf>
    <xf numFmtId="49" fontId="4" fillId="2" borderId="10" xfId="0" applyNumberFormat="1" applyFont="1" applyFill="1" applyBorder="1" applyAlignment="1" applyProtection="1">
      <alignment horizontal="left" vertical="center" wrapText="1"/>
    </xf>
    <xf numFmtId="49" fontId="3" fillId="2" borderId="8" xfId="0" applyNumberFormat="1" applyFont="1" applyFill="1" applyBorder="1" applyAlignment="1" applyProtection="1">
      <alignment horizontal="center" vertical="center" wrapText="1"/>
    </xf>
    <xf numFmtId="49" fontId="4" fillId="2" borderId="19" xfId="0" applyNumberFormat="1" applyFont="1" applyFill="1" applyBorder="1" applyAlignment="1" applyProtection="1">
      <alignment horizontal="center" vertical="center" wrapText="1"/>
    </xf>
    <xf numFmtId="164" fontId="3" fillId="2" borderId="8" xfId="0" applyNumberFormat="1" applyFont="1" applyFill="1" applyBorder="1" applyAlignment="1" applyProtection="1">
      <alignment horizontal="right" vertical="center" wrapText="1"/>
    </xf>
    <xf numFmtId="164" fontId="2" fillId="2" borderId="15" xfId="0" applyNumberFormat="1" applyFont="1" applyFill="1" applyBorder="1" applyAlignment="1" applyProtection="1">
      <alignment horizontal="right" vertical="center" wrapText="1"/>
    </xf>
    <xf numFmtId="0" fontId="4" fillId="2" borderId="21" xfId="0" applyFont="1" applyFill="1" applyBorder="1"/>
    <xf numFmtId="49" fontId="3" fillId="3" borderId="4" xfId="0" applyNumberFormat="1" applyFont="1" applyFill="1" applyBorder="1" applyAlignment="1" applyProtection="1">
      <alignment horizontal="center" vertical="center" wrapText="1"/>
    </xf>
    <xf numFmtId="49" fontId="3" fillId="0" borderId="4" xfId="0" applyNumberFormat="1" applyFont="1" applyFill="1" applyBorder="1" applyAlignment="1" applyProtection="1">
      <alignment horizontal="center" vertical="center" wrapText="1"/>
    </xf>
    <xf numFmtId="49" fontId="4" fillId="3" borderId="4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Fill="1"/>
    <xf numFmtId="49" fontId="4" fillId="3" borderId="1" xfId="0" applyNumberFormat="1" applyFont="1" applyFill="1" applyBorder="1" applyAlignment="1" applyProtection="1">
      <alignment horizontal="left" vertical="center" wrapText="1"/>
    </xf>
    <xf numFmtId="49" fontId="3" fillId="2" borderId="1" xfId="0" applyNumberFormat="1" applyFont="1" applyFill="1" applyBorder="1" applyAlignment="1" applyProtection="1">
      <alignment horizontal="center" vertical="center" wrapText="1"/>
    </xf>
    <xf numFmtId="49" fontId="4" fillId="4" borderId="1" xfId="0" applyNumberFormat="1" applyFont="1" applyFill="1" applyBorder="1" applyAlignment="1" applyProtection="1">
      <alignment horizontal="center" vertical="center" wrapText="1"/>
    </xf>
    <xf numFmtId="164" fontId="4" fillId="4" borderId="1" xfId="0" applyNumberFormat="1" applyFont="1" applyFill="1" applyBorder="1" applyAlignment="1" applyProtection="1">
      <alignment horizontal="right" vertical="center" wrapText="1"/>
    </xf>
    <xf numFmtId="49" fontId="3" fillId="3" borderId="1" xfId="0" applyNumberFormat="1" applyFont="1" applyFill="1" applyBorder="1" applyAlignment="1" applyProtection="1">
      <alignment horizontal="center" vertical="center" wrapText="1"/>
    </xf>
    <xf numFmtId="165" fontId="3" fillId="0" borderId="1" xfId="0" applyNumberFormat="1" applyFont="1" applyFill="1" applyBorder="1" applyAlignment="1" applyProtection="1">
      <alignment horizontal="left" vertical="center" wrapText="1"/>
    </xf>
    <xf numFmtId="49" fontId="4" fillId="0" borderId="1" xfId="0" applyNumberFormat="1" applyFont="1" applyBorder="1" applyAlignment="1" applyProtection="1">
      <alignment horizontal="center"/>
    </xf>
    <xf numFmtId="4" fontId="4" fillId="0" borderId="1" xfId="0" applyNumberFormat="1" applyFont="1" applyBorder="1" applyAlignment="1" applyProtection="1">
      <alignment horizontal="right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1" fontId="3" fillId="0" borderId="11" xfId="0" applyNumberFormat="1" applyFont="1" applyFill="1" applyBorder="1" applyAlignment="1" applyProtection="1">
      <alignment horizontal="center" vertical="center" wrapText="1"/>
    </xf>
    <xf numFmtId="166" fontId="3" fillId="0" borderId="1" xfId="0" applyNumberFormat="1" applyFont="1" applyBorder="1"/>
    <xf numFmtId="166" fontId="4" fillId="0" borderId="1" xfId="0" applyNumberFormat="1" applyFont="1" applyFill="1" applyBorder="1"/>
    <xf numFmtId="166" fontId="3" fillId="0" borderId="1" xfId="0" applyNumberFormat="1" applyFont="1" applyFill="1" applyBorder="1"/>
    <xf numFmtId="165" fontId="4" fillId="4" borderId="1" xfId="0" applyNumberFormat="1" applyFont="1" applyFill="1" applyBorder="1" applyAlignment="1" applyProtection="1">
      <alignment horizontal="left" vertical="center" wrapText="1"/>
    </xf>
    <xf numFmtId="164" fontId="5" fillId="4" borderId="1" xfId="0" applyNumberFormat="1" applyFont="1" applyFill="1" applyBorder="1" applyAlignment="1" applyProtection="1">
      <alignment horizontal="right" vertical="center" wrapText="1"/>
    </xf>
    <xf numFmtId="49" fontId="4" fillId="0" borderId="1" xfId="0" applyNumberFormat="1" applyFont="1" applyFill="1" applyBorder="1" applyAlignment="1" applyProtection="1">
      <alignment horizontal="center"/>
    </xf>
    <xf numFmtId="0" fontId="9" fillId="0" borderId="0" xfId="0" applyFont="1" applyFill="1"/>
    <xf numFmtId="0" fontId="2" fillId="0" borderId="0" xfId="0" applyFont="1" applyFill="1"/>
    <xf numFmtId="165" fontId="4" fillId="2" borderId="1" xfId="0" applyNumberFormat="1" applyFont="1" applyFill="1" applyBorder="1" applyAlignment="1" applyProtection="1">
      <alignment horizontal="left" vertical="center" wrapText="1"/>
    </xf>
    <xf numFmtId="49" fontId="10" fillId="0" borderId="1" xfId="0" applyNumberFormat="1" applyFont="1" applyFill="1" applyBorder="1" applyAlignment="1">
      <alignment horizontal="justify" vertical="center" wrapText="1"/>
    </xf>
    <xf numFmtId="49" fontId="11" fillId="0" borderId="1" xfId="0" applyNumberFormat="1" applyFont="1" applyFill="1" applyBorder="1" applyAlignment="1">
      <alignment horizontal="justify" vertical="center" wrapText="1"/>
    </xf>
    <xf numFmtId="49" fontId="12" fillId="0" borderId="1" xfId="0" applyNumberFormat="1" applyFont="1" applyFill="1" applyBorder="1" applyAlignment="1">
      <alignment horizontal="justify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/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I256"/>
  <sheetViews>
    <sheetView showGridLines="0" zoomScale="94" zoomScaleNormal="94" workbookViewId="0">
      <selection activeCell="A11" sqref="A11:I11"/>
    </sheetView>
  </sheetViews>
  <sheetFormatPr defaultColWidth="8.88671875" defaultRowHeight="12.75" customHeight="1" outlineLevelRow="7" x14ac:dyDescent="0.25"/>
  <cols>
    <col min="1" max="1" width="42.6640625" style="3" customWidth="1"/>
    <col min="2" max="2" width="41.6640625" style="3" customWidth="1"/>
    <col min="3" max="4" width="11.33203125" style="3" customWidth="1"/>
    <col min="5" max="5" width="6.6640625" style="3" customWidth="1"/>
    <col min="6" max="6" width="5.33203125" style="3" customWidth="1"/>
    <col min="7" max="7" width="9.44140625" style="20" hidden="1" customWidth="1"/>
    <col min="8" max="8" width="10.88671875" style="2" customWidth="1"/>
    <col min="9" max="9" width="12.33203125" style="3" customWidth="1"/>
    <col min="10" max="10" width="13.109375" style="3" customWidth="1"/>
    <col min="11" max="13" width="9.109375" style="3" customWidth="1"/>
    <col min="14" max="16384" width="8.88671875" style="3"/>
  </cols>
  <sheetData>
    <row r="1" spans="1:9" ht="12.75" customHeight="1" x14ac:dyDescent="0.25">
      <c r="A1" s="13"/>
      <c r="B1" s="13"/>
      <c r="C1" s="14"/>
      <c r="D1" s="14"/>
      <c r="E1" s="200" t="s">
        <v>197</v>
      </c>
      <c r="F1" s="200"/>
      <c r="G1" s="200"/>
      <c r="H1" s="200"/>
    </row>
    <row r="2" spans="1:9" ht="12.75" customHeight="1" x14ac:dyDescent="0.25">
      <c r="A2" s="13"/>
      <c r="B2" s="13"/>
      <c r="C2" s="200" t="s">
        <v>198</v>
      </c>
      <c r="D2" s="200"/>
      <c r="E2" s="200"/>
      <c r="F2" s="200"/>
      <c r="G2" s="200"/>
      <c r="H2" s="200"/>
    </row>
    <row r="3" spans="1:9" ht="12.75" customHeight="1" x14ac:dyDescent="0.25">
      <c r="A3" s="13"/>
      <c r="B3" s="13"/>
      <c r="C3" s="201" t="s">
        <v>199</v>
      </c>
      <c r="D3" s="201"/>
      <c r="E3" s="201"/>
      <c r="F3" s="201"/>
      <c r="G3" s="201"/>
      <c r="H3" s="201"/>
    </row>
    <row r="4" spans="1:9" ht="12.75" customHeight="1" x14ac:dyDescent="0.25">
      <c r="A4" s="13"/>
      <c r="B4" s="13"/>
      <c r="C4" s="14"/>
      <c r="D4" s="14"/>
      <c r="E4" s="202" t="s">
        <v>217</v>
      </c>
      <c r="F4" s="202"/>
      <c r="G4" s="202"/>
      <c r="H4" s="202"/>
    </row>
    <row r="5" spans="1:9" ht="4.95" customHeight="1" x14ac:dyDescent="0.25">
      <c r="A5" s="13"/>
      <c r="B5" s="13"/>
      <c r="C5" s="15"/>
      <c r="D5" s="15"/>
      <c r="E5" s="203"/>
      <c r="F5" s="203"/>
      <c r="G5" s="16"/>
      <c r="H5" s="1"/>
    </row>
    <row r="6" spans="1:9" ht="66.599999999999994" customHeight="1" x14ac:dyDescent="0.25">
      <c r="A6" s="199" t="s">
        <v>216</v>
      </c>
      <c r="B6" s="199"/>
      <c r="C6" s="199"/>
      <c r="D6" s="199"/>
      <c r="E6" s="199"/>
      <c r="F6" s="199"/>
      <c r="G6" s="199"/>
      <c r="H6" s="199"/>
    </row>
    <row r="7" spans="1:9" ht="45.6" x14ac:dyDescent="0.25">
      <c r="A7" s="4" t="s">
        <v>0</v>
      </c>
      <c r="B7" s="4"/>
      <c r="C7" s="4" t="s">
        <v>1</v>
      </c>
      <c r="D7" s="4"/>
      <c r="E7" s="4" t="s">
        <v>2</v>
      </c>
      <c r="F7" s="4" t="s">
        <v>3</v>
      </c>
      <c r="G7" s="17" t="s">
        <v>215</v>
      </c>
      <c r="H7" s="76" t="s">
        <v>200</v>
      </c>
      <c r="I7" s="36"/>
    </row>
    <row r="8" spans="1:9" ht="22.8" x14ac:dyDescent="0.25">
      <c r="A8" s="32" t="s">
        <v>4</v>
      </c>
      <c r="B8" s="32" t="s">
        <v>4</v>
      </c>
      <c r="C8" s="33" t="s">
        <v>5</v>
      </c>
      <c r="D8" s="33" t="s">
        <v>347</v>
      </c>
      <c r="E8" s="33"/>
      <c r="F8" s="33"/>
      <c r="G8" s="35">
        <f>G9+G37</f>
        <v>24776.7</v>
      </c>
      <c r="H8" s="77">
        <f>H9+H37</f>
        <v>25548.9</v>
      </c>
      <c r="I8" s="157">
        <f>I9+I37</f>
        <v>25548.9</v>
      </c>
    </row>
    <row r="9" spans="1:9" ht="22.8" outlineLevel="1" x14ac:dyDescent="0.25">
      <c r="A9" s="5" t="s">
        <v>6</v>
      </c>
      <c r="B9" s="65" t="s">
        <v>346</v>
      </c>
      <c r="C9" s="6" t="s">
        <v>7</v>
      </c>
      <c r="D9" s="6" t="s">
        <v>348</v>
      </c>
      <c r="E9" s="6"/>
      <c r="F9" s="6"/>
      <c r="G9" s="12">
        <f>G10+G19</f>
        <v>21109.5</v>
      </c>
      <c r="H9" s="78">
        <f>H10+H19</f>
        <v>19785.5</v>
      </c>
      <c r="I9" s="52">
        <f>I10+I24</f>
        <v>19685.5</v>
      </c>
    </row>
    <row r="10" spans="1:9" ht="22.8" outlineLevel="2" x14ac:dyDescent="0.25">
      <c r="A10" s="5" t="s">
        <v>8</v>
      </c>
      <c r="B10" s="65" t="s">
        <v>350</v>
      </c>
      <c r="C10" s="6" t="s">
        <v>9</v>
      </c>
      <c r="D10" s="6" t="s">
        <v>349</v>
      </c>
      <c r="E10" s="6"/>
      <c r="F10" s="6"/>
      <c r="G10" s="12">
        <f>G11+G15</f>
        <v>12980</v>
      </c>
      <c r="H10" s="78">
        <f>H11+H15</f>
        <v>13670</v>
      </c>
      <c r="I10" s="52">
        <f>I11+I20</f>
        <v>14980</v>
      </c>
    </row>
    <row r="11" spans="1:9" s="171" customFormat="1" ht="45.6" outlineLevel="3" x14ac:dyDescent="0.25">
      <c r="A11" s="26" t="s">
        <v>10</v>
      </c>
      <c r="B11" s="66" t="s">
        <v>339</v>
      </c>
      <c r="C11" s="27" t="s">
        <v>11</v>
      </c>
      <c r="D11" s="27" t="s">
        <v>351</v>
      </c>
      <c r="E11" s="27"/>
      <c r="F11" s="27"/>
      <c r="G11" s="29">
        <f>G12</f>
        <v>11180</v>
      </c>
      <c r="H11" s="82">
        <f>H12</f>
        <v>11460</v>
      </c>
      <c r="I11" s="147">
        <f>I12+I15</f>
        <v>13670</v>
      </c>
    </row>
    <row r="12" spans="1:9" ht="45.6" outlineLevel="7" x14ac:dyDescent="0.25">
      <c r="A12" s="5" t="s">
        <v>12</v>
      </c>
      <c r="B12" s="5" t="s">
        <v>12</v>
      </c>
      <c r="C12" s="6" t="s">
        <v>11</v>
      </c>
      <c r="D12" s="6" t="s">
        <v>340</v>
      </c>
      <c r="E12" s="6" t="s">
        <v>13</v>
      </c>
      <c r="F12" s="6"/>
      <c r="G12" s="12">
        <f>SUM(G13:G14)</f>
        <v>11180</v>
      </c>
      <c r="H12" s="78">
        <f>SUM(H13:H14)</f>
        <v>11460</v>
      </c>
      <c r="I12" s="52">
        <f>SUM(I13:I14)</f>
        <v>11460</v>
      </c>
    </row>
    <row r="13" spans="1:9" ht="24" outlineLevel="7" x14ac:dyDescent="0.25">
      <c r="A13" s="7" t="s">
        <v>14</v>
      </c>
      <c r="B13" s="7" t="s">
        <v>14</v>
      </c>
      <c r="C13" s="8" t="s">
        <v>11</v>
      </c>
      <c r="D13" s="38" t="s">
        <v>340</v>
      </c>
      <c r="E13" s="8" t="s">
        <v>13</v>
      </c>
      <c r="F13" s="8" t="s">
        <v>15</v>
      </c>
      <c r="G13" s="21">
        <v>8620</v>
      </c>
      <c r="H13" s="79">
        <v>8800</v>
      </c>
      <c r="I13" s="36">
        <v>8800</v>
      </c>
    </row>
    <row r="14" spans="1:9" ht="36" outlineLevel="7" x14ac:dyDescent="0.25">
      <c r="A14" s="7" t="s">
        <v>16</v>
      </c>
      <c r="B14" s="7" t="s">
        <v>16</v>
      </c>
      <c r="C14" s="8" t="s">
        <v>11</v>
      </c>
      <c r="D14" s="38" t="s">
        <v>340</v>
      </c>
      <c r="E14" s="8" t="s">
        <v>13</v>
      </c>
      <c r="F14" s="8" t="s">
        <v>17</v>
      </c>
      <c r="G14" s="21">
        <v>2560</v>
      </c>
      <c r="H14" s="79">
        <v>2660</v>
      </c>
      <c r="I14" s="36">
        <v>2660</v>
      </c>
    </row>
    <row r="15" spans="1:9" ht="34.200000000000003" outlineLevel="3" x14ac:dyDescent="0.25">
      <c r="A15" s="5" t="s">
        <v>18</v>
      </c>
      <c r="B15" s="65" t="s">
        <v>344</v>
      </c>
      <c r="C15" s="6" t="s">
        <v>19</v>
      </c>
      <c r="D15" s="6" t="s">
        <v>341</v>
      </c>
      <c r="E15" s="6"/>
      <c r="F15" s="6"/>
      <c r="G15" s="12">
        <f>G16</f>
        <v>1800</v>
      </c>
      <c r="H15" s="78">
        <v>2210</v>
      </c>
      <c r="I15" s="52">
        <f>FIO</f>
        <v>2210</v>
      </c>
    </row>
    <row r="16" spans="1:9" ht="45.6" outlineLevel="7" x14ac:dyDescent="0.25">
      <c r="A16" s="5" t="s">
        <v>12</v>
      </c>
      <c r="B16" s="5" t="s">
        <v>12</v>
      </c>
      <c r="C16" s="6" t="s">
        <v>19</v>
      </c>
      <c r="D16" s="6" t="s">
        <v>341</v>
      </c>
      <c r="E16" s="6" t="s">
        <v>13</v>
      </c>
      <c r="F16" s="6"/>
      <c r="G16" s="12">
        <f>SUM(G17:G18)</f>
        <v>1800</v>
      </c>
      <c r="H16" s="78">
        <v>2210</v>
      </c>
      <c r="I16" s="52">
        <f>SUM(I17:I18)</f>
        <v>2210</v>
      </c>
    </row>
    <row r="17" spans="1:9" ht="24" outlineLevel="7" x14ac:dyDescent="0.25">
      <c r="A17" s="7" t="s">
        <v>14</v>
      </c>
      <c r="B17" s="7" t="s">
        <v>14</v>
      </c>
      <c r="C17" s="8" t="s">
        <v>19</v>
      </c>
      <c r="D17" s="38" t="s">
        <v>341</v>
      </c>
      <c r="E17" s="8" t="s">
        <v>13</v>
      </c>
      <c r="F17" s="8" t="s">
        <v>15</v>
      </c>
      <c r="G17" s="21">
        <v>1400</v>
      </c>
      <c r="H17" s="79">
        <v>1700</v>
      </c>
      <c r="I17" s="36">
        <v>1700</v>
      </c>
    </row>
    <row r="18" spans="1:9" ht="36" outlineLevel="7" x14ac:dyDescent="0.25">
      <c r="A18" s="7" t="s">
        <v>16</v>
      </c>
      <c r="B18" s="7" t="s">
        <v>16</v>
      </c>
      <c r="C18" s="8" t="s">
        <v>19</v>
      </c>
      <c r="D18" s="38" t="s">
        <v>341</v>
      </c>
      <c r="E18" s="8" t="s">
        <v>13</v>
      </c>
      <c r="F18" s="8" t="s">
        <v>17</v>
      </c>
      <c r="G18" s="21">
        <v>400</v>
      </c>
      <c r="H18" s="79">
        <v>510</v>
      </c>
      <c r="I18" s="36">
        <v>510</v>
      </c>
    </row>
    <row r="19" spans="1:9" ht="34.200000000000003" outlineLevel="2" x14ac:dyDescent="0.25">
      <c r="A19" s="26" t="s">
        <v>20</v>
      </c>
      <c r="B19" s="66" t="s">
        <v>345</v>
      </c>
      <c r="C19" s="27" t="s">
        <v>21</v>
      </c>
      <c r="D19" s="27" t="s">
        <v>352</v>
      </c>
      <c r="E19" s="27"/>
      <c r="F19" s="27"/>
      <c r="G19" s="29">
        <f>G20+G31+G34</f>
        <v>8129.5</v>
      </c>
      <c r="H19" s="82">
        <f>H20+H31+H34</f>
        <v>6115.5</v>
      </c>
      <c r="I19" s="147">
        <f>I20</f>
        <v>1310</v>
      </c>
    </row>
    <row r="20" spans="1:9" ht="45.6" outlineLevel="3" x14ac:dyDescent="0.25">
      <c r="A20" s="99" t="s">
        <v>22</v>
      </c>
      <c r="B20" s="71" t="s">
        <v>345</v>
      </c>
      <c r="C20" s="72" t="s">
        <v>23</v>
      </c>
      <c r="D20" s="72" t="s">
        <v>352</v>
      </c>
      <c r="E20" s="72"/>
      <c r="F20" s="72"/>
      <c r="G20" s="97">
        <f>G21+G64</f>
        <v>7911.2</v>
      </c>
      <c r="H20" s="98">
        <f>H21+H64</f>
        <v>5812</v>
      </c>
      <c r="I20" s="73">
        <f>I21</f>
        <v>1310</v>
      </c>
    </row>
    <row r="21" spans="1:9" ht="45.6" outlineLevel="7" x14ac:dyDescent="0.25">
      <c r="A21" s="5" t="s">
        <v>12</v>
      </c>
      <c r="B21" s="5" t="s">
        <v>12</v>
      </c>
      <c r="C21" s="6" t="s">
        <v>23</v>
      </c>
      <c r="D21" s="6" t="s">
        <v>342</v>
      </c>
      <c r="E21" s="6" t="s">
        <v>13</v>
      </c>
      <c r="F21" s="6"/>
      <c r="G21" s="12">
        <f>SUM(G22:G30)</f>
        <v>7811.2</v>
      </c>
      <c r="H21" s="78">
        <f>SUM(H22:H30)</f>
        <v>5712</v>
      </c>
      <c r="I21" s="52">
        <f>I22+I23</f>
        <v>1310</v>
      </c>
    </row>
    <row r="22" spans="1:9" ht="24" outlineLevel="7" x14ac:dyDescent="0.25">
      <c r="A22" s="7" t="s">
        <v>14</v>
      </c>
      <c r="B22" s="7" t="s">
        <v>14</v>
      </c>
      <c r="C22" s="8" t="s">
        <v>23</v>
      </c>
      <c r="D22" s="38" t="s">
        <v>342</v>
      </c>
      <c r="E22" s="8" t="s">
        <v>13</v>
      </c>
      <c r="F22" s="8" t="s">
        <v>15</v>
      </c>
      <c r="G22" s="21">
        <v>1042</v>
      </c>
      <c r="H22" s="79">
        <v>1000</v>
      </c>
      <c r="I22" s="36">
        <v>1000</v>
      </c>
    </row>
    <row r="23" spans="1:9" ht="36" outlineLevel="7" x14ac:dyDescent="0.25">
      <c r="A23" s="7" t="s">
        <v>16</v>
      </c>
      <c r="B23" s="7" t="s">
        <v>16</v>
      </c>
      <c r="C23" s="8" t="s">
        <v>23</v>
      </c>
      <c r="D23" s="38" t="s">
        <v>342</v>
      </c>
      <c r="E23" s="8" t="s">
        <v>13</v>
      </c>
      <c r="F23" s="8" t="s">
        <v>17</v>
      </c>
      <c r="G23" s="21">
        <v>310</v>
      </c>
      <c r="H23" s="79">
        <v>310</v>
      </c>
      <c r="I23" s="36">
        <v>310</v>
      </c>
    </row>
    <row r="24" spans="1:9" ht="22.8" outlineLevel="7" x14ac:dyDescent="0.25">
      <c r="A24" s="128"/>
      <c r="B24" s="125" t="s">
        <v>353</v>
      </c>
      <c r="C24" s="129"/>
      <c r="D24" s="27" t="s">
        <v>356</v>
      </c>
      <c r="E24" s="129"/>
      <c r="F24" s="129"/>
      <c r="G24" s="130"/>
      <c r="H24" s="131"/>
      <c r="I24" s="147">
        <f>I25</f>
        <v>4705.5</v>
      </c>
    </row>
    <row r="25" spans="1:9" ht="22.8" outlineLevel="7" x14ac:dyDescent="0.25">
      <c r="A25" s="7"/>
      <c r="B25" s="120" t="s">
        <v>355</v>
      </c>
      <c r="C25" s="37"/>
      <c r="D25" s="6" t="s">
        <v>354</v>
      </c>
      <c r="E25" s="37"/>
      <c r="F25" s="37"/>
      <c r="G25" s="121"/>
      <c r="H25" s="90"/>
      <c r="I25" s="52">
        <f>I26+I31+I34</f>
        <v>4705.5</v>
      </c>
    </row>
    <row r="26" spans="1:9" ht="22.8" outlineLevel="7" x14ac:dyDescent="0.25">
      <c r="A26" s="7"/>
      <c r="B26" s="120" t="s">
        <v>346</v>
      </c>
      <c r="C26" s="37"/>
      <c r="D26" s="6" t="s">
        <v>343</v>
      </c>
      <c r="E26" s="37"/>
      <c r="F26" s="37"/>
      <c r="G26" s="121"/>
      <c r="H26" s="90"/>
      <c r="I26" s="52">
        <f>SUM(I27:I30)</f>
        <v>4402</v>
      </c>
    </row>
    <row r="27" spans="1:9" ht="24" outlineLevel="7" x14ac:dyDescent="0.25">
      <c r="A27" s="7" t="s">
        <v>24</v>
      </c>
      <c r="B27" s="7" t="s">
        <v>24</v>
      </c>
      <c r="C27" s="8" t="s">
        <v>23</v>
      </c>
      <c r="D27" s="38" t="s">
        <v>343</v>
      </c>
      <c r="E27" s="8" t="s">
        <v>13</v>
      </c>
      <c r="F27" s="8" t="s">
        <v>25</v>
      </c>
      <c r="G27" s="21">
        <v>1725.2</v>
      </c>
      <c r="H27" s="79">
        <v>1800</v>
      </c>
      <c r="I27" s="36">
        <v>1800</v>
      </c>
    </row>
    <row r="28" spans="1:9" ht="13.2" outlineLevel="7" x14ac:dyDescent="0.25">
      <c r="A28" s="7" t="s">
        <v>26</v>
      </c>
      <c r="B28" s="7" t="s">
        <v>26</v>
      </c>
      <c r="C28" s="8" t="s">
        <v>23</v>
      </c>
      <c r="D28" s="38" t="s">
        <v>343</v>
      </c>
      <c r="E28" s="8" t="s">
        <v>13</v>
      </c>
      <c r="F28" s="8" t="s">
        <v>27</v>
      </c>
      <c r="G28" s="21">
        <v>4180</v>
      </c>
      <c r="H28" s="79">
        <v>2000</v>
      </c>
      <c r="I28" s="36">
        <v>2000</v>
      </c>
    </row>
    <row r="29" spans="1:9" ht="13.2" outlineLevel="7" x14ac:dyDescent="0.25">
      <c r="A29" s="7" t="s">
        <v>28</v>
      </c>
      <c r="B29" s="7" t="s">
        <v>28</v>
      </c>
      <c r="C29" s="8" t="s">
        <v>23</v>
      </c>
      <c r="D29" s="38" t="s">
        <v>343</v>
      </c>
      <c r="E29" s="8" t="s">
        <v>13</v>
      </c>
      <c r="F29" s="8" t="s">
        <v>29</v>
      </c>
      <c r="G29" s="21">
        <v>552</v>
      </c>
      <c r="H29" s="79">
        <v>600</v>
      </c>
      <c r="I29" s="36">
        <v>600</v>
      </c>
    </row>
    <row r="30" spans="1:9" ht="13.2" outlineLevel="7" x14ac:dyDescent="0.25">
      <c r="A30" s="7" t="s">
        <v>30</v>
      </c>
      <c r="B30" s="7" t="s">
        <v>30</v>
      </c>
      <c r="C30" s="8" t="s">
        <v>23</v>
      </c>
      <c r="D30" s="38" t="s">
        <v>343</v>
      </c>
      <c r="E30" s="8" t="s">
        <v>13</v>
      </c>
      <c r="F30" s="8" t="s">
        <v>31</v>
      </c>
      <c r="G30" s="21">
        <v>2</v>
      </c>
      <c r="H30" s="79">
        <v>2</v>
      </c>
      <c r="I30" s="36">
        <v>2</v>
      </c>
    </row>
    <row r="31" spans="1:9" ht="45.6" outlineLevel="3" x14ac:dyDescent="0.25">
      <c r="A31" s="5" t="s">
        <v>34</v>
      </c>
      <c r="B31" s="120" t="s">
        <v>357</v>
      </c>
      <c r="C31" s="6" t="s">
        <v>35</v>
      </c>
      <c r="D31" s="6" t="s">
        <v>358</v>
      </c>
      <c r="E31" s="6"/>
      <c r="F31" s="6"/>
      <c r="G31" s="31">
        <f>G32</f>
        <v>214.8</v>
      </c>
      <c r="H31" s="78">
        <v>300</v>
      </c>
      <c r="I31" s="36">
        <f>I32</f>
        <v>300</v>
      </c>
    </row>
    <row r="32" spans="1:9" ht="45.6" outlineLevel="7" x14ac:dyDescent="0.25">
      <c r="A32" s="5" t="s">
        <v>12</v>
      </c>
      <c r="B32" s="5" t="s">
        <v>12</v>
      </c>
      <c r="C32" s="6" t="s">
        <v>35</v>
      </c>
      <c r="D32" s="6" t="s">
        <v>358</v>
      </c>
      <c r="E32" s="6" t="s">
        <v>13</v>
      </c>
      <c r="F32" s="6"/>
      <c r="G32" s="31">
        <f>G33</f>
        <v>214.8</v>
      </c>
      <c r="H32" s="78">
        <v>300</v>
      </c>
      <c r="I32" s="36">
        <f>I33</f>
        <v>300</v>
      </c>
    </row>
    <row r="33" spans="1:9" ht="13.2" outlineLevel="7" x14ac:dyDescent="0.25">
      <c r="A33" s="7" t="s">
        <v>26</v>
      </c>
      <c r="B33" s="7" t="s">
        <v>26</v>
      </c>
      <c r="C33" s="8" t="s">
        <v>35</v>
      </c>
      <c r="D33" s="38" t="s">
        <v>358</v>
      </c>
      <c r="E33" s="8" t="s">
        <v>13</v>
      </c>
      <c r="F33" s="8" t="s">
        <v>27</v>
      </c>
      <c r="G33" s="21">
        <v>214.8</v>
      </c>
      <c r="H33" s="79">
        <v>300</v>
      </c>
      <c r="I33" s="36">
        <v>300</v>
      </c>
    </row>
    <row r="34" spans="1:9" ht="68.400000000000006" outlineLevel="3" x14ac:dyDescent="0.25">
      <c r="A34" s="5" t="s">
        <v>36</v>
      </c>
      <c r="B34" s="120" t="s">
        <v>359</v>
      </c>
      <c r="C34" s="6" t="s">
        <v>37</v>
      </c>
      <c r="D34" s="6" t="s">
        <v>399</v>
      </c>
      <c r="E34" s="6"/>
      <c r="F34" s="6"/>
      <c r="G34" s="31" t="s">
        <v>204</v>
      </c>
      <c r="H34" s="78">
        <v>3.5</v>
      </c>
      <c r="I34" s="52">
        <f>I35</f>
        <v>3.5</v>
      </c>
    </row>
    <row r="35" spans="1:9" ht="45.6" outlineLevel="7" x14ac:dyDescent="0.25">
      <c r="A35" s="5" t="s">
        <v>12</v>
      </c>
      <c r="B35" s="65"/>
      <c r="C35" s="6" t="s">
        <v>37</v>
      </c>
      <c r="D35" s="6" t="s">
        <v>399</v>
      </c>
      <c r="E35" s="6" t="s">
        <v>13</v>
      </c>
      <c r="F35" s="6"/>
      <c r="G35" s="31" t="s">
        <v>204</v>
      </c>
      <c r="H35" s="78">
        <v>3.5</v>
      </c>
      <c r="I35" s="36">
        <f>I36</f>
        <v>3.5</v>
      </c>
    </row>
    <row r="36" spans="1:9" ht="13.2" outlineLevel="7" x14ac:dyDescent="0.25">
      <c r="A36" s="7" t="s">
        <v>26</v>
      </c>
      <c r="B36" s="65"/>
      <c r="C36" s="8" t="s">
        <v>37</v>
      </c>
      <c r="D36" s="38" t="s">
        <v>399</v>
      </c>
      <c r="E36" s="8" t="s">
        <v>13</v>
      </c>
      <c r="F36" s="8" t="s">
        <v>27</v>
      </c>
      <c r="G36" s="21" t="s">
        <v>204</v>
      </c>
      <c r="H36" s="79">
        <v>3.5</v>
      </c>
      <c r="I36" s="36">
        <v>3.5</v>
      </c>
    </row>
    <row r="37" spans="1:9" ht="12" outlineLevel="1" x14ac:dyDescent="0.25">
      <c r="A37" s="26" t="s">
        <v>38</v>
      </c>
      <c r="B37" s="125" t="s">
        <v>360</v>
      </c>
      <c r="C37" s="27" t="s">
        <v>39</v>
      </c>
      <c r="D37" s="27" t="s">
        <v>363</v>
      </c>
      <c r="E37" s="27"/>
      <c r="F37" s="27"/>
      <c r="G37" s="126">
        <f>G38</f>
        <v>3667.2000000000003</v>
      </c>
      <c r="H37" s="141">
        <f>H38</f>
        <v>5763.4</v>
      </c>
      <c r="I37" s="158">
        <f>I38</f>
        <v>5863.4</v>
      </c>
    </row>
    <row r="38" spans="1:9" ht="12" outlineLevel="2" x14ac:dyDescent="0.25">
      <c r="A38" s="5" t="s">
        <v>40</v>
      </c>
      <c r="B38" s="120" t="s">
        <v>361</v>
      </c>
      <c r="C38" s="6" t="s">
        <v>41</v>
      </c>
      <c r="D38" s="6" t="s">
        <v>364</v>
      </c>
      <c r="E38" s="6"/>
      <c r="F38" s="6"/>
      <c r="G38" s="31">
        <f>G40+G43+G46+G49+G52+G55+G68+G71+G58+G74+G78+G82+G61+G85+G88</f>
        <v>3667.2000000000003</v>
      </c>
      <c r="H38" s="80">
        <f>H40+H43+H46+H49+H52+H55+H68+H71+H58+H74+H78+H82+H61+H85+H88</f>
        <v>5763.4</v>
      </c>
      <c r="I38" s="124">
        <f>I39+I67</f>
        <v>5863.4</v>
      </c>
    </row>
    <row r="39" spans="1:9" ht="22.8" outlineLevel="2" x14ac:dyDescent="0.25">
      <c r="A39" s="5"/>
      <c r="B39" s="65" t="s">
        <v>362</v>
      </c>
      <c r="C39" s="6"/>
      <c r="D39" s="6" t="s">
        <v>365</v>
      </c>
      <c r="E39" s="6"/>
      <c r="F39" s="6"/>
      <c r="G39" s="31"/>
      <c r="H39" s="80"/>
      <c r="I39" s="124">
        <f>I40+I43+I46+I49+I52+I55+I58+I61+I64</f>
        <v>2531</v>
      </c>
    </row>
    <row r="40" spans="1:9" ht="34.200000000000003" outlineLevel="3" x14ac:dyDescent="0.25">
      <c r="A40" s="5" t="s">
        <v>42</v>
      </c>
      <c r="B40" s="65" t="s">
        <v>369</v>
      </c>
      <c r="C40" s="6" t="s">
        <v>43</v>
      </c>
      <c r="D40" s="6" t="s">
        <v>367</v>
      </c>
      <c r="E40" s="6"/>
      <c r="F40" s="6"/>
      <c r="G40" s="12">
        <f t="shared" ref="G40:I41" si="0">G41</f>
        <v>141.69999999999999</v>
      </c>
      <c r="H40" s="78">
        <f t="shared" si="0"/>
        <v>168.3</v>
      </c>
      <c r="I40" s="52">
        <f t="shared" si="0"/>
        <v>168.3</v>
      </c>
    </row>
    <row r="41" spans="1:9" ht="13.2" outlineLevel="7" x14ac:dyDescent="0.25">
      <c r="A41" s="5" t="s">
        <v>44</v>
      </c>
      <c r="B41" s="5" t="s">
        <v>44</v>
      </c>
      <c r="C41" s="6" t="s">
        <v>43</v>
      </c>
      <c r="D41" s="6" t="s">
        <v>367</v>
      </c>
      <c r="E41" s="6" t="s">
        <v>45</v>
      </c>
      <c r="F41" s="6"/>
      <c r="G41" s="12">
        <f t="shared" si="0"/>
        <v>141.69999999999999</v>
      </c>
      <c r="H41" s="78">
        <f t="shared" si="0"/>
        <v>168.3</v>
      </c>
      <c r="I41" s="52">
        <f t="shared" si="0"/>
        <v>168.3</v>
      </c>
    </row>
    <row r="42" spans="1:9" ht="13.2" outlineLevel="7" x14ac:dyDescent="0.25">
      <c r="A42" s="7" t="s">
        <v>46</v>
      </c>
      <c r="B42" s="7" t="s">
        <v>46</v>
      </c>
      <c r="C42" s="8" t="s">
        <v>43</v>
      </c>
      <c r="D42" s="38" t="s">
        <v>367</v>
      </c>
      <c r="E42" s="8" t="s">
        <v>45</v>
      </c>
      <c r="F42" s="8" t="s">
        <v>47</v>
      </c>
      <c r="G42" s="21">
        <v>141.69999999999999</v>
      </c>
      <c r="H42" s="79">
        <v>168.3</v>
      </c>
      <c r="I42" s="36">
        <v>168.3</v>
      </c>
    </row>
    <row r="43" spans="1:9" ht="34.200000000000003" outlineLevel="3" x14ac:dyDescent="0.25">
      <c r="A43" s="5" t="s">
        <v>48</v>
      </c>
      <c r="B43" s="65" t="s">
        <v>370</v>
      </c>
      <c r="C43" s="6" t="s">
        <v>49</v>
      </c>
      <c r="D43" s="6" t="s">
        <v>368</v>
      </c>
      <c r="E43" s="6"/>
      <c r="F43" s="6"/>
      <c r="G43" s="12">
        <f t="shared" ref="G43:I44" si="1">G44</f>
        <v>141.19999999999999</v>
      </c>
      <c r="H43" s="78">
        <f t="shared" si="1"/>
        <v>165.6</v>
      </c>
      <c r="I43" s="36">
        <f t="shared" si="1"/>
        <v>165.6</v>
      </c>
    </row>
    <row r="44" spans="1:9" ht="34.200000000000003" outlineLevel="7" x14ac:dyDescent="0.25">
      <c r="A44" s="5" t="s">
        <v>50</v>
      </c>
      <c r="B44" s="5" t="s">
        <v>50</v>
      </c>
      <c r="C44" s="6" t="s">
        <v>49</v>
      </c>
      <c r="D44" s="6" t="s">
        <v>368</v>
      </c>
      <c r="E44" s="6" t="s">
        <v>51</v>
      </c>
      <c r="F44" s="6"/>
      <c r="G44" s="12">
        <f t="shared" si="1"/>
        <v>141.19999999999999</v>
      </c>
      <c r="H44" s="78">
        <f t="shared" si="1"/>
        <v>165.6</v>
      </c>
      <c r="I44" s="36">
        <f t="shared" si="1"/>
        <v>165.6</v>
      </c>
    </row>
    <row r="45" spans="1:9" ht="13.2" outlineLevel="7" x14ac:dyDescent="0.25">
      <c r="A45" s="7" t="s">
        <v>46</v>
      </c>
      <c r="B45" s="7" t="s">
        <v>46</v>
      </c>
      <c r="C45" s="8" t="s">
        <v>49</v>
      </c>
      <c r="D45" s="38" t="s">
        <v>368</v>
      </c>
      <c r="E45" s="8" t="s">
        <v>51</v>
      </c>
      <c r="F45" s="8" t="s">
        <v>47</v>
      </c>
      <c r="G45" s="21">
        <v>141.19999999999999</v>
      </c>
      <c r="H45" s="79">
        <v>165.6</v>
      </c>
      <c r="I45" s="36">
        <v>165.6</v>
      </c>
    </row>
    <row r="46" spans="1:9" ht="57" outlineLevel="3" x14ac:dyDescent="0.25">
      <c r="A46" s="5" t="s">
        <v>52</v>
      </c>
      <c r="B46" s="65" t="s">
        <v>375</v>
      </c>
      <c r="C46" s="6" t="s">
        <v>53</v>
      </c>
      <c r="D46" s="6" t="s">
        <v>371</v>
      </c>
      <c r="E46" s="6"/>
      <c r="F46" s="6"/>
      <c r="G46" s="12">
        <f>G47</f>
        <v>49.5</v>
      </c>
      <c r="H46" s="78">
        <v>61.5</v>
      </c>
      <c r="I46" s="36">
        <f>I47</f>
        <v>61.5</v>
      </c>
    </row>
    <row r="47" spans="1:9" ht="13.2" outlineLevel="7" x14ac:dyDescent="0.25">
      <c r="A47" s="5" t="s">
        <v>44</v>
      </c>
      <c r="B47" s="5" t="s">
        <v>44</v>
      </c>
      <c r="C47" s="6" t="s">
        <v>53</v>
      </c>
      <c r="D47" s="6" t="s">
        <v>371</v>
      </c>
      <c r="E47" s="6" t="s">
        <v>45</v>
      </c>
      <c r="F47" s="6"/>
      <c r="G47" s="12">
        <f>G48</f>
        <v>49.5</v>
      </c>
      <c r="H47" s="78">
        <v>61.5</v>
      </c>
      <c r="I47" s="36">
        <f>I48</f>
        <v>61.5</v>
      </c>
    </row>
    <row r="48" spans="1:9" ht="13.2" outlineLevel="7" x14ac:dyDescent="0.25">
      <c r="A48" s="7" t="s">
        <v>46</v>
      </c>
      <c r="B48" s="7" t="s">
        <v>46</v>
      </c>
      <c r="C48" s="8" t="s">
        <v>53</v>
      </c>
      <c r="D48" s="38" t="s">
        <v>371</v>
      </c>
      <c r="E48" s="8" t="s">
        <v>45</v>
      </c>
      <c r="F48" s="8" t="s">
        <v>47</v>
      </c>
      <c r="G48" s="21">
        <v>49.5</v>
      </c>
      <c r="H48" s="79">
        <v>61.5</v>
      </c>
      <c r="I48" s="36">
        <v>61.5</v>
      </c>
    </row>
    <row r="49" spans="1:9" ht="34.200000000000003" outlineLevel="3" x14ac:dyDescent="0.25">
      <c r="A49" s="5" t="s">
        <v>54</v>
      </c>
      <c r="B49" s="65" t="s">
        <v>376</v>
      </c>
      <c r="C49" s="6" t="s">
        <v>55</v>
      </c>
      <c r="D49" s="6" t="s">
        <v>372</v>
      </c>
      <c r="E49" s="6"/>
      <c r="F49" s="6"/>
      <c r="G49" s="12">
        <f t="shared" ref="G49:I50" si="2">G50</f>
        <v>82.7</v>
      </c>
      <c r="H49" s="78">
        <f t="shared" si="2"/>
        <v>144.80000000000001</v>
      </c>
      <c r="I49" s="36">
        <f t="shared" si="2"/>
        <v>144.80000000000001</v>
      </c>
    </row>
    <row r="50" spans="1:9" ht="34.200000000000003" outlineLevel="7" x14ac:dyDescent="0.25">
      <c r="A50" s="5" t="s">
        <v>50</v>
      </c>
      <c r="B50" s="5" t="s">
        <v>50</v>
      </c>
      <c r="C50" s="6" t="s">
        <v>55</v>
      </c>
      <c r="D50" s="6" t="s">
        <v>372</v>
      </c>
      <c r="E50" s="6" t="s">
        <v>51</v>
      </c>
      <c r="F50" s="6"/>
      <c r="G50" s="12">
        <f t="shared" si="2"/>
        <v>82.7</v>
      </c>
      <c r="H50" s="78">
        <f t="shared" si="2"/>
        <v>144.80000000000001</v>
      </c>
      <c r="I50" s="36">
        <f t="shared" si="2"/>
        <v>144.80000000000001</v>
      </c>
    </row>
    <row r="51" spans="1:9" ht="13.2" outlineLevel="7" x14ac:dyDescent="0.25">
      <c r="A51" s="7" t="s">
        <v>46</v>
      </c>
      <c r="B51" s="7" t="s">
        <v>46</v>
      </c>
      <c r="C51" s="8" t="s">
        <v>55</v>
      </c>
      <c r="D51" s="38" t="s">
        <v>372</v>
      </c>
      <c r="E51" s="8" t="s">
        <v>51</v>
      </c>
      <c r="F51" s="8" t="s">
        <v>47</v>
      </c>
      <c r="G51" s="21">
        <v>82.7</v>
      </c>
      <c r="H51" s="79">
        <v>144.80000000000001</v>
      </c>
      <c r="I51" s="36">
        <v>144.80000000000001</v>
      </c>
    </row>
    <row r="52" spans="1:9" ht="45.6" outlineLevel="3" x14ac:dyDescent="0.25">
      <c r="A52" s="5" t="s">
        <v>56</v>
      </c>
      <c r="B52" s="65" t="s">
        <v>377</v>
      </c>
      <c r="C52" s="6" t="s">
        <v>57</v>
      </c>
      <c r="D52" s="6" t="s">
        <v>373</v>
      </c>
      <c r="E52" s="6"/>
      <c r="F52" s="6"/>
      <c r="G52" s="12">
        <f>G53</f>
        <v>113.9</v>
      </c>
      <c r="H52" s="78">
        <f>H53</f>
        <v>121.2</v>
      </c>
      <c r="I52" s="36">
        <v>121.2</v>
      </c>
    </row>
    <row r="53" spans="1:9" ht="13.2" outlineLevel="7" x14ac:dyDescent="0.25">
      <c r="A53" s="5" t="s">
        <v>58</v>
      </c>
      <c r="B53" s="5" t="s">
        <v>58</v>
      </c>
      <c r="C53" s="6" t="s">
        <v>57</v>
      </c>
      <c r="D53" s="6" t="s">
        <v>373</v>
      </c>
      <c r="E53" s="6" t="s">
        <v>59</v>
      </c>
      <c r="F53" s="6"/>
      <c r="G53" s="12">
        <f>G54</f>
        <v>113.9</v>
      </c>
      <c r="H53" s="78">
        <f>H54</f>
        <v>121.2</v>
      </c>
      <c r="I53" s="36">
        <v>121.2</v>
      </c>
    </row>
    <row r="54" spans="1:9" ht="13.2" outlineLevel="7" x14ac:dyDescent="0.25">
      <c r="A54" s="7" t="s">
        <v>46</v>
      </c>
      <c r="B54" s="7" t="s">
        <v>46</v>
      </c>
      <c r="C54" s="8" t="s">
        <v>57</v>
      </c>
      <c r="D54" s="38" t="s">
        <v>373</v>
      </c>
      <c r="E54" s="8" t="s">
        <v>59</v>
      </c>
      <c r="F54" s="8" t="s">
        <v>47</v>
      </c>
      <c r="G54" s="21">
        <v>113.9</v>
      </c>
      <c r="H54" s="79">
        <v>121.2</v>
      </c>
      <c r="I54" s="36">
        <v>121.2</v>
      </c>
    </row>
    <row r="55" spans="1:9" ht="68.400000000000006" outlineLevel="3" x14ac:dyDescent="0.25">
      <c r="A55" s="5" t="s">
        <v>60</v>
      </c>
      <c r="B55" s="65" t="s">
        <v>378</v>
      </c>
      <c r="C55" s="6" t="s">
        <v>61</v>
      </c>
      <c r="D55" s="6" t="s">
        <v>374</v>
      </c>
      <c r="E55" s="6"/>
      <c r="F55" s="6"/>
      <c r="G55" s="12">
        <f t="shared" ref="G55:I56" si="3">G56</f>
        <v>120</v>
      </c>
      <c r="H55" s="78">
        <f t="shared" si="3"/>
        <v>69.599999999999994</v>
      </c>
      <c r="I55" s="36">
        <f t="shared" si="3"/>
        <v>69.599999999999994</v>
      </c>
    </row>
    <row r="56" spans="1:9" ht="34.200000000000003" outlineLevel="7" x14ac:dyDescent="0.25">
      <c r="A56" s="5" t="s">
        <v>50</v>
      </c>
      <c r="B56" s="5" t="s">
        <v>50</v>
      </c>
      <c r="C56" s="6" t="s">
        <v>61</v>
      </c>
      <c r="D56" s="6" t="s">
        <v>374</v>
      </c>
      <c r="E56" s="6" t="s">
        <v>51</v>
      </c>
      <c r="F56" s="6"/>
      <c r="G56" s="12">
        <f t="shared" si="3"/>
        <v>120</v>
      </c>
      <c r="H56" s="78">
        <f t="shared" si="3"/>
        <v>69.599999999999994</v>
      </c>
      <c r="I56" s="36">
        <f t="shared" si="3"/>
        <v>69.599999999999994</v>
      </c>
    </row>
    <row r="57" spans="1:9" ht="13.2" outlineLevel="7" x14ac:dyDescent="0.25">
      <c r="A57" s="7" t="s">
        <v>46</v>
      </c>
      <c r="B57" s="7" t="s">
        <v>46</v>
      </c>
      <c r="C57" s="8" t="s">
        <v>61</v>
      </c>
      <c r="D57" s="38" t="s">
        <v>374</v>
      </c>
      <c r="E57" s="8" t="s">
        <v>51</v>
      </c>
      <c r="F57" s="8" t="s">
        <v>47</v>
      </c>
      <c r="G57" s="21">
        <v>120</v>
      </c>
      <c r="H57" s="79">
        <v>69.599999999999994</v>
      </c>
      <c r="I57" s="36">
        <v>69.599999999999994</v>
      </c>
    </row>
    <row r="58" spans="1:9" ht="34.200000000000003" outlineLevel="3" x14ac:dyDescent="0.25">
      <c r="A58" s="5" t="s">
        <v>72</v>
      </c>
      <c r="B58" s="120" t="s">
        <v>389</v>
      </c>
      <c r="C58" s="6" t="s">
        <v>73</v>
      </c>
      <c r="D58" s="6" t="s">
        <v>390</v>
      </c>
      <c r="E58" s="6"/>
      <c r="F58" s="6"/>
      <c r="G58" s="12">
        <f t="shared" ref="G58:I59" si="4">G59</f>
        <v>200</v>
      </c>
      <c r="H58" s="78">
        <f t="shared" si="4"/>
        <v>200</v>
      </c>
      <c r="I58" s="36">
        <f t="shared" si="4"/>
        <v>200</v>
      </c>
    </row>
    <row r="59" spans="1:9" ht="13.2" outlineLevel="7" x14ac:dyDescent="0.25">
      <c r="A59" s="5" t="s">
        <v>70</v>
      </c>
      <c r="B59" s="5" t="s">
        <v>70</v>
      </c>
      <c r="C59" s="6" t="s">
        <v>73</v>
      </c>
      <c r="D59" s="6" t="s">
        <v>390</v>
      </c>
      <c r="E59" s="6" t="s">
        <v>71</v>
      </c>
      <c r="F59" s="6"/>
      <c r="G59" s="12">
        <f t="shared" si="4"/>
        <v>200</v>
      </c>
      <c r="H59" s="78">
        <f t="shared" si="4"/>
        <v>200</v>
      </c>
      <c r="I59" s="36">
        <f t="shared" si="4"/>
        <v>200</v>
      </c>
    </row>
    <row r="60" spans="1:9" ht="36" outlineLevel="7" x14ac:dyDescent="0.25">
      <c r="A60" s="7" t="s">
        <v>74</v>
      </c>
      <c r="B60" s="7" t="s">
        <v>74</v>
      </c>
      <c r="C60" s="8" t="s">
        <v>73</v>
      </c>
      <c r="D60" s="38" t="s">
        <v>390</v>
      </c>
      <c r="E60" s="8" t="s">
        <v>71</v>
      </c>
      <c r="F60" s="8" t="s">
        <v>75</v>
      </c>
      <c r="G60" s="21">
        <v>200</v>
      </c>
      <c r="H60" s="79">
        <v>200</v>
      </c>
      <c r="I60" s="36">
        <v>200</v>
      </c>
    </row>
    <row r="61" spans="1:9" ht="68.400000000000006" outlineLevel="3" x14ac:dyDescent="0.25">
      <c r="A61" s="5" t="s">
        <v>88</v>
      </c>
      <c r="B61" s="120" t="s">
        <v>391</v>
      </c>
      <c r="C61" s="6" t="s">
        <v>89</v>
      </c>
      <c r="D61" s="6" t="s">
        <v>392</v>
      </c>
      <c r="E61" s="6"/>
      <c r="F61" s="6"/>
      <c r="G61" s="12">
        <f t="shared" ref="G61:I62" si="5">G62</f>
        <v>100</v>
      </c>
      <c r="H61" s="78">
        <f t="shared" si="5"/>
        <v>1500</v>
      </c>
      <c r="I61" s="36">
        <f t="shared" si="5"/>
        <v>1500</v>
      </c>
    </row>
    <row r="62" spans="1:9" ht="13.2" outlineLevel="7" x14ac:dyDescent="0.25">
      <c r="A62" s="5" t="s">
        <v>70</v>
      </c>
      <c r="B62" s="5" t="s">
        <v>70</v>
      </c>
      <c r="C62" s="6" t="s">
        <v>89</v>
      </c>
      <c r="D62" s="6" t="s">
        <v>392</v>
      </c>
      <c r="E62" s="6" t="s">
        <v>71</v>
      </c>
      <c r="F62" s="6"/>
      <c r="G62" s="12">
        <f t="shared" si="5"/>
        <v>100</v>
      </c>
      <c r="H62" s="78">
        <f t="shared" si="5"/>
        <v>1500</v>
      </c>
      <c r="I62" s="36">
        <f t="shared" si="5"/>
        <v>1500</v>
      </c>
    </row>
    <row r="63" spans="1:9" ht="13.2" outlineLevel="7" x14ac:dyDescent="0.25">
      <c r="A63" s="7" t="s">
        <v>26</v>
      </c>
      <c r="B63" s="7" t="s">
        <v>26</v>
      </c>
      <c r="C63" s="8" t="s">
        <v>89</v>
      </c>
      <c r="D63" s="38" t="s">
        <v>392</v>
      </c>
      <c r="E63" s="8" t="s">
        <v>71</v>
      </c>
      <c r="F63" s="8" t="s">
        <v>27</v>
      </c>
      <c r="G63" s="21">
        <v>100</v>
      </c>
      <c r="H63" s="79">
        <v>1500</v>
      </c>
      <c r="I63" s="36">
        <v>1500</v>
      </c>
    </row>
    <row r="64" spans="1:9" ht="22.8" outlineLevel="7" x14ac:dyDescent="0.25">
      <c r="A64" s="133" t="s">
        <v>32</v>
      </c>
      <c r="B64" s="134" t="s">
        <v>398</v>
      </c>
      <c r="C64" s="135" t="s">
        <v>23</v>
      </c>
      <c r="D64" s="135" t="s">
        <v>397</v>
      </c>
      <c r="E64" s="135"/>
      <c r="F64" s="135"/>
      <c r="G64" s="136" t="s">
        <v>201</v>
      </c>
      <c r="H64" s="137">
        <v>100</v>
      </c>
      <c r="I64" s="138">
        <f>I65</f>
        <v>100</v>
      </c>
    </row>
    <row r="65" spans="1:9" ht="22.8" outlineLevel="7" x14ac:dyDescent="0.25">
      <c r="A65" s="146" t="s">
        <v>32</v>
      </c>
      <c r="B65" s="146" t="s">
        <v>32</v>
      </c>
      <c r="C65" s="108" t="s">
        <v>23</v>
      </c>
      <c r="D65" s="108" t="s">
        <v>397</v>
      </c>
      <c r="E65" s="108" t="s">
        <v>33</v>
      </c>
      <c r="F65" s="36"/>
      <c r="G65" s="159"/>
      <c r="H65" s="36"/>
      <c r="I65" s="36">
        <f>I66</f>
        <v>100</v>
      </c>
    </row>
    <row r="66" spans="1:9" ht="13.2" outlineLevel="7" x14ac:dyDescent="0.25">
      <c r="A66" s="106" t="s">
        <v>26</v>
      </c>
      <c r="B66" s="106" t="s">
        <v>26</v>
      </c>
      <c r="C66" s="109" t="s">
        <v>23</v>
      </c>
      <c r="D66" s="109" t="s">
        <v>397</v>
      </c>
      <c r="E66" s="109" t="s">
        <v>33</v>
      </c>
      <c r="F66" s="109" t="s">
        <v>27</v>
      </c>
      <c r="G66" s="160" t="s">
        <v>201</v>
      </c>
      <c r="H66" s="139">
        <v>100</v>
      </c>
      <c r="I66" s="140">
        <v>100</v>
      </c>
    </row>
    <row r="67" spans="1:9" ht="13.2" outlineLevel="7" x14ac:dyDescent="0.25">
      <c r="A67" s="161"/>
      <c r="B67" s="162" t="s">
        <v>401</v>
      </c>
      <c r="C67" s="163"/>
      <c r="D67" s="164" t="s">
        <v>366</v>
      </c>
      <c r="E67" s="163"/>
      <c r="F67" s="163"/>
      <c r="G67" s="165"/>
      <c r="H67" s="166"/>
      <c r="I67" s="167">
        <f>I68+I71+I74+I78+I82+I85+I88</f>
        <v>3332.4</v>
      </c>
    </row>
    <row r="68" spans="1:9" ht="22.8" outlineLevel="3" x14ac:dyDescent="0.25">
      <c r="A68" s="5" t="s">
        <v>62</v>
      </c>
      <c r="B68" s="120" t="s">
        <v>379</v>
      </c>
      <c r="C68" s="6" t="s">
        <v>63</v>
      </c>
      <c r="D68" s="6" t="s">
        <v>380</v>
      </c>
      <c r="E68" s="6"/>
      <c r="F68" s="6"/>
      <c r="G68" s="12">
        <f t="shared" ref="G68:I69" si="6">G69</f>
        <v>160.80000000000001</v>
      </c>
      <c r="H68" s="78">
        <f t="shared" si="6"/>
        <v>200</v>
      </c>
      <c r="I68" s="36">
        <f t="shared" si="6"/>
        <v>200</v>
      </c>
    </row>
    <row r="69" spans="1:9" ht="13.2" outlineLevel="7" x14ac:dyDescent="0.25">
      <c r="A69" s="5" t="s">
        <v>64</v>
      </c>
      <c r="B69" s="5" t="s">
        <v>64</v>
      </c>
      <c r="C69" s="6" t="s">
        <v>63</v>
      </c>
      <c r="D69" s="6" t="s">
        <v>380</v>
      </c>
      <c r="E69" s="6" t="s">
        <v>65</v>
      </c>
      <c r="F69" s="6"/>
      <c r="G69" s="12">
        <f t="shared" si="6"/>
        <v>160.80000000000001</v>
      </c>
      <c r="H69" s="78">
        <f t="shared" si="6"/>
        <v>200</v>
      </c>
      <c r="I69" s="36">
        <f t="shared" si="6"/>
        <v>200</v>
      </c>
    </row>
    <row r="70" spans="1:9" ht="13.2" outlineLevel="7" x14ac:dyDescent="0.25">
      <c r="A70" s="7" t="s">
        <v>66</v>
      </c>
      <c r="B70" s="7" t="s">
        <v>66</v>
      </c>
      <c r="C70" s="8" t="s">
        <v>63</v>
      </c>
      <c r="D70" s="38" t="s">
        <v>380</v>
      </c>
      <c r="E70" s="8" t="s">
        <v>65</v>
      </c>
      <c r="F70" s="8" t="s">
        <v>67</v>
      </c>
      <c r="G70" s="21">
        <v>160.80000000000001</v>
      </c>
      <c r="H70" s="79">
        <v>200</v>
      </c>
      <c r="I70" s="36">
        <v>200</v>
      </c>
    </row>
    <row r="71" spans="1:9" ht="45.6" outlineLevel="3" x14ac:dyDescent="0.25">
      <c r="A71" s="5" t="s">
        <v>68</v>
      </c>
      <c r="B71" s="120" t="s">
        <v>381</v>
      </c>
      <c r="C71" s="6" t="s">
        <v>69</v>
      </c>
      <c r="D71" s="6" t="s">
        <v>382</v>
      </c>
      <c r="E71" s="6"/>
      <c r="F71" s="6"/>
      <c r="G71" s="12">
        <f t="shared" ref="G71:I72" si="7">G72</f>
        <v>100</v>
      </c>
      <c r="H71" s="78">
        <f t="shared" si="7"/>
        <v>100</v>
      </c>
      <c r="I71" s="36">
        <f t="shared" si="7"/>
        <v>100</v>
      </c>
    </row>
    <row r="72" spans="1:9" ht="13.2" outlineLevel="7" x14ac:dyDescent="0.25">
      <c r="A72" s="5" t="s">
        <v>70</v>
      </c>
      <c r="B72" s="5" t="s">
        <v>70</v>
      </c>
      <c r="C72" s="6" t="s">
        <v>69</v>
      </c>
      <c r="D72" s="6" t="s">
        <v>382</v>
      </c>
      <c r="E72" s="6" t="s">
        <v>71</v>
      </c>
      <c r="F72" s="6"/>
      <c r="G72" s="12">
        <f t="shared" si="7"/>
        <v>100</v>
      </c>
      <c r="H72" s="78">
        <f t="shared" si="7"/>
        <v>100</v>
      </c>
      <c r="I72" s="36">
        <f t="shared" si="7"/>
        <v>100</v>
      </c>
    </row>
    <row r="73" spans="1:9" ht="13.2" outlineLevel="7" x14ac:dyDescent="0.25">
      <c r="A73" s="7" t="s">
        <v>26</v>
      </c>
      <c r="B73" s="7" t="s">
        <v>26</v>
      </c>
      <c r="C73" s="8" t="s">
        <v>69</v>
      </c>
      <c r="D73" s="38" t="s">
        <v>382</v>
      </c>
      <c r="E73" s="8" t="s">
        <v>71</v>
      </c>
      <c r="F73" s="8" t="s">
        <v>27</v>
      </c>
      <c r="G73" s="21">
        <v>100</v>
      </c>
      <c r="H73" s="79">
        <v>100</v>
      </c>
      <c r="I73" s="36">
        <v>100</v>
      </c>
    </row>
    <row r="74" spans="1:9" ht="34.200000000000003" outlineLevel="3" x14ac:dyDescent="0.25">
      <c r="A74" s="5" t="s">
        <v>76</v>
      </c>
      <c r="B74" s="120" t="s">
        <v>385</v>
      </c>
      <c r="C74" s="6" t="s">
        <v>77</v>
      </c>
      <c r="D74" s="6" t="s">
        <v>383</v>
      </c>
      <c r="E74" s="6"/>
      <c r="F74" s="6"/>
      <c r="G74" s="12">
        <f>G75</f>
        <v>200</v>
      </c>
      <c r="H74" s="78">
        <f>H75</f>
        <v>180</v>
      </c>
      <c r="I74" s="36">
        <f>I75</f>
        <v>180</v>
      </c>
    </row>
    <row r="75" spans="1:9" ht="13.2" outlineLevel="7" x14ac:dyDescent="0.25">
      <c r="A75" s="5" t="s">
        <v>70</v>
      </c>
      <c r="B75" s="5" t="s">
        <v>70</v>
      </c>
      <c r="C75" s="6" t="s">
        <v>77</v>
      </c>
      <c r="D75" s="6" t="s">
        <v>383</v>
      </c>
      <c r="E75" s="6" t="s">
        <v>71</v>
      </c>
      <c r="F75" s="6"/>
      <c r="G75" s="12">
        <f>G76+G77</f>
        <v>200</v>
      </c>
      <c r="H75" s="78">
        <f>H76+H77</f>
        <v>180</v>
      </c>
      <c r="I75" s="36">
        <f>I76+I77</f>
        <v>180</v>
      </c>
    </row>
    <row r="76" spans="1:9" ht="13.2" outlineLevel="7" x14ac:dyDescent="0.25">
      <c r="A76" s="7" t="s">
        <v>26</v>
      </c>
      <c r="B76" s="7" t="s">
        <v>26</v>
      </c>
      <c r="C76" s="8" t="s">
        <v>77</v>
      </c>
      <c r="D76" s="38" t="s">
        <v>383</v>
      </c>
      <c r="E76" s="8" t="s">
        <v>71</v>
      </c>
      <c r="F76" s="8" t="s">
        <v>27</v>
      </c>
      <c r="G76" s="21">
        <v>50</v>
      </c>
      <c r="H76" s="79">
        <v>50</v>
      </c>
      <c r="I76" s="36">
        <v>50</v>
      </c>
    </row>
    <row r="77" spans="1:9" ht="13.2" outlineLevel="7" x14ac:dyDescent="0.25">
      <c r="A77" s="7" t="s">
        <v>30</v>
      </c>
      <c r="B77" s="7" t="s">
        <v>30</v>
      </c>
      <c r="C77" s="8" t="s">
        <v>77</v>
      </c>
      <c r="D77" s="38" t="s">
        <v>383</v>
      </c>
      <c r="E77" s="8" t="s">
        <v>71</v>
      </c>
      <c r="F77" s="8" t="s">
        <v>31</v>
      </c>
      <c r="G77" s="21">
        <v>150</v>
      </c>
      <c r="H77" s="79">
        <v>130</v>
      </c>
      <c r="I77" s="36">
        <v>130</v>
      </c>
    </row>
    <row r="78" spans="1:9" ht="34.200000000000003" outlineLevel="3" x14ac:dyDescent="0.25">
      <c r="A78" s="5" t="s">
        <v>78</v>
      </c>
      <c r="B78" s="120" t="s">
        <v>387</v>
      </c>
      <c r="C78" s="6" t="s">
        <v>79</v>
      </c>
      <c r="D78" s="6" t="s">
        <v>384</v>
      </c>
      <c r="E78" s="6"/>
      <c r="F78" s="6"/>
      <c r="G78" s="12">
        <f>G79</f>
        <v>150</v>
      </c>
      <c r="H78" s="78">
        <f>H79</f>
        <v>150</v>
      </c>
      <c r="I78" s="36">
        <f>I79</f>
        <v>150</v>
      </c>
    </row>
    <row r="79" spans="1:9" ht="13.2" outlineLevel="7" x14ac:dyDescent="0.25">
      <c r="A79" s="5" t="s">
        <v>70</v>
      </c>
      <c r="B79" s="5" t="s">
        <v>70</v>
      </c>
      <c r="C79" s="6" t="s">
        <v>79</v>
      </c>
      <c r="D79" s="6" t="s">
        <v>384</v>
      </c>
      <c r="E79" s="6" t="s">
        <v>71</v>
      </c>
      <c r="F79" s="6"/>
      <c r="G79" s="12">
        <f>G80</f>
        <v>150</v>
      </c>
      <c r="H79" s="78">
        <f>H80+H81</f>
        <v>150</v>
      </c>
      <c r="I79" s="36">
        <f>SUM(I80:I81)</f>
        <v>150</v>
      </c>
    </row>
    <row r="80" spans="1:9" ht="13.2" outlineLevel="7" x14ac:dyDescent="0.25">
      <c r="A80" s="7" t="s">
        <v>80</v>
      </c>
      <c r="B80" s="7" t="s">
        <v>80</v>
      </c>
      <c r="C80" s="8" t="s">
        <v>79</v>
      </c>
      <c r="D80" s="38" t="s">
        <v>384</v>
      </c>
      <c r="E80" s="8" t="s">
        <v>71</v>
      </c>
      <c r="F80" s="8" t="s">
        <v>81</v>
      </c>
      <c r="G80" s="21">
        <v>150</v>
      </c>
      <c r="H80" s="79">
        <v>100</v>
      </c>
      <c r="I80" s="36">
        <v>100</v>
      </c>
    </row>
    <row r="81" spans="1:9" ht="13.2" outlineLevel="7" x14ac:dyDescent="0.25">
      <c r="A81" s="70"/>
      <c r="B81" s="70"/>
      <c r="C81" s="64"/>
      <c r="D81" s="38" t="s">
        <v>384</v>
      </c>
      <c r="E81" s="64" t="s">
        <v>71</v>
      </c>
      <c r="F81" s="64" t="s">
        <v>388</v>
      </c>
      <c r="G81" s="122"/>
      <c r="H81" s="114">
        <v>50</v>
      </c>
      <c r="I81" s="36">
        <v>50</v>
      </c>
    </row>
    <row r="82" spans="1:9" ht="22.8" outlineLevel="3" x14ac:dyDescent="0.25">
      <c r="A82" s="5" t="s">
        <v>82</v>
      </c>
      <c r="B82" s="120" t="s">
        <v>400</v>
      </c>
      <c r="C82" s="6" t="s">
        <v>83</v>
      </c>
      <c r="D82" s="6" t="s">
        <v>386</v>
      </c>
      <c r="E82" s="6"/>
      <c r="F82" s="6"/>
      <c r="G82" s="12">
        <f t="shared" ref="G82:I83" si="8">G83</f>
        <v>1460</v>
      </c>
      <c r="H82" s="78">
        <f t="shared" si="8"/>
        <v>2055</v>
      </c>
      <c r="I82" s="36">
        <f t="shared" si="8"/>
        <v>2055</v>
      </c>
    </row>
    <row r="83" spans="1:9" ht="13.2" outlineLevel="7" x14ac:dyDescent="0.25">
      <c r="A83" s="5" t="s">
        <v>84</v>
      </c>
      <c r="B83" s="5" t="s">
        <v>84</v>
      </c>
      <c r="C83" s="6" t="s">
        <v>83</v>
      </c>
      <c r="D83" s="6" t="s">
        <v>386</v>
      </c>
      <c r="E83" s="6" t="s">
        <v>85</v>
      </c>
      <c r="F83" s="6"/>
      <c r="G83" s="12">
        <f t="shared" si="8"/>
        <v>1460</v>
      </c>
      <c r="H83" s="78">
        <f t="shared" si="8"/>
        <v>2055</v>
      </c>
      <c r="I83" s="36">
        <f t="shared" si="8"/>
        <v>2055</v>
      </c>
    </row>
    <row r="84" spans="1:9" ht="36" outlineLevel="7" x14ac:dyDescent="0.25">
      <c r="A84" s="7" t="s">
        <v>86</v>
      </c>
      <c r="B84" s="7" t="s">
        <v>86</v>
      </c>
      <c r="C84" s="8" t="s">
        <v>83</v>
      </c>
      <c r="D84" s="38" t="s">
        <v>386</v>
      </c>
      <c r="E84" s="8" t="s">
        <v>85</v>
      </c>
      <c r="F84" s="8" t="s">
        <v>87</v>
      </c>
      <c r="G84" s="21">
        <v>1460</v>
      </c>
      <c r="H84" s="79">
        <v>2055</v>
      </c>
      <c r="I84" s="36">
        <v>2055</v>
      </c>
    </row>
    <row r="85" spans="1:9" ht="57" outlineLevel="3" x14ac:dyDescent="0.25">
      <c r="A85" s="5" t="s">
        <v>90</v>
      </c>
      <c r="B85" s="120" t="s">
        <v>394</v>
      </c>
      <c r="C85" s="6" t="s">
        <v>91</v>
      </c>
      <c r="D85" s="6" t="s">
        <v>393</v>
      </c>
      <c r="E85" s="6"/>
      <c r="F85" s="6"/>
      <c r="G85" s="12">
        <f>G86</f>
        <v>350</v>
      </c>
      <c r="H85" s="78">
        <f>H86</f>
        <v>350</v>
      </c>
      <c r="I85" s="36">
        <f>I86</f>
        <v>350</v>
      </c>
    </row>
    <row r="86" spans="1:9" ht="13.2" outlineLevel="7" x14ac:dyDescent="0.25">
      <c r="A86" s="5" t="s">
        <v>70</v>
      </c>
      <c r="B86" s="5" t="s">
        <v>70</v>
      </c>
      <c r="C86" s="6" t="s">
        <v>91</v>
      </c>
      <c r="D86" s="6" t="s">
        <v>393</v>
      </c>
      <c r="E86" s="6" t="s">
        <v>71</v>
      </c>
      <c r="F86" s="6"/>
      <c r="G86" s="12">
        <f>G87</f>
        <v>350</v>
      </c>
      <c r="H86" s="78">
        <f>H87</f>
        <v>350</v>
      </c>
      <c r="I86" s="36">
        <v>350</v>
      </c>
    </row>
    <row r="87" spans="1:9" ht="13.2" outlineLevel="7" x14ac:dyDescent="0.25">
      <c r="A87" s="7" t="s">
        <v>26</v>
      </c>
      <c r="B87" s="7" t="s">
        <v>26</v>
      </c>
      <c r="C87" s="8" t="s">
        <v>91</v>
      </c>
      <c r="D87" s="38" t="s">
        <v>393</v>
      </c>
      <c r="E87" s="8" t="s">
        <v>71</v>
      </c>
      <c r="F87" s="8" t="s">
        <v>27</v>
      </c>
      <c r="G87" s="21">
        <v>350</v>
      </c>
      <c r="H87" s="79">
        <v>350</v>
      </c>
      <c r="I87" s="36">
        <v>350</v>
      </c>
    </row>
    <row r="88" spans="1:9" ht="45.6" outlineLevel="3" x14ac:dyDescent="0.25">
      <c r="A88" s="5" t="s">
        <v>92</v>
      </c>
      <c r="B88" s="120" t="s">
        <v>396</v>
      </c>
      <c r="C88" s="6" t="s">
        <v>93</v>
      </c>
      <c r="D88" s="6" t="s">
        <v>395</v>
      </c>
      <c r="E88" s="6"/>
      <c r="F88" s="6"/>
      <c r="G88" s="12">
        <f>G89</f>
        <v>297.39999999999998</v>
      </c>
      <c r="H88" s="78">
        <f>H89</f>
        <v>297.39999999999998</v>
      </c>
      <c r="I88" s="36">
        <f>I89</f>
        <v>297.39999999999998</v>
      </c>
    </row>
    <row r="89" spans="1:9" ht="13.2" outlineLevel="7" x14ac:dyDescent="0.25">
      <c r="A89" s="5" t="s">
        <v>94</v>
      </c>
      <c r="B89" s="5" t="s">
        <v>94</v>
      </c>
      <c r="C89" s="6" t="s">
        <v>93</v>
      </c>
      <c r="D89" s="6" t="s">
        <v>395</v>
      </c>
      <c r="E89" s="6" t="s">
        <v>95</v>
      </c>
      <c r="F89" s="6"/>
      <c r="G89" s="12">
        <f>G90+G91</f>
        <v>297.39999999999998</v>
      </c>
      <c r="H89" s="78">
        <f>H90+H91</f>
        <v>297.39999999999998</v>
      </c>
      <c r="I89" s="36">
        <f>SUM(I90:I91)</f>
        <v>297.39999999999998</v>
      </c>
    </row>
    <row r="90" spans="1:9" ht="24" outlineLevel="7" x14ac:dyDescent="0.25">
      <c r="A90" s="7" t="s">
        <v>14</v>
      </c>
      <c r="B90" s="7" t="s">
        <v>14</v>
      </c>
      <c r="C90" s="8" t="s">
        <v>93</v>
      </c>
      <c r="D90" s="38" t="s">
        <v>395</v>
      </c>
      <c r="E90" s="8" t="s">
        <v>95</v>
      </c>
      <c r="F90" s="8" t="s">
        <v>15</v>
      </c>
      <c r="G90" s="19" t="s">
        <v>205</v>
      </c>
      <c r="H90" s="79">
        <v>228.4</v>
      </c>
      <c r="I90" s="36">
        <v>228.4</v>
      </c>
    </row>
    <row r="91" spans="1:9" ht="36" outlineLevel="7" x14ac:dyDescent="0.25">
      <c r="A91" s="7" t="s">
        <v>16</v>
      </c>
      <c r="B91" s="7" t="s">
        <v>16</v>
      </c>
      <c r="C91" s="8" t="s">
        <v>93</v>
      </c>
      <c r="D91" s="8"/>
      <c r="E91" s="8" t="s">
        <v>95</v>
      </c>
      <c r="F91" s="8" t="s">
        <v>17</v>
      </c>
      <c r="G91" s="19" t="s">
        <v>206</v>
      </c>
      <c r="H91" s="79">
        <v>69</v>
      </c>
      <c r="I91" s="36">
        <v>69</v>
      </c>
    </row>
    <row r="92" spans="1:9" ht="12" x14ac:dyDescent="0.25">
      <c r="A92" s="32" t="s">
        <v>96</v>
      </c>
      <c r="B92" s="32" t="s">
        <v>96</v>
      </c>
      <c r="C92" s="33" t="s">
        <v>97</v>
      </c>
      <c r="D92" s="33" t="s">
        <v>404</v>
      </c>
      <c r="E92" s="33"/>
      <c r="F92" s="33"/>
      <c r="G92" s="34" t="e">
        <f>G93</f>
        <v>#REF!</v>
      </c>
      <c r="H92" s="81">
        <f>H93</f>
        <v>82643.299999999988</v>
      </c>
      <c r="I92" s="93">
        <f>I93+I243</f>
        <v>82643.3</v>
      </c>
    </row>
    <row r="93" spans="1:9" ht="45.6" outlineLevel="1" x14ac:dyDescent="0.25">
      <c r="A93" s="32" t="s">
        <v>98</v>
      </c>
      <c r="B93" s="32" t="s">
        <v>98</v>
      </c>
      <c r="C93" s="33" t="s">
        <v>99</v>
      </c>
      <c r="D93" s="33" t="s">
        <v>403</v>
      </c>
      <c r="E93" s="33"/>
      <c r="F93" s="33"/>
      <c r="G93" s="34" t="e">
        <f>G95+G112+G144+G177+G191+G195+G223+G130+#REF!+#REF!+G102</f>
        <v>#REF!</v>
      </c>
      <c r="H93" s="81">
        <f>H95+H112+H144+H177+H191+H195+H223+H130+H102+H134+H234+H220</f>
        <v>82643.299999999988</v>
      </c>
      <c r="I93" s="93">
        <f>I95+I102+I112+I144+I177+I195+I223</f>
        <v>82193</v>
      </c>
    </row>
    <row r="94" spans="1:9" ht="12" outlineLevel="1" x14ac:dyDescent="0.25">
      <c r="A94" s="142"/>
      <c r="B94" s="143" t="s">
        <v>252</v>
      </c>
      <c r="C94" s="144"/>
      <c r="D94" s="144" t="s">
        <v>403</v>
      </c>
      <c r="E94" s="144"/>
      <c r="F94" s="144"/>
      <c r="G94" s="145"/>
      <c r="H94" s="93"/>
      <c r="I94" s="93">
        <f>I95+I102+I112+I130+I134+I144+I177+I195+I223</f>
        <v>82193</v>
      </c>
    </row>
    <row r="95" spans="1:9" ht="68.400000000000006" outlineLevel="2" x14ac:dyDescent="0.25">
      <c r="A95" s="26" t="s">
        <v>100</v>
      </c>
      <c r="B95" s="60" t="s">
        <v>251</v>
      </c>
      <c r="C95" s="27" t="s">
        <v>101</v>
      </c>
      <c r="D95" s="27" t="s">
        <v>240</v>
      </c>
      <c r="E95" s="27"/>
      <c r="F95" s="27"/>
      <c r="G95" s="29">
        <f>G96+G99</f>
        <v>900</v>
      </c>
      <c r="H95" s="82">
        <f>H96+H99</f>
        <v>720</v>
      </c>
      <c r="I95" s="50">
        <f>I96+I99</f>
        <v>720</v>
      </c>
    </row>
    <row r="96" spans="1:9" ht="91.2" outlineLevel="3" x14ac:dyDescent="0.25">
      <c r="A96" s="9" t="s">
        <v>102</v>
      </c>
      <c r="B96" s="67" t="s">
        <v>249</v>
      </c>
      <c r="C96" s="6" t="s">
        <v>103</v>
      </c>
      <c r="D96" s="6" t="s">
        <v>241</v>
      </c>
      <c r="E96" s="6"/>
      <c r="F96" s="6"/>
      <c r="G96" s="12" t="str">
        <f t="shared" ref="G96:I97" si="9">G97</f>
        <v>880</v>
      </c>
      <c r="H96" s="78">
        <f t="shared" si="9"/>
        <v>700</v>
      </c>
      <c r="I96" s="54">
        <f t="shared" si="9"/>
        <v>700</v>
      </c>
    </row>
    <row r="97" spans="1:9" ht="22.8" outlineLevel="7" x14ac:dyDescent="0.25">
      <c r="A97" s="5" t="s">
        <v>104</v>
      </c>
      <c r="B97" s="5" t="s">
        <v>104</v>
      </c>
      <c r="C97" s="6" t="s">
        <v>103</v>
      </c>
      <c r="D97" s="6" t="s">
        <v>241</v>
      </c>
      <c r="E97" s="6" t="s">
        <v>105</v>
      </c>
      <c r="F97" s="6"/>
      <c r="G97" s="12" t="str">
        <f t="shared" si="9"/>
        <v>880</v>
      </c>
      <c r="H97" s="78">
        <f t="shared" si="9"/>
        <v>700</v>
      </c>
      <c r="I97" s="54">
        <f t="shared" si="9"/>
        <v>700</v>
      </c>
    </row>
    <row r="98" spans="1:9" ht="13.2" outlineLevel="7" x14ac:dyDescent="0.25">
      <c r="A98" s="7" t="s">
        <v>26</v>
      </c>
      <c r="B98" s="7" t="s">
        <v>26</v>
      </c>
      <c r="C98" s="8" t="s">
        <v>103</v>
      </c>
      <c r="D98" s="38" t="s">
        <v>241</v>
      </c>
      <c r="E98" s="8" t="s">
        <v>105</v>
      </c>
      <c r="F98" s="8" t="s">
        <v>27</v>
      </c>
      <c r="G98" s="19" t="s">
        <v>214</v>
      </c>
      <c r="H98" s="79">
        <v>700</v>
      </c>
      <c r="I98" s="41">
        <v>700</v>
      </c>
    </row>
    <row r="99" spans="1:9" ht="79.8" outlineLevel="3" x14ac:dyDescent="0.25">
      <c r="A99" s="9" t="s">
        <v>106</v>
      </c>
      <c r="B99" s="67" t="s">
        <v>250</v>
      </c>
      <c r="C99" s="6" t="s">
        <v>107</v>
      </c>
      <c r="D99" s="6" t="s">
        <v>242</v>
      </c>
      <c r="E99" s="6"/>
      <c r="F99" s="6"/>
      <c r="G99" s="12" t="str">
        <f t="shared" ref="G99:I100" si="10">G100</f>
        <v>20</v>
      </c>
      <c r="H99" s="78">
        <f t="shared" si="10"/>
        <v>20</v>
      </c>
      <c r="I99" s="54">
        <f t="shared" si="10"/>
        <v>20</v>
      </c>
    </row>
    <row r="100" spans="1:9" ht="22.8" outlineLevel="7" x14ac:dyDescent="0.25">
      <c r="A100" s="5" t="s">
        <v>104</v>
      </c>
      <c r="B100" s="5" t="s">
        <v>104</v>
      </c>
      <c r="C100" s="6" t="s">
        <v>107</v>
      </c>
      <c r="D100" s="6" t="s">
        <v>242</v>
      </c>
      <c r="E100" s="6" t="s">
        <v>105</v>
      </c>
      <c r="F100" s="6"/>
      <c r="G100" s="12" t="str">
        <f t="shared" si="10"/>
        <v>20</v>
      </c>
      <c r="H100" s="78">
        <f t="shared" si="10"/>
        <v>20</v>
      </c>
      <c r="I100" s="54">
        <f t="shared" si="10"/>
        <v>20</v>
      </c>
    </row>
    <row r="101" spans="1:9" ht="13.2" outlineLevel="7" x14ac:dyDescent="0.25">
      <c r="A101" s="7" t="s">
        <v>26</v>
      </c>
      <c r="B101" s="7" t="s">
        <v>26</v>
      </c>
      <c r="C101" s="8" t="s">
        <v>107</v>
      </c>
      <c r="D101" s="38" t="s">
        <v>242</v>
      </c>
      <c r="E101" s="8" t="s">
        <v>105</v>
      </c>
      <c r="F101" s="8" t="s">
        <v>27</v>
      </c>
      <c r="G101" s="19" t="s">
        <v>202</v>
      </c>
      <c r="H101" s="83">
        <v>20</v>
      </c>
      <c r="I101" s="41">
        <v>20</v>
      </c>
    </row>
    <row r="102" spans="1:9" ht="57" outlineLevel="7" x14ac:dyDescent="0.25">
      <c r="A102" s="60" t="s">
        <v>230</v>
      </c>
      <c r="B102" s="125" t="s">
        <v>402</v>
      </c>
      <c r="C102" s="61" t="s">
        <v>245</v>
      </c>
      <c r="D102" s="61" t="s">
        <v>243</v>
      </c>
      <c r="E102" s="61"/>
      <c r="F102" s="61"/>
      <c r="G102" s="57">
        <f>G103+G106+G109</f>
        <v>830</v>
      </c>
      <c r="H102" s="112">
        <v>0</v>
      </c>
      <c r="I102" s="57">
        <f>I106+I109</f>
        <v>810</v>
      </c>
    </row>
    <row r="103" spans="1:9" ht="79.8" outlineLevel="7" x14ac:dyDescent="0.25">
      <c r="A103" s="62" t="s">
        <v>231</v>
      </c>
      <c r="B103" s="60" t="s">
        <v>253</v>
      </c>
      <c r="C103" s="4" t="s">
        <v>246</v>
      </c>
      <c r="D103" s="4" t="s">
        <v>244</v>
      </c>
      <c r="E103" s="4"/>
      <c r="F103" s="4"/>
      <c r="G103" s="58">
        <f>G104</f>
        <v>20</v>
      </c>
      <c r="H103" s="84"/>
      <c r="I103" s="59"/>
    </row>
    <row r="104" spans="1:9" ht="34.200000000000003" outlineLevel="7" x14ac:dyDescent="0.25">
      <c r="A104" s="63" t="s">
        <v>232</v>
      </c>
      <c r="B104" s="62"/>
      <c r="C104" s="4" t="s">
        <v>246</v>
      </c>
      <c r="D104" s="4"/>
      <c r="E104" s="4" t="s">
        <v>233</v>
      </c>
      <c r="F104" s="4"/>
      <c r="G104" s="58">
        <f>G105</f>
        <v>20</v>
      </c>
      <c r="H104" s="84"/>
      <c r="I104" s="59"/>
    </row>
    <row r="105" spans="1:9" ht="12" outlineLevel="7" x14ac:dyDescent="0.25">
      <c r="A105" s="46" t="s">
        <v>26</v>
      </c>
      <c r="B105" s="63"/>
      <c r="C105" s="47" t="s">
        <v>246</v>
      </c>
      <c r="D105" s="47"/>
      <c r="E105" s="47" t="s">
        <v>233</v>
      </c>
      <c r="F105" s="47" t="s">
        <v>27</v>
      </c>
      <c r="G105" s="59">
        <v>20</v>
      </c>
      <c r="H105" s="84"/>
      <c r="I105" s="59"/>
    </row>
    <row r="106" spans="1:9" ht="79.8" outlineLevel="7" x14ac:dyDescent="0.25">
      <c r="A106" s="62" t="s">
        <v>234</v>
      </c>
      <c r="B106" s="62" t="s">
        <v>254</v>
      </c>
      <c r="C106" s="4" t="s">
        <v>247</v>
      </c>
      <c r="D106" s="4" t="s">
        <v>256</v>
      </c>
      <c r="E106" s="4"/>
      <c r="F106" s="4"/>
      <c r="G106" s="58">
        <f>G107</f>
        <v>800</v>
      </c>
      <c r="H106" s="85"/>
      <c r="I106" s="58">
        <f>I107</f>
        <v>800</v>
      </c>
    </row>
    <row r="107" spans="1:9" ht="22.8" outlineLevel="7" x14ac:dyDescent="0.25">
      <c r="A107" s="63" t="s">
        <v>235</v>
      </c>
      <c r="B107" s="63" t="s">
        <v>235</v>
      </c>
      <c r="C107" s="4" t="s">
        <v>247</v>
      </c>
      <c r="D107" s="4" t="s">
        <v>256</v>
      </c>
      <c r="E107" s="4" t="s">
        <v>236</v>
      </c>
      <c r="F107" s="4"/>
      <c r="G107" s="58">
        <f>G108</f>
        <v>800</v>
      </c>
      <c r="H107" s="85"/>
      <c r="I107" s="58">
        <f>I108</f>
        <v>800</v>
      </c>
    </row>
    <row r="108" spans="1:9" ht="24" customHeight="1" outlineLevel="7" x14ac:dyDescent="0.25">
      <c r="A108" s="46" t="s">
        <v>26</v>
      </c>
      <c r="B108" s="46" t="s">
        <v>26</v>
      </c>
      <c r="C108" s="47" t="s">
        <v>247</v>
      </c>
      <c r="D108" s="47" t="s">
        <v>256</v>
      </c>
      <c r="E108" s="47" t="s">
        <v>236</v>
      </c>
      <c r="F108" s="47" t="s">
        <v>27</v>
      </c>
      <c r="G108" s="59">
        <v>800</v>
      </c>
      <c r="H108" s="84"/>
      <c r="I108" s="59">
        <v>800</v>
      </c>
    </row>
    <row r="109" spans="1:9" ht="68.400000000000006" outlineLevel="7" x14ac:dyDescent="0.25">
      <c r="A109" s="63" t="s">
        <v>237</v>
      </c>
      <c r="B109" s="63" t="s">
        <v>255</v>
      </c>
      <c r="C109" s="4" t="s">
        <v>248</v>
      </c>
      <c r="D109" s="4" t="s">
        <v>257</v>
      </c>
      <c r="E109" s="4"/>
      <c r="F109" s="4"/>
      <c r="G109" s="58">
        <f t="shared" ref="G109:I110" si="11">G110</f>
        <v>10</v>
      </c>
      <c r="H109" s="85">
        <f t="shared" si="11"/>
        <v>0</v>
      </c>
      <c r="I109" s="58">
        <f t="shared" si="11"/>
        <v>10</v>
      </c>
    </row>
    <row r="110" spans="1:9" ht="22.8" outlineLevel="7" x14ac:dyDescent="0.25">
      <c r="A110" s="63" t="s">
        <v>235</v>
      </c>
      <c r="B110" s="63" t="s">
        <v>235</v>
      </c>
      <c r="C110" s="4" t="s">
        <v>248</v>
      </c>
      <c r="D110" s="4" t="s">
        <v>257</v>
      </c>
      <c r="E110" s="4" t="s">
        <v>236</v>
      </c>
      <c r="F110" s="4"/>
      <c r="G110" s="58">
        <f t="shared" si="11"/>
        <v>10</v>
      </c>
      <c r="H110" s="85">
        <f t="shared" si="11"/>
        <v>0</v>
      </c>
      <c r="I110" s="58">
        <f t="shared" si="11"/>
        <v>10</v>
      </c>
    </row>
    <row r="111" spans="1:9" ht="12" outlineLevel="7" x14ac:dyDescent="0.25">
      <c r="A111" s="46" t="s">
        <v>26</v>
      </c>
      <c r="B111" s="46" t="s">
        <v>26</v>
      </c>
      <c r="C111" s="47" t="s">
        <v>248</v>
      </c>
      <c r="D111" s="47" t="s">
        <v>257</v>
      </c>
      <c r="E111" s="47" t="s">
        <v>236</v>
      </c>
      <c r="F111" s="47" t="s">
        <v>27</v>
      </c>
      <c r="G111" s="59">
        <v>10</v>
      </c>
      <c r="H111" s="84">
        <v>0</v>
      </c>
      <c r="I111" s="59">
        <v>10</v>
      </c>
    </row>
    <row r="112" spans="1:9" ht="57" outlineLevel="2" x14ac:dyDescent="0.25">
      <c r="A112" s="26" t="s">
        <v>108</v>
      </c>
      <c r="B112" s="60" t="s">
        <v>258</v>
      </c>
      <c r="C112" s="27" t="s">
        <v>109</v>
      </c>
      <c r="D112" s="27" t="s">
        <v>260</v>
      </c>
      <c r="E112" s="27"/>
      <c r="F112" s="27"/>
      <c r="G112" s="29">
        <f>G113+G119+G124+G127+G245+G141</f>
        <v>26334.7</v>
      </c>
      <c r="H112" s="82">
        <f>H113+H119+H124+H127+H245+H141</f>
        <v>31000.3</v>
      </c>
      <c r="I112" s="50">
        <f>I113+I119+I124+I127+I131+I141+I135</f>
        <v>30440</v>
      </c>
    </row>
    <row r="113" spans="1:9" ht="79.8" outlineLevel="3" x14ac:dyDescent="0.25">
      <c r="A113" s="5" t="s">
        <v>110</v>
      </c>
      <c r="B113" s="65" t="s">
        <v>259</v>
      </c>
      <c r="C113" s="6" t="s">
        <v>111</v>
      </c>
      <c r="D113" s="6" t="s">
        <v>261</v>
      </c>
      <c r="E113" s="6"/>
      <c r="F113" s="6"/>
      <c r="G113" s="12">
        <f>G114</f>
        <v>6700</v>
      </c>
      <c r="H113" s="78">
        <f>H114</f>
        <v>7300</v>
      </c>
      <c r="I113" s="54">
        <f>I114</f>
        <v>7300</v>
      </c>
    </row>
    <row r="114" spans="1:9" ht="22.8" outlineLevel="7" x14ac:dyDescent="0.25">
      <c r="A114" s="5" t="s">
        <v>112</v>
      </c>
      <c r="B114" s="5" t="s">
        <v>112</v>
      </c>
      <c r="C114" s="6" t="s">
        <v>111</v>
      </c>
      <c r="D114" s="6" t="s">
        <v>261</v>
      </c>
      <c r="E114" s="6" t="s">
        <v>113</v>
      </c>
      <c r="F114" s="6"/>
      <c r="G114" s="12">
        <f>SUM(G115:G118)</f>
        <v>6700</v>
      </c>
      <c r="H114" s="78">
        <f>SUM(H115:H118)</f>
        <v>7300</v>
      </c>
      <c r="I114" s="54">
        <f>SUM(I115:I118)</f>
        <v>7300</v>
      </c>
    </row>
    <row r="115" spans="1:9" ht="13.2" outlineLevel="7" x14ac:dyDescent="0.25">
      <c r="A115" s="7" t="s">
        <v>114</v>
      </c>
      <c r="B115" s="65"/>
      <c r="C115" s="8" t="s">
        <v>111</v>
      </c>
      <c r="D115" s="38" t="s">
        <v>261</v>
      </c>
      <c r="E115" s="8" t="s">
        <v>113</v>
      </c>
      <c r="F115" s="8" t="s">
        <v>115</v>
      </c>
      <c r="G115" s="21">
        <v>3810</v>
      </c>
      <c r="H115" s="79">
        <v>4200</v>
      </c>
      <c r="I115" s="41">
        <v>4200</v>
      </c>
    </row>
    <row r="116" spans="1:9" ht="36" outlineLevel="7" x14ac:dyDescent="0.25">
      <c r="A116" s="7" t="s">
        <v>116</v>
      </c>
      <c r="B116" s="7"/>
      <c r="C116" s="8" t="s">
        <v>111</v>
      </c>
      <c r="D116" s="38" t="s">
        <v>261</v>
      </c>
      <c r="E116" s="8" t="s">
        <v>113</v>
      </c>
      <c r="F116" s="8" t="s">
        <v>117</v>
      </c>
      <c r="G116" s="21">
        <v>1150</v>
      </c>
      <c r="H116" s="79">
        <v>1260</v>
      </c>
      <c r="I116" s="41">
        <v>1260</v>
      </c>
    </row>
    <row r="117" spans="1:9" ht="24" outlineLevel="7" x14ac:dyDescent="0.25">
      <c r="A117" s="7" t="s">
        <v>24</v>
      </c>
      <c r="B117" s="7"/>
      <c r="C117" s="8" t="s">
        <v>111</v>
      </c>
      <c r="D117" s="38" t="s">
        <v>261</v>
      </c>
      <c r="E117" s="8" t="s">
        <v>113</v>
      </c>
      <c r="F117" s="8" t="s">
        <v>25</v>
      </c>
      <c r="G117" s="21">
        <v>20</v>
      </c>
      <c r="H117" s="79">
        <v>120</v>
      </c>
      <c r="I117" s="41">
        <v>120</v>
      </c>
    </row>
    <row r="118" spans="1:9" ht="13.2" outlineLevel="7" x14ac:dyDescent="0.25">
      <c r="A118" s="7" t="s">
        <v>26</v>
      </c>
      <c r="B118" s="7"/>
      <c r="C118" s="8" t="s">
        <v>111</v>
      </c>
      <c r="D118" s="38" t="s">
        <v>261</v>
      </c>
      <c r="E118" s="8" t="s">
        <v>113</v>
      </c>
      <c r="F118" s="8" t="s">
        <v>27</v>
      </c>
      <c r="G118" s="21">
        <v>1720</v>
      </c>
      <c r="H118" s="79">
        <v>1720</v>
      </c>
      <c r="I118" s="41">
        <v>1720</v>
      </c>
    </row>
    <row r="119" spans="1:9" ht="79.8" outlineLevel="3" x14ac:dyDescent="0.25">
      <c r="A119" s="9" t="s">
        <v>118</v>
      </c>
      <c r="B119" s="67" t="s">
        <v>265</v>
      </c>
      <c r="C119" s="6" t="s">
        <v>119</v>
      </c>
      <c r="D119" s="6" t="s">
        <v>262</v>
      </c>
      <c r="E119" s="6"/>
      <c r="F119" s="6"/>
      <c r="G119" s="12">
        <f>G120</f>
        <v>8310</v>
      </c>
      <c r="H119" s="78">
        <f>H120</f>
        <v>8500</v>
      </c>
      <c r="I119" s="54">
        <f>I120</f>
        <v>8500</v>
      </c>
    </row>
    <row r="120" spans="1:9" ht="13.2" outlineLevel="7" x14ac:dyDescent="0.25">
      <c r="A120" s="5" t="s">
        <v>120</v>
      </c>
      <c r="B120" s="5" t="s">
        <v>120</v>
      </c>
      <c r="C120" s="6" t="s">
        <v>119</v>
      </c>
      <c r="D120" s="6" t="s">
        <v>262</v>
      </c>
      <c r="E120" s="6" t="s">
        <v>121</v>
      </c>
      <c r="F120" s="6"/>
      <c r="G120" s="12">
        <f>SUM(G121:G123)</f>
        <v>8310</v>
      </c>
      <c r="H120" s="78">
        <f>SUM(H121:H123)</f>
        <v>8500</v>
      </c>
      <c r="I120" s="54">
        <f>SUM(I121:I123)</f>
        <v>8500</v>
      </c>
    </row>
    <row r="121" spans="1:9" ht="13.2" outlineLevel="7" x14ac:dyDescent="0.25">
      <c r="A121" s="7" t="s">
        <v>26</v>
      </c>
      <c r="B121" s="65"/>
      <c r="C121" s="8" t="s">
        <v>119</v>
      </c>
      <c r="D121" s="38" t="s">
        <v>262</v>
      </c>
      <c r="E121" s="8" t="s">
        <v>121</v>
      </c>
      <c r="F121" s="8" t="s">
        <v>27</v>
      </c>
      <c r="G121" s="21">
        <v>2800</v>
      </c>
      <c r="H121" s="79">
        <v>2390</v>
      </c>
      <c r="I121" s="41">
        <v>2390</v>
      </c>
    </row>
    <row r="122" spans="1:9" ht="13.2" outlineLevel="7" x14ac:dyDescent="0.25">
      <c r="A122" s="7" t="s">
        <v>28</v>
      </c>
      <c r="B122" s="7"/>
      <c r="C122" s="8" t="s">
        <v>119</v>
      </c>
      <c r="D122" s="38" t="s">
        <v>262</v>
      </c>
      <c r="E122" s="8" t="s">
        <v>121</v>
      </c>
      <c r="F122" s="8" t="s">
        <v>29</v>
      </c>
      <c r="G122" s="21">
        <v>5480</v>
      </c>
      <c r="H122" s="79">
        <v>6100</v>
      </c>
      <c r="I122" s="41">
        <v>6100</v>
      </c>
    </row>
    <row r="123" spans="1:9" ht="13.2" outlineLevel="7" x14ac:dyDescent="0.25">
      <c r="A123" s="7" t="s">
        <v>30</v>
      </c>
      <c r="B123" s="7"/>
      <c r="C123" s="8" t="s">
        <v>119</v>
      </c>
      <c r="D123" s="38" t="s">
        <v>262</v>
      </c>
      <c r="E123" s="8" t="s">
        <v>121</v>
      </c>
      <c r="F123" s="8" t="s">
        <v>31</v>
      </c>
      <c r="G123" s="21">
        <v>30</v>
      </c>
      <c r="H123" s="79">
        <v>10</v>
      </c>
      <c r="I123" s="41">
        <v>10</v>
      </c>
    </row>
    <row r="124" spans="1:9" ht="79.8" outlineLevel="3" x14ac:dyDescent="0.25">
      <c r="A124" s="9" t="s">
        <v>122</v>
      </c>
      <c r="B124" s="67" t="s">
        <v>266</v>
      </c>
      <c r="C124" s="6" t="s">
        <v>123</v>
      </c>
      <c r="D124" s="6" t="s">
        <v>263</v>
      </c>
      <c r="E124" s="6"/>
      <c r="F124" s="6"/>
      <c r="G124" s="12">
        <f t="shared" ref="G124:I125" si="12">G125</f>
        <v>540</v>
      </c>
      <c r="H124" s="78">
        <f t="shared" si="12"/>
        <v>500</v>
      </c>
      <c r="I124" s="54">
        <f t="shared" si="12"/>
        <v>700</v>
      </c>
    </row>
    <row r="125" spans="1:9" ht="13.2" outlineLevel="7" x14ac:dyDescent="0.25">
      <c r="A125" s="5" t="s">
        <v>120</v>
      </c>
      <c r="B125" s="5" t="s">
        <v>120</v>
      </c>
      <c r="C125" s="6" t="s">
        <v>123</v>
      </c>
      <c r="D125" s="6" t="s">
        <v>263</v>
      </c>
      <c r="E125" s="6" t="s">
        <v>121</v>
      </c>
      <c r="F125" s="6"/>
      <c r="G125" s="12">
        <f t="shared" si="12"/>
        <v>540</v>
      </c>
      <c r="H125" s="78">
        <f t="shared" si="12"/>
        <v>500</v>
      </c>
      <c r="I125" s="54">
        <f t="shared" si="12"/>
        <v>700</v>
      </c>
    </row>
    <row r="126" spans="1:9" ht="13.2" outlineLevel="7" x14ac:dyDescent="0.25">
      <c r="A126" s="7" t="s">
        <v>26</v>
      </c>
      <c r="B126" s="7" t="s">
        <v>26</v>
      </c>
      <c r="C126" s="8" t="s">
        <v>123</v>
      </c>
      <c r="D126" s="38" t="s">
        <v>263</v>
      </c>
      <c r="E126" s="8" t="s">
        <v>121</v>
      </c>
      <c r="F126" s="8" t="s">
        <v>27</v>
      </c>
      <c r="G126" s="21">
        <v>540</v>
      </c>
      <c r="H126" s="79">
        <v>500</v>
      </c>
      <c r="I126" s="41">
        <v>700</v>
      </c>
    </row>
    <row r="127" spans="1:9" ht="79.8" outlineLevel="3" x14ac:dyDescent="0.25">
      <c r="A127" s="9" t="s">
        <v>124</v>
      </c>
      <c r="B127" s="67" t="s">
        <v>267</v>
      </c>
      <c r="C127" s="6" t="s">
        <v>125</v>
      </c>
      <c r="D127" s="6" t="s">
        <v>264</v>
      </c>
      <c r="E127" s="6"/>
      <c r="F127" s="6"/>
      <c r="G127" s="12" t="str">
        <f t="shared" ref="G127:I128" si="13">G128</f>
        <v>8501,2</v>
      </c>
      <c r="H127" s="78">
        <f t="shared" si="13"/>
        <v>8200</v>
      </c>
      <c r="I127" s="54">
        <f t="shared" si="13"/>
        <v>7190</v>
      </c>
    </row>
    <row r="128" spans="1:9" ht="13.2" outlineLevel="7" x14ac:dyDescent="0.25">
      <c r="A128" s="5" t="s">
        <v>120</v>
      </c>
      <c r="B128" s="5" t="s">
        <v>120</v>
      </c>
      <c r="C128" s="6" t="s">
        <v>125</v>
      </c>
      <c r="D128" s="6" t="s">
        <v>264</v>
      </c>
      <c r="E128" s="6" t="s">
        <v>121</v>
      </c>
      <c r="F128" s="6"/>
      <c r="G128" s="12" t="str">
        <f t="shared" si="13"/>
        <v>8501,2</v>
      </c>
      <c r="H128" s="78">
        <f t="shared" si="13"/>
        <v>8200</v>
      </c>
      <c r="I128" s="54">
        <f t="shared" si="13"/>
        <v>7190</v>
      </c>
    </row>
    <row r="129" spans="1:9" ht="13.2" outlineLevel="7" x14ac:dyDescent="0.25">
      <c r="A129" s="7" t="s">
        <v>26</v>
      </c>
      <c r="B129" s="7" t="s">
        <v>26</v>
      </c>
      <c r="C129" s="8" t="s">
        <v>125</v>
      </c>
      <c r="D129" s="38" t="s">
        <v>264</v>
      </c>
      <c r="E129" s="8" t="s">
        <v>121</v>
      </c>
      <c r="F129" s="8" t="s">
        <v>27</v>
      </c>
      <c r="G129" s="19" t="s">
        <v>207</v>
      </c>
      <c r="H129" s="79">
        <v>8200</v>
      </c>
      <c r="I129" s="41">
        <v>7190</v>
      </c>
    </row>
    <row r="130" spans="1:9" ht="68.400000000000006" outlineLevel="2" x14ac:dyDescent="0.25">
      <c r="A130" s="26" t="s">
        <v>188</v>
      </c>
      <c r="B130" s="128"/>
      <c r="C130" s="27" t="s">
        <v>189</v>
      </c>
      <c r="D130" s="27"/>
      <c r="E130" s="27"/>
      <c r="F130" s="27"/>
      <c r="G130" s="28">
        <f t="shared" ref="G130:I132" si="14">G131</f>
        <v>400</v>
      </c>
      <c r="H130" s="89">
        <v>300</v>
      </c>
      <c r="I130" s="95"/>
    </row>
    <row r="131" spans="1:9" ht="91.2" outlineLevel="3" x14ac:dyDescent="0.25">
      <c r="A131" s="9" t="s">
        <v>190</v>
      </c>
      <c r="B131" s="67" t="s">
        <v>268</v>
      </c>
      <c r="C131" s="6" t="s">
        <v>191</v>
      </c>
      <c r="D131" s="6" t="s">
        <v>270</v>
      </c>
      <c r="E131" s="6"/>
      <c r="F131" s="6"/>
      <c r="G131" s="22">
        <f t="shared" si="14"/>
        <v>400</v>
      </c>
      <c r="H131" s="86">
        <f t="shared" si="14"/>
        <v>300</v>
      </c>
      <c r="I131" s="94">
        <f t="shared" si="14"/>
        <v>300</v>
      </c>
    </row>
    <row r="132" spans="1:9" ht="12" outlineLevel="7" x14ac:dyDescent="0.25">
      <c r="A132" s="5" t="s">
        <v>120</v>
      </c>
      <c r="B132" s="5" t="s">
        <v>120</v>
      </c>
      <c r="C132" s="6" t="s">
        <v>191</v>
      </c>
      <c r="D132" s="6" t="s">
        <v>270</v>
      </c>
      <c r="E132" s="6" t="s">
        <v>121</v>
      </c>
      <c r="F132" s="6"/>
      <c r="G132" s="22">
        <f t="shared" si="14"/>
        <v>400</v>
      </c>
      <c r="H132" s="86">
        <f t="shared" si="14"/>
        <v>300</v>
      </c>
      <c r="I132" s="94">
        <f t="shared" si="14"/>
        <v>300</v>
      </c>
    </row>
    <row r="133" spans="1:9" ht="13.2" outlineLevel="7" x14ac:dyDescent="0.25">
      <c r="A133" s="7" t="s">
        <v>26</v>
      </c>
      <c r="B133" s="7" t="s">
        <v>26</v>
      </c>
      <c r="C133" s="8" t="s">
        <v>191</v>
      </c>
      <c r="D133" s="38" t="s">
        <v>270</v>
      </c>
      <c r="E133" s="8" t="s">
        <v>121</v>
      </c>
      <c r="F133" s="8" t="s">
        <v>27</v>
      </c>
      <c r="G133" s="23">
        <v>400</v>
      </c>
      <c r="H133" s="79">
        <v>300</v>
      </c>
      <c r="I133" s="41">
        <v>300</v>
      </c>
    </row>
    <row r="134" spans="1:9" ht="57" outlineLevel="7" x14ac:dyDescent="0.25">
      <c r="A134" s="49" t="s">
        <v>223</v>
      </c>
      <c r="B134" s="128"/>
      <c r="C134" s="147" t="s">
        <v>224</v>
      </c>
      <c r="D134" s="147"/>
      <c r="E134" s="147"/>
      <c r="F134" s="147"/>
      <c r="G134" s="148"/>
      <c r="H134" s="149">
        <f>H135+H138</f>
        <v>400</v>
      </c>
      <c r="I134" s="50"/>
    </row>
    <row r="135" spans="1:9" ht="68.400000000000006" outlineLevel="7" x14ac:dyDescent="0.25">
      <c r="A135" s="51" t="s">
        <v>225</v>
      </c>
      <c r="B135" s="51" t="s">
        <v>269</v>
      </c>
      <c r="C135" s="52" t="s">
        <v>226</v>
      </c>
      <c r="D135" s="52" t="s">
        <v>271</v>
      </c>
      <c r="E135" s="55"/>
      <c r="F135" s="52"/>
      <c r="G135" s="53"/>
      <c r="H135" s="87">
        <f>H136</f>
        <v>400</v>
      </c>
      <c r="I135" s="54">
        <f>I136</f>
        <v>400</v>
      </c>
    </row>
    <row r="136" spans="1:9" ht="13.2" outlineLevel="7" x14ac:dyDescent="0.25">
      <c r="A136" s="39" t="s">
        <v>120</v>
      </c>
      <c r="B136" s="39" t="s">
        <v>120</v>
      </c>
      <c r="C136" s="36" t="s">
        <v>226</v>
      </c>
      <c r="D136" s="52" t="s">
        <v>271</v>
      </c>
      <c r="E136" s="56" t="s">
        <v>121</v>
      </c>
      <c r="F136" s="36"/>
      <c r="G136" s="40"/>
      <c r="H136" s="88">
        <f>H137</f>
        <v>400</v>
      </c>
      <c r="I136" s="41">
        <f>I137</f>
        <v>400</v>
      </c>
    </row>
    <row r="137" spans="1:9" ht="13.2" outlineLevel="7" x14ac:dyDescent="0.25">
      <c r="A137" s="39" t="s">
        <v>227</v>
      </c>
      <c r="B137" s="39" t="s">
        <v>227</v>
      </c>
      <c r="C137" s="36" t="s">
        <v>226</v>
      </c>
      <c r="D137" s="36" t="s">
        <v>271</v>
      </c>
      <c r="E137" s="56" t="s">
        <v>121</v>
      </c>
      <c r="F137" s="36">
        <v>244</v>
      </c>
      <c r="G137" s="40"/>
      <c r="H137" s="88">
        <v>400</v>
      </c>
      <c r="I137" s="41">
        <v>400</v>
      </c>
    </row>
    <row r="138" spans="1:9" ht="68.400000000000006" outlineLevel="7" x14ac:dyDescent="0.25">
      <c r="A138" s="51" t="s">
        <v>228</v>
      </c>
      <c r="B138" s="39"/>
      <c r="C138" s="52" t="s">
        <v>229</v>
      </c>
      <c r="D138" s="52"/>
      <c r="E138" s="55"/>
      <c r="F138" s="52"/>
      <c r="G138" s="53"/>
      <c r="H138" s="87">
        <f>H139</f>
        <v>0</v>
      </c>
      <c r="I138" s="54">
        <f>I139</f>
        <v>0</v>
      </c>
    </row>
    <row r="139" spans="1:9" ht="13.2" outlineLevel="7" x14ac:dyDescent="0.25">
      <c r="A139" s="39" t="s">
        <v>120</v>
      </c>
      <c r="B139" s="51"/>
      <c r="C139" s="36" t="s">
        <v>229</v>
      </c>
      <c r="D139" s="36"/>
      <c r="E139" s="56" t="s">
        <v>121</v>
      </c>
      <c r="F139" s="36"/>
      <c r="G139" s="40"/>
      <c r="H139" s="88">
        <f>H140</f>
        <v>0</v>
      </c>
      <c r="I139" s="41">
        <f>I140</f>
        <v>0</v>
      </c>
    </row>
    <row r="140" spans="1:9" ht="13.2" outlineLevel="7" x14ac:dyDescent="0.25">
      <c r="A140" s="39" t="s">
        <v>227</v>
      </c>
      <c r="B140" s="39"/>
      <c r="C140" s="36" t="s">
        <v>229</v>
      </c>
      <c r="D140" s="36"/>
      <c r="E140" s="56" t="s">
        <v>121</v>
      </c>
      <c r="F140" s="36">
        <v>244</v>
      </c>
      <c r="G140" s="40"/>
      <c r="H140" s="88">
        <v>0</v>
      </c>
      <c r="I140" s="41">
        <v>0</v>
      </c>
    </row>
    <row r="141" spans="1:9" ht="68.400000000000006" outlineLevel="3" x14ac:dyDescent="0.25">
      <c r="A141" s="9" t="s">
        <v>238</v>
      </c>
      <c r="B141" s="67" t="s">
        <v>272</v>
      </c>
      <c r="C141" s="6" t="s">
        <v>239</v>
      </c>
      <c r="D141" s="33"/>
      <c r="E141" s="33"/>
      <c r="F141" s="33"/>
      <c r="G141" s="156" t="str">
        <f>G142</f>
        <v>1894,8</v>
      </c>
      <c r="H141" s="77">
        <v>6050</v>
      </c>
      <c r="I141" s="150">
        <v>6050</v>
      </c>
    </row>
    <row r="142" spans="1:9" ht="13.2" outlineLevel="7" x14ac:dyDescent="0.25">
      <c r="A142" s="5" t="s">
        <v>120</v>
      </c>
      <c r="B142" s="5" t="s">
        <v>120</v>
      </c>
      <c r="C142" s="6" t="s">
        <v>239</v>
      </c>
      <c r="D142" s="6"/>
      <c r="E142" s="6" t="s">
        <v>121</v>
      </c>
      <c r="F142" s="6"/>
      <c r="G142" s="22" t="str">
        <f>G143</f>
        <v>1894,8</v>
      </c>
      <c r="H142" s="78">
        <v>6050</v>
      </c>
      <c r="I142" s="54">
        <v>6050</v>
      </c>
    </row>
    <row r="143" spans="1:9" ht="13.2" outlineLevel="7" x14ac:dyDescent="0.25">
      <c r="A143" s="7" t="s">
        <v>26</v>
      </c>
      <c r="B143" s="7" t="s">
        <v>26</v>
      </c>
      <c r="C143" s="8" t="s">
        <v>239</v>
      </c>
      <c r="D143" s="8"/>
      <c r="E143" s="8" t="s">
        <v>121</v>
      </c>
      <c r="F143" s="8" t="s">
        <v>27</v>
      </c>
      <c r="G143" s="23" t="s">
        <v>209</v>
      </c>
      <c r="H143" s="79">
        <v>6050</v>
      </c>
      <c r="I143" s="41">
        <v>6050</v>
      </c>
    </row>
    <row r="144" spans="1:9" ht="68.400000000000006" outlineLevel="2" x14ac:dyDescent="0.25">
      <c r="A144" s="26" t="s">
        <v>128</v>
      </c>
      <c r="B144" s="66" t="s">
        <v>287</v>
      </c>
      <c r="C144" s="27" t="s">
        <v>129</v>
      </c>
      <c r="D144" s="27" t="s">
        <v>274</v>
      </c>
      <c r="E144" s="27"/>
      <c r="F144" s="27"/>
      <c r="G144" s="30">
        <f>G145+G154+G161+G167+G174</f>
        <v>15453.1</v>
      </c>
      <c r="H144" s="82">
        <f>H145+H154+H161+H167</f>
        <v>16262.3</v>
      </c>
      <c r="I144" s="50">
        <f>I145+I154+I161+I167+I164+I171</f>
        <v>16362.3</v>
      </c>
    </row>
    <row r="145" spans="1:9" ht="91.2" outlineLevel="3" x14ac:dyDescent="0.25">
      <c r="A145" s="9" t="s">
        <v>130</v>
      </c>
      <c r="B145" s="67" t="s">
        <v>273</v>
      </c>
      <c r="C145" s="6" t="s">
        <v>131</v>
      </c>
      <c r="D145" s="6" t="s">
        <v>275</v>
      </c>
      <c r="E145" s="6"/>
      <c r="F145" s="6"/>
      <c r="G145" s="31">
        <f>G146</f>
        <v>8022.6</v>
      </c>
      <c r="H145" s="78">
        <f>H146</f>
        <v>9111.2999999999993</v>
      </c>
      <c r="I145" s="54">
        <f>I146</f>
        <v>8211.2999999999993</v>
      </c>
    </row>
    <row r="146" spans="1:9" ht="13.2" outlineLevel="7" x14ac:dyDescent="0.25">
      <c r="A146" s="5" t="s">
        <v>132</v>
      </c>
      <c r="B146" s="5" t="s">
        <v>132</v>
      </c>
      <c r="C146" s="6" t="s">
        <v>131</v>
      </c>
      <c r="D146" s="6" t="s">
        <v>275</v>
      </c>
      <c r="E146" s="6" t="s">
        <v>133</v>
      </c>
      <c r="F146" s="6"/>
      <c r="G146" s="31">
        <f>SUM(G147:G153)</f>
        <v>8022.6</v>
      </c>
      <c r="H146" s="78">
        <f>SUM(H147:H153)</f>
        <v>9111.2999999999993</v>
      </c>
      <c r="I146" s="54">
        <f>SUM(I147:I153)</f>
        <v>8211.2999999999993</v>
      </c>
    </row>
    <row r="147" spans="1:9" ht="13.2" outlineLevel="7" x14ac:dyDescent="0.25">
      <c r="A147" s="7" t="s">
        <v>114</v>
      </c>
      <c r="B147" s="7" t="s">
        <v>114</v>
      </c>
      <c r="C147" s="8" t="s">
        <v>131</v>
      </c>
      <c r="D147" s="38" t="s">
        <v>275</v>
      </c>
      <c r="E147" s="8" t="s">
        <v>133</v>
      </c>
      <c r="F147" s="8" t="s">
        <v>115</v>
      </c>
      <c r="G147" s="21">
        <v>2880</v>
      </c>
      <c r="H147" s="79">
        <v>3032.5</v>
      </c>
      <c r="I147" s="41">
        <v>3032.5</v>
      </c>
    </row>
    <row r="148" spans="1:9" ht="36" outlineLevel="7" x14ac:dyDescent="0.25">
      <c r="A148" s="7" t="s">
        <v>116</v>
      </c>
      <c r="B148" s="7" t="s">
        <v>116</v>
      </c>
      <c r="C148" s="8" t="s">
        <v>131</v>
      </c>
      <c r="D148" s="38" t="s">
        <v>275</v>
      </c>
      <c r="E148" s="8" t="s">
        <v>133</v>
      </c>
      <c r="F148" s="8" t="s">
        <v>117</v>
      </c>
      <c r="G148" s="21">
        <v>870</v>
      </c>
      <c r="H148" s="79">
        <v>915.8</v>
      </c>
      <c r="I148" s="41">
        <v>915.8</v>
      </c>
    </row>
    <row r="149" spans="1:9" ht="24" outlineLevel="7" x14ac:dyDescent="0.25">
      <c r="A149" s="7" t="s">
        <v>24</v>
      </c>
      <c r="B149" s="7" t="s">
        <v>24</v>
      </c>
      <c r="C149" s="8" t="s">
        <v>131</v>
      </c>
      <c r="D149" s="38" t="s">
        <v>275</v>
      </c>
      <c r="E149" s="8" t="s">
        <v>133</v>
      </c>
      <c r="F149" s="8" t="s">
        <v>25</v>
      </c>
      <c r="G149" s="21">
        <v>387</v>
      </c>
      <c r="H149" s="79">
        <v>459</v>
      </c>
      <c r="I149" s="41">
        <v>429</v>
      </c>
    </row>
    <row r="150" spans="1:9" ht="13.2" outlineLevel="7" x14ac:dyDescent="0.25">
      <c r="A150" s="7" t="s">
        <v>26</v>
      </c>
      <c r="B150" s="7" t="s">
        <v>26</v>
      </c>
      <c r="C150" s="8" t="s">
        <v>131</v>
      </c>
      <c r="D150" s="38" t="s">
        <v>275</v>
      </c>
      <c r="E150" s="8" t="s">
        <v>133</v>
      </c>
      <c r="F150" s="8" t="s">
        <v>27</v>
      </c>
      <c r="G150" s="21">
        <v>2920.6</v>
      </c>
      <c r="H150" s="79">
        <v>3675</v>
      </c>
      <c r="I150" s="41">
        <v>2824</v>
      </c>
    </row>
    <row r="151" spans="1:9" ht="13.2" outlineLevel="7" x14ac:dyDescent="0.25">
      <c r="A151" s="7" t="s">
        <v>28</v>
      </c>
      <c r="B151" s="7" t="s">
        <v>28</v>
      </c>
      <c r="C151" s="8" t="s">
        <v>131</v>
      </c>
      <c r="D151" s="38" t="s">
        <v>275</v>
      </c>
      <c r="E151" s="8" t="s">
        <v>133</v>
      </c>
      <c r="F151" s="8" t="s">
        <v>29</v>
      </c>
      <c r="G151" s="21">
        <v>941</v>
      </c>
      <c r="H151" s="79">
        <v>1000</v>
      </c>
      <c r="I151" s="41">
        <v>1000</v>
      </c>
    </row>
    <row r="152" spans="1:9" ht="24" outlineLevel="7" x14ac:dyDescent="0.25">
      <c r="A152" s="7" t="s">
        <v>134</v>
      </c>
      <c r="B152" s="7" t="s">
        <v>134</v>
      </c>
      <c r="C152" s="8" t="s">
        <v>131</v>
      </c>
      <c r="D152" s="38" t="s">
        <v>275</v>
      </c>
      <c r="E152" s="8" t="s">
        <v>133</v>
      </c>
      <c r="F152" s="8" t="s">
        <v>135</v>
      </c>
      <c r="G152" s="21">
        <v>5</v>
      </c>
      <c r="H152" s="79">
        <v>5</v>
      </c>
      <c r="I152" s="41">
        <v>5</v>
      </c>
    </row>
    <row r="153" spans="1:9" ht="13.2" outlineLevel="7" x14ac:dyDescent="0.25">
      <c r="A153" s="7" t="s">
        <v>30</v>
      </c>
      <c r="B153" s="7" t="s">
        <v>30</v>
      </c>
      <c r="C153" s="8" t="s">
        <v>131</v>
      </c>
      <c r="D153" s="38" t="s">
        <v>275</v>
      </c>
      <c r="E153" s="8" t="s">
        <v>133</v>
      </c>
      <c r="F153" s="8" t="s">
        <v>31</v>
      </c>
      <c r="G153" s="21">
        <v>19</v>
      </c>
      <c r="H153" s="79">
        <v>24</v>
      </c>
      <c r="I153" s="41">
        <v>5</v>
      </c>
    </row>
    <row r="154" spans="1:9" ht="79.8" outlineLevel="3" x14ac:dyDescent="0.25">
      <c r="A154" s="9" t="s">
        <v>136</v>
      </c>
      <c r="B154" s="67" t="s">
        <v>277</v>
      </c>
      <c r="C154" s="6" t="s">
        <v>137</v>
      </c>
      <c r="D154" s="6" t="s">
        <v>276</v>
      </c>
      <c r="E154" s="6"/>
      <c r="F154" s="6"/>
      <c r="G154" s="31">
        <f>G155</f>
        <v>2410</v>
      </c>
      <c r="H154" s="78">
        <v>2223.8000000000002</v>
      </c>
      <c r="I154" s="54">
        <v>2223.8000000000002</v>
      </c>
    </row>
    <row r="155" spans="1:9" ht="13.2" outlineLevel="7" x14ac:dyDescent="0.25">
      <c r="A155" s="5" t="s">
        <v>132</v>
      </c>
      <c r="B155" s="5" t="s">
        <v>132</v>
      </c>
      <c r="C155" s="6" t="s">
        <v>137</v>
      </c>
      <c r="D155" s="6" t="s">
        <v>276</v>
      </c>
      <c r="E155" s="6" t="s">
        <v>133</v>
      </c>
      <c r="F155" s="6"/>
      <c r="G155" s="31">
        <f>SUM(G156:G160)</f>
        <v>2410</v>
      </c>
      <c r="H155" s="78">
        <f>SUM(H156:H160)</f>
        <v>2223.8000000000002</v>
      </c>
      <c r="I155" s="54">
        <f>SUM(I156:I160)</f>
        <v>2223.8000000000002</v>
      </c>
    </row>
    <row r="156" spans="1:9" ht="13.2" outlineLevel="7" x14ac:dyDescent="0.25">
      <c r="A156" s="7" t="s">
        <v>114</v>
      </c>
      <c r="B156" s="7" t="s">
        <v>114</v>
      </c>
      <c r="C156" s="8" t="s">
        <v>137</v>
      </c>
      <c r="D156" s="38" t="s">
        <v>276</v>
      </c>
      <c r="E156" s="8" t="s">
        <v>133</v>
      </c>
      <c r="F156" s="8" t="s">
        <v>115</v>
      </c>
      <c r="G156" s="23">
        <v>852.6</v>
      </c>
      <c r="H156" s="79">
        <v>781.7</v>
      </c>
      <c r="I156" s="41">
        <v>781.7</v>
      </c>
    </row>
    <row r="157" spans="1:9" ht="36" outlineLevel="7" x14ac:dyDescent="0.25">
      <c r="A157" s="7" t="s">
        <v>116</v>
      </c>
      <c r="B157" s="7" t="s">
        <v>116</v>
      </c>
      <c r="C157" s="8" t="s">
        <v>137</v>
      </c>
      <c r="D157" s="38" t="s">
        <v>276</v>
      </c>
      <c r="E157" s="8" t="s">
        <v>133</v>
      </c>
      <c r="F157" s="8" t="s">
        <v>117</v>
      </c>
      <c r="G157" s="23">
        <v>257.39999999999998</v>
      </c>
      <c r="H157" s="79">
        <v>236.1</v>
      </c>
      <c r="I157" s="41">
        <v>236.1</v>
      </c>
    </row>
    <row r="158" spans="1:9" ht="24" outlineLevel="7" x14ac:dyDescent="0.25">
      <c r="A158" s="7" t="s">
        <v>24</v>
      </c>
      <c r="B158" s="7" t="s">
        <v>24</v>
      </c>
      <c r="C158" s="8" t="s">
        <v>137</v>
      </c>
      <c r="D158" s="38" t="s">
        <v>276</v>
      </c>
      <c r="E158" s="8" t="s">
        <v>133</v>
      </c>
      <c r="F158" s="8" t="s">
        <v>25</v>
      </c>
      <c r="G158" s="23">
        <v>101</v>
      </c>
      <c r="H158" s="79">
        <v>31</v>
      </c>
      <c r="I158" s="41">
        <v>31</v>
      </c>
    </row>
    <row r="159" spans="1:9" ht="13.2" outlineLevel="7" x14ac:dyDescent="0.25">
      <c r="A159" s="7" t="s">
        <v>26</v>
      </c>
      <c r="B159" s="7" t="s">
        <v>26</v>
      </c>
      <c r="C159" s="8" t="s">
        <v>137</v>
      </c>
      <c r="D159" s="38" t="s">
        <v>276</v>
      </c>
      <c r="E159" s="8" t="s">
        <v>133</v>
      </c>
      <c r="F159" s="8" t="s">
        <v>27</v>
      </c>
      <c r="G159" s="23">
        <v>1099</v>
      </c>
      <c r="H159" s="79">
        <v>1075</v>
      </c>
      <c r="I159" s="41">
        <v>1075</v>
      </c>
    </row>
    <row r="160" spans="1:9" ht="13.2" outlineLevel="7" x14ac:dyDescent="0.25">
      <c r="A160" s="7" t="s">
        <v>28</v>
      </c>
      <c r="B160" s="7" t="s">
        <v>28</v>
      </c>
      <c r="C160" s="8" t="s">
        <v>137</v>
      </c>
      <c r="D160" s="38" t="s">
        <v>276</v>
      </c>
      <c r="E160" s="8" t="s">
        <v>133</v>
      </c>
      <c r="F160" s="8" t="s">
        <v>29</v>
      </c>
      <c r="G160" s="23">
        <v>100</v>
      </c>
      <c r="H160" s="79">
        <v>100</v>
      </c>
      <c r="I160" s="41">
        <v>100</v>
      </c>
    </row>
    <row r="161" spans="1:9" ht="91.2" outlineLevel="3" x14ac:dyDescent="0.25">
      <c r="A161" s="9" t="s">
        <v>138</v>
      </c>
      <c r="B161" s="67" t="s">
        <v>278</v>
      </c>
      <c r="C161" s="6" t="s">
        <v>139</v>
      </c>
      <c r="D161" s="6" t="s">
        <v>283</v>
      </c>
      <c r="E161" s="6"/>
      <c r="F161" s="6"/>
      <c r="G161" s="31">
        <v>467</v>
      </c>
      <c r="H161" s="78">
        <f>H162</f>
        <v>500</v>
      </c>
      <c r="I161" s="54">
        <f>I162</f>
        <v>400</v>
      </c>
    </row>
    <row r="162" spans="1:9" ht="13.2" outlineLevel="7" x14ac:dyDescent="0.25">
      <c r="A162" s="5" t="s">
        <v>132</v>
      </c>
      <c r="B162" s="5" t="s">
        <v>132</v>
      </c>
      <c r="C162" s="6" t="s">
        <v>139</v>
      </c>
      <c r="D162" s="6" t="s">
        <v>283</v>
      </c>
      <c r="E162" s="6" t="s">
        <v>133</v>
      </c>
      <c r="F162" s="6"/>
      <c r="G162" s="31">
        <v>467</v>
      </c>
      <c r="H162" s="78">
        <f>H163</f>
        <v>500</v>
      </c>
      <c r="I162" s="54">
        <f>I163</f>
        <v>400</v>
      </c>
    </row>
    <row r="163" spans="1:9" ht="13.2" outlineLevel="7" x14ac:dyDescent="0.25">
      <c r="A163" s="7" t="s">
        <v>26</v>
      </c>
      <c r="B163" s="7" t="s">
        <v>26</v>
      </c>
      <c r="C163" s="8" t="s">
        <v>139</v>
      </c>
      <c r="D163" s="38" t="s">
        <v>283</v>
      </c>
      <c r="E163" s="8" t="s">
        <v>133</v>
      </c>
      <c r="F163" s="8" t="s">
        <v>27</v>
      </c>
      <c r="G163" s="21">
        <v>467</v>
      </c>
      <c r="H163" s="79">
        <v>500</v>
      </c>
      <c r="I163" s="41">
        <v>400</v>
      </c>
    </row>
    <row r="164" spans="1:9" ht="68.400000000000006" outlineLevel="3" x14ac:dyDescent="0.25">
      <c r="A164" s="5" t="s">
        <v>158</v>
      </c>
      <c r="B164" s="71" t="s">
        <v>284</v>
      </c>
      <c r="C164" s="6" t="s">
        <v>159</v>
      </c>
      <c r="D164" s="6" t="s">
        <v>285</v>
      </c>
      <c r="E164" s="6"/>
      <c r="F164" s="6"/>
      <c r="G164" s="22" t="e">
        <f>G165</f>
        <v>#REF!</v>
      </c>
      <c r="H164" s="86">
        <f>H165</f>
        <v>100</v>
      </c>
      <c r="I164" s="94">
        <f>I165</f>
        <v>100</v>
      </c>
    </row>
    <row r="165" spans="1:9" ht="12" outlineLevel="7" x14ac:dyDescent="0.25">
      <c r="A165" s="5" t="s">
        <v>132</v>
      </c>
      <c r="B165" s="5" t="s">
        <v>132</v>
      </c>
      <c r="C165" s="6" t="s">
        <v>159</v>
      </c>
      <c r="D165" s="6" t="s">
        <v>285</v>
      </c>
      <c r="E165" s="6" t="s">
        <v>133</v>
      </c>
      <c r="F165" s="6"/>
      <c r="G165" s="22" t="e">
        <f>#REF!+G166</f>
        <v>#REF!</v>
      </c>
      <c r="H165" s="86">
        <f>H166</f>
        <v>100</v>
      </c>
      <c r="I165" s="94">
        <f>I166</f>
        <v>100</v>
      </c>
    </row>
    <row r="166" spans="1:9" ht="13.2" outlineLevel="7" x14ac:dyDescent="0.25">
      <c r="A166" s="7" t="s">
        <v>26</v>
      </c>
      <c r="B166" s="7" t="s">
        <v>26</v>
      </c>
      <c r="C166" s="8" t="s">
        <v>159</v>
      </c>
      <c r="D166" s="38" t="s">
        <v>285</v>
      </c>
      <c r="E166" s="8" t="s">
        <v>133</v>
      </c>
      <c r="F166" s="8" t="s">
        <v>27</v>
      </c>
      <c r="G166" s="23">
        <v>160.6</v>
      </c>
      <c r="H166" s="79">
        <v>100</v>
      </c>
      <c r="I166" s="41">
        <v>100</v>
      </c>
    </row>
    <row r="167" spans="1:9" ht="91.2" outlineLevel="3" x14ac:dyDescent="0.25">
      <c r="A167" s="9" t="s">
        <v>140</v>
      </c>
      <c r="B167" s="67" t="s">
        <v>279</v>
      </c>
      <c r="C167" s="6" t="s">
        <v>141</v>
      </c>
      <c r="D167" s="6" t="s">
        <v>280</v>
      </c>
      <c r="E167" s="6"/>
      <c r="F167" s="6"/>
      <c r="G167" s="22" t="str">
        <f>G168</f>
        <v>4132,4</v>
      </c>
      <c r="H167" s="78">
        <v>4427.2</v>
      </c>
      <c r="I167" s="54">
        <v>4427.2</v>
      </c>
    </row>
    <row r="168" spans="1:9" ht="13.2" outlineLevel="7" x14ac:dyDescent="0.25">
      <c r="A168" s="5" t="s">
        <v>132</v>
      </c>
      <c r="B168" s="5" t="s">
        <v>132</v>
      </c>
      <c r="C168" s="6" t="s">
        <v>141</v>
      </c>
      <c r="D168" s="6" t="s">
        <v>280</v>
      </c>
      <c r="E168" s="6" t="s">
        <v>133</v>
      </c>
      <c r="F168" s="6"/>
      <c r="G168" s="18" t="s">
        <v>211</v>
      </c>
      <c r="H168" s="78">
        <v>4427.2</v>
      </c>
      <c r="I168" s="54">
        <v>4427.2</v>
      </c>
    </row>
    <row r="169" spans="1:9" ht="13.2" outlineLevel="7" x14ac:dyDescent="0.25">
      <c r="A169" s="7" t="s">
        <v>114</v>
      </c>
      <c r="B169" s="7" t="s">
        <v>114</v>
      </c>
      <c r="C169" s="8" t="s">
        <v>141</v>
      </c>
      <c r="D169" s="38" t="s">
        <v>280</v>
      </c>
      <c r="E169" s="8" t="s">
        <v>133</v>
      </c>
      <c r="F169" s="8" t="s">
        <v>115</v>
      </c>
      <c r="G169" s="19" t="s">
        <v>210</v>
      </c>
      <c r="H169" s="79">
        <v>3400.3</v>
      </c>
      <c r="I169" s="41">
        <v>3400.3</v>
      </c>
    </row>
    <row r="170" spans="1:9" ht="36" outlineLevel="7" x14ac:dyDescent="0.25">
      <c r="A170" s="7" t="s">
        <v>116</v>
      </c>
      <c r="B170" s="7" t="s">
        <v>116</v>
      </c>
      <c r="C170" s="43" t="s">
        <v>141</v>
      </c>
      <c r="D170" s="38" t="s">
        <v>280</v>
      </c>
      <c r="E170" s="43" t="s">
        <v>133</v>
      </c>
      <c r="F170" s="43" t="s">
        <v>117</v>
      </c>
      <c r="G170" s="116" t="s">
        <v>203</v>
      </c>
      <c r="H170" s="83">
        <v>1026.9000000000001</v>
      </c>
      <c r="I170" s="117">
        <v>1026.9000000000001</v>
      </c>
    </row>
    <row r="171" spans="1:9" ht="79.8" outlineLevel="7" x14ac:dyDescent="0.25">
      <c r="A171" s="5" t="s">
        <v>337</v>
      </c>
      <c r="B171" s="115" t="s">
        <v>338</v>
      </c>
      <c r="C171" s="118"/>
      <c r="D171" s="118" t="s">
        <v>296</v>
      </c>
      <c r="E171" s="47"/>
      <c r="F171" s="47"/>
      <c r="G171" s="119"/>
      <c r="H171" s="41"/>
      <c r="I171" s="54">
        <f>I172</f>
        <v>1000</v>
      </c>
    </row>
    <row r="172" spans="1:9" ht="13.2" outlineLevel="7" x14ac:dyDescent="0.25">
      <c r="A172" s="5" t="s">
        <v>132</v>
      </c>
      <c r="B172" s="5" t="s">
        <v>132</v>
      </c>
      <c r="C172" s="47"/>
      <c r="D172" s="47"/>
      <c r="E172" s="47" t="s">
        <v>133</v>
      </c>
      <c r="F172" s="47"/>
      <c r="G172" s="119"/>
      <c r="H172" s="41"/>
      <c r="I172" s="41">
        <f>I173</f>
        <v>1000</v>
      </c>
    </row>
    <row r="173" spans="1:9" ht="13.2" outlineLevel="7" x14ac:dyDescent="0.25">
      <c r="A173" s="7" t="s">
        <v>26</v>
      </c>
      <c r="B173" s="7" t="s">
        <v>26</v>
      </c>
      <c r="C173" s="47"/>
      <c r="D173" s="47"/>
      <c r="E173" s="47" t="s">
        <v>133</v>
      </c>
      <c r="F173" s="47" t="s">
        <v>27</v>
      </c>
      <c r="G173" s="119"/>
      <c r="H173" s="41"/>
      <c r="I173" s="41">
        <v>1000</v>
      </c>
    </row>
    <row r="174" spans="1:9" ht="91.2" outlineLevel="3" x14ac:dyDescent="0.25">
      <c r="A174" s="9" t="s">
        <v>142</v>
      </c>
      <c r="B174" s="67" t="s">
        <v>281</v>
      </c>
      <c r="C174" s="6" t="s">
        <v>143</v>
      </c>
      <c r="D174" s="6" t="s">
        <v>282</v>
      </c>
      <c r="E174" s="6"/>
      <c r="F174" s="6"/>
      <c r="G174" s="22" t="str">
        <f>G175</f>
        <v>421,1</v>
      </c>
      <c r="H174" s="78">
        <v>0</v>
      </c>
      <c r="I174" s="54">
        <v>0</v>
      </c>
    </row>
    <row r="175" spans="1:9" ht="13.2" outlineLevel="7" x14ac:dyDescent="0.25">
      <c r="A175" s="5" t="s">
        <v>132</v>
      </c>
      <c r="B175" s="5" t="s">
        <v>132</v>
      </c>
      <c r="C175" s="6" t="s">
        <v>143</v>
      </c>
      <c r="D175" s="6"/>
      <c r="E175" s="6" t="s">
        <v>133</v>
      </c>
      <c r="F175" s="6"/>
      <c r="G175" s="22" t="str">
        <f>G176</f>
        <v>421,1</v>
      </c>
      <c r="H175" s="78">
        <v>0</v>
      </c>
      <c r="I175" s="54">
        <v>0</v>
      </c>
    </row>
    <row r="176" spans="1:9" ht="13.2" outlineLevel="7" x14ac:dyDescent="0.25">
      <c r="A176" s="7" t="s">
        <v>26</v>
      </c>
      <c r="B176" s="7" t="s">
        <v>26</v>
      </c>
      <c r="C176" s="8" t="s">
        <v>143</v>
      </c>
      <c r="D176" s="8"/>
      <c r="E176" s="8" t="s">
        <v>133</v>
      </c>
      <c r="F176" s="8" t="s">
        <v>27</v>
      </c>
      <c r="G176" s="19" t="s">
        <v>212</v>
      </c>
      <c r="H176" s="79">
        <v>0</v>
      </c>
      <c r="I176" s="41">
        <v>0</v>
      </c>
    </row>
    <row r="177" spans="1:9" ht="68.400000000000006" outlineLevel="2" x14ac:dyDescent="0.25">
      <c r="A177" s="26" t="s">
        <v>144</v>
      </c>
      <c r="B177" s="66" t="s">
        <v>286</v>
      </c>
      <c r="C177" s="27" t="s">
        <v>145</v>
      </c>
      <c r="D177" s="27" t="s">
        <v>289</v>
      </c>
      <c r="E177" s="27"/>
      <c r="F177" s="27"/>
      <c r="G177" s="28">
        <f>G178+G181+G184</f>
        <v>4638.5</v>
      </c>
      <c r="H177" s="89">
        <f>H178+H181+H184</f>
        <v>4050</v>
      </c>
      <c r="I177" s="95">
        <f>I178+I181+I184+I188</f>
        <v>4150</v>
      </c>
    </row>
    <row r="178" spans="1:9" ht="79.8" outlineLevel="3" x14ac:dyDescent="0.25">
      <c r="A178" s="9" t="s">
        <v>146</v>
      </c>
      <c r="B178" s="67" t="s">
        <v>288</v>
      </c>
      <c r="C178" s="6" t="s">
        <v>147</v>
      </c>
      <c r="D178" s="6" t="s">
        <v>290</v>
      </c>
      <c r="E178" s="6"/>
      <c r="F178" s="6"/>
      <c r="G178" s="22">
        <f t="shared" ref="G178:I179" si="15">G179</f>
        <v>426</v>
      </c>
      <c r="H178" s="86">
        <f t="shared" si="15"/>
        <v>247</v>
      </c>
      <c r="I178" s="94">
        <f t="shared" si="15"/>
        <v>247</v>
      </c>
    </row>
    <row r="179" spans="1:9" ht="12" outlineLevel="7" x14ac:dyDescent="0.25">
      <c r="A179" s="5" t="s">
        <v>148</v>
      </c>
      <c r="B179" s="5" t="s">
        <v>148</v>
      </c>
      <c r="C179" s="6" t="s">
        <v>147</v>
      </c>
      <c r="D179" s="6" t="s">
        <v>290</v>
      </c>
      <c r="E179" s="6" t="s">
        <v>149</v>
      </c>
      <c r="F179" s="6"/>
      <c r="G179" s="22">
        <f t="shared" si="15"/>
        <v>426</v>
      </c>
      <c r="H179" s="86">
        <f t="shared" si="15"/>
        <v>247</v>
      </c>
      <c r="I179" s="94">
        <f t="shared" si="15"/>
        <v>247</v>
      </c>
    </row>
    <row r="180" spans="1:9" ht="13.2" outlineLevel="7" x14ac:dyDescent="0.25">
      <c r="A180" s="7" t="s">
        <v>26</v>
      </c>
      <c r="B180" s="7" t="s">
        <v>26</v>
      </c>
      <c r="C180" s="8" t="s">
        <v>147</v>
      </c>
      <c r="D180" s="38" t="s">
        <v>290</v>
      </c>
      <c r="E180" s="8" t="s">
        <v>149</v>
      </c>
      <c r="F180" s="8" t="s">
        <v>27</v>
      </c>
      <c r="G180" s="23">
        <v>426</v>
      </c>
      <c r="H180" s="79">
        <v>247</v>
      </c>
      <c r="I180" s="41">
        <v>247</v>
      </c>
    </row>
    <row r="181" spans="1:9" ht="91.2" outlineLevel="3" x14ac:dyDescent="0.25">
      <c r="A181" s="9" t="s">
        <v>150</v>
      </c>
      <c r="B181" s="67" t="s">
        <v>291</v>
      </c>
      <c r="C181" s="6" t="s">
        <v>151</v>
      </c>
      <c r="D181" s="6" t="s">
        <v>292</v>
      </c>
      <c r="E181" s="6"/>
      <c r="F181" s="6"/>
      <c r="G181" s="22">
        <f>G182</f>
        <v>3706.5</v>
      </c>
      <c r="H181" s="86">
        <f>H182</f>
        <v>3100</v>
      </c>
      <c r="I181" s="94">
        <f>I182</f>
        <v>2200</v>
      </c>
    </row>
    <row r="182" spans="1:9" ht="12" outlineLevel="7" x14ac:dyDescent="0.25">
      <c r="A182" s="5" t="s">
        <v>152</v>
      </c>
      <c r="B182" s="5" t="s">
        <v>152</v>
      </c>
      <c r="C182" s="6" t="s">
        <v>151</v>
      </c>
      <c r="D182" s="6" t="s">
        <v>292</v>
      </c>
      <c r="E182" s="6" t="s">
        <v>153</v>
      </c>
      <c r="F182" s="6"/>
      <c r="G182" s="22">
        <f>SUM(G183:G183)</f>
        <v>3706.5</v>
      </c>
      <c r="H182" s="86">
        <f>SUM(H183:H183)</f>
        <v>3100</v>
      </c>
      <c r="I182" s="94">
        <f>SUM(I183:I183)</f>
        <v>2200</v>
      </c>
    </row>
    <row r="183" spans="1:9" ht="13.2" outlineLevel="7" x14ac:dyDescent="0.25">
      <c r="A183" s="7" t="s">
        <v>26</v>
      </c>
      <c r="B183" s="7" t="s">
        <v>26</v>
      </c>
      <c r="C183" s="8" t="s">
        <v>151</v>
      </c>
      <c r="D183" s="38" t="s">
        <v>292</v>
      </c>
      <c r="E183" s="8" t="s">
        <v>153</v>
      </c>
      <c r="F183" s="8" t="s">
        <v>27</v>
      </c>
      <c r="G183" s="23">
        <v>3706.5</v>
      </c>
      <c r="H183" s="79">
        <v>3100</v>
      </c>
      <c r="I183" s="41">
        <v>2200</v>
      </c>
    </row>
    <row r="184" spans="1:9" ht="102.6" outlineLevel="3" x14ac:dyDescent="0.25">
      <c r="A184" s="9" t="s">
        <v>154</v>
      </c>
      <c r="B184" s="67" t="s">
        <v>293</v>
      </c>
      <c r="C184" s="6" t="s">
        <v>155</v>
      </c>
      <c r="D184" s="6" t="s">
        <v>294</v>
      </c>
      <c r="E184" s="6"/>
      <c r="F184" s="6"/>
      <c r="G184" s="22">
        <f>G185</f>
        <v>506</v>
      </c>
      <c r="H184" s="86">
        <f>H185</f>
        <v>703</v>
      </c>
      <c r="I184" s="94">
        <f>I185</f>
        <v>703</v>
      </c>
    </row>
    <row r="185" spans="1:9" ht="12" outlineLevel="7" x14ac:dyDescent="0.25">
      <c r="A185" s="5" t="s">
        <v>148</v>
      </c>
      <c r="B185" s="5" t="s">
        <v>148</v>
      </c>
      <c r="C185" s="6" t="s">
        <v>155</v>
      </c>
      <c r="D185" s="6" t="s">
        <v>294</v>
      </c>
      <c r="E185" s="6" t="s">
        <v>149</v>
      </c>
      <c r="F185" s="6"/>
      <c r="G185" s="22">
        <f>SUM(G186:G187)</f>
        <v>506</v>
      </c>
      <c r="H185" s="86">
        <f>SUM(H186:H187)</f>
        <v>703</v>
      </c>
      <c r="I185" s="94">
        <f>SUM(I186:I187)</f>
        <v>703</v>
      </c>
    </row>
    <row r="186" spans="1:9" ht="13.2" outlineLevel="7" x14ac:dyDescent="0.25">
      <c r="A186" s="7" t="s">
        <v>114</v>
      </c>
      <c r="B186" s="7" t="s">
        <v>114</v>
      </c>
      <c r="C186" s="8" t="s">
        <v>155</v>
      </c>
      <c r="D186" s="38" t="s">
        <v>294</v>
      </c>
      <c r="E186" s="8" t="s">
        <v>149</v>
      </c>
      <c r="F186" s="8" t="s">
        <v>115</v>
      </c>
      <c r="G186" s="23">
        <v>388.6</v>
      </c>
      <c r="H186" s="79">
        <v>540</v>
      </c>
      <c r="I186" s="41">
        <v>540</v>
      </c>
    </row>
    <row r="187" spans="1:9" ht="36" outlineLevel="7" x14ac:dyDescent="0.25">
      <c r="A187" s="7" t="s">
        <v>116</v>
      </c>
      <c r="B187" s="7" t="s">
        <v>116</v>
      </c>
      <c r="C187" s="8" t="s">
        <v>155</v>
      </c>
      <c r="D187" s="38" t="s">
        <v>294</v>
      </c>
      <c r="E187" s="8" t="s">
        <v>149</v>
      </c>
      <c r="F187" s="8" t="s">
        <v>117</v>
      </c>
      <c r="G187" s="23">
        <v>117.4</v>
      </c>
      <c r="H187" s="79">
        <v>163</v>
      </c>
      <c r="I187" s="41">
        <v>163</v>
      </c>
    </row>
    <row r="188" spans="1:9" ht="79.8" outlineLevel="7" x14ac:dyDescent="0.25">
      <c r="A188" s="5" t="s">
        <v>221</v>
      </c>
      <c r="B188" s="65" t="s">
        <v>295</v>
      </c>
      <c r="C188" s="6" t="s">
        <v>222</v>
      </c>
      <c r="D188" s="6" t="s">
        <v>296</v>
      </c>
      <c r="E188" s="6"/>
      <c r="F188" s="6"/>
      <c r="G188" s="22"/>
      <c r="H188" s="86">
        <f>H189</f>
        <v>100</v>
      </c>
      <c r="I188" s="94">
        <f>I189</f>
        <v>1000</v>
      </c>
    </row>
    <row r="189" spans="1:9" ht="13.2" outlineLevel="7" x14ac:dyDescent="0.25">
      <c r="A189" s="5" t="s">
        <v>152</v>
      </c>
      <c r="B189" s="5" t="s">
        <v>152</v>
      </c>
      <c r="C189" s="6" t="s">
        <v>222</v>
      </c>
      <c r="D189" s="6" t="s">
        <v>296</v>
      </c>
      <c r="E189" s="6" t="s">
        <v>153</v>
      </c>
      <c r="F189" s="6"/>
      <c r="G189" s="23"/>
      <c r="H189" s="79">
        <f>H190</f>
        <v>100</v>
      </c>
      <c r="I189" s="41">
        <f>I190</f>
        <v>1000</v>
      </c>
    </row>
    <row r="190" spans="1:9" ht="13.2" outlineLevel="7" x14ac:dyDescent="0.25">
      <c r="A190" s="7" t="s">
        <v>26</v>
      </c>
      <c r="B190" s="7" t="s">
        <v>26</v>
      </c>
      <c r="C190" s="151" t="s">
        <v>222</v>
      </c>
      <c r="D190" s="38" t="s">
        <v>296</v>
      </c>
      <c r="E190" s="152" t="s">
        <v>153</v>
      </c>
      <c r="F190" s="8" t="s">
        <v>27</v>
      </c>
      <c r="G190" s="23"/>
      <c r="H190" s="79">
        <v>100</v>
      </c>
      <c r="I190" s="41">
        <v>1000</v>
      </c>
    </row>
    <row r="191" spans="1:9" ht="57" outlineLevel="2" x14ac:dyDescent="0.25">
      <c r="A191" s="92" t="s">
        <v>156</v>
      </c>
      <c r="B191" s="153"/>
      <c r="C191" s="154" t="s">
        <v>157</v>
      </c>
      <c r="D191" s="127"/>
      <c r="E191" s="155"/>
      <c r="F191" s="27"/>
      <c r="G191" s="28" t="e">
        <f>G164+G192</f>
        <v>#REF!</v>
      </c>
      <c r="H191" s="89">
        <v>200</v>
      </c>
      <c r="I191" s="95">
        <v>0</v>
      </c>
    </row>
    <row r="192" spans="1:9" ht="68.400000000000006" outlineLevel="3" x14ac:dyDescent="0.25">
      <c r="A192" s="5" t="s">
        <v>158</v>
      </c>
      <c r="B192" s="36"/>
      <c r="C192" s="6" t="s">
        <v>161</v>
      </c>
      <c r="D192" s="6"/>
      <c r="E192" s="6"/>
      <c r="F192" s="6"/>
      <c r="G192" s="22">
        <f t="shared" ref="G192:I193" si="16">G193</f>
        <v>1267.3</v>
      </c>
      <c r="H192" s="86">
        <f t="shared" si="16"/>
        <v>200</v>
      </c>
      <c r="I192" s="94">
        <f t="shared" si="16"/>
        <v>0</v>
      </c>
    </row>
    <row r="193" spans="1:9" ht="12" outlineLevel="7" x14ac:dyDescent="0.25">
      <c r="A193" s="5" t="s">
        <v>132</v>
      </c>
      <c r="B193" s="65"/>
      <c r="C193" s="6" t="s">
        <v>161</v>
      </c>
      <c r="D193" s="6"/>
      <c r="E193" s="6" t="s">
        <v>133</v>
      </c>
      <c r="F193" s="6"/>
      <c r="G193" s="22">
        <f t="shared" si="16"/>
        <v>1267.3</v>
      </c>
      <c r="H193" s="86">
        <f t="shared" si="16"/>
        <v>200</v>
      </c>
      <c r="I193" s="94">
        <f t="shared" si="16"/>
        <v>0</v>
      </c>
    </row>
    <row r="194" spans="1:9" ht="24" outlineLevel="7" x14ac:dyDescent="0.25">
      <c r="A194" s="7" t="s">
        <v>160</v>
      </c>
      <c r="B194" s="65"/>
      <c r="C194" s="8" t="s">
        <v>161</v>
      </c>
      <c r="D194" s="8"/>
      <c r="E194" s="8" t="s">
        <v>133</v>
      </c>
      <c r="F194" s="8" t="s">
        <v>27</v>
      </c>
      <c r="G194" s="23">
        <v>1267.3</v>
      </c>
      <c r="H194" s="79">
        <v>200</v>
      </c>
      <c r="I194" s="41"/>
    </row>
    <row r="195" spans="1:9" ht="57" outlineLevel="2" x14ac:dyDescent="0.25">
      <c r="A195" s="26" t="s">
        <v>162</v>
      </c>
      <c r="B195" s="66" t="s">
        <v>297</v>
      </c>
      <c r="C195" s="27" t="s">
        <v>163</v>
      </c>
      <c r="D195" s="27" t="s">
        <v>298</v>
      </c>
      <c r="E195" s="27"/>
      <c r="F195" s="27"/>
      <c r="G195" s="28">
        <f>G196+G199+G202+G205+G208+G211+G214+G217</f>
        <v>48805.999999999993</v>
      </c>
      <c r="H195" s="89">
        <f>H196+H199+H202+H205+H208+H211+H214+H217</f>
        <v>25496.3</v>
      </c>
      <c r="I195" s="95">
        <f>I196+I199+I202+I205+I214+I217+I249+I252+I220</f>
        <v>25506.3</v>
      </c>
    </row>
    <row r="196" spans="1:9" ht="91.2" outlineLevel="3" x14ac:dyDescent="0.25">
      <c r="A196" s="9" t="s">
        <v>164</v>
      </c>
      <c r="B196" s="67" t="s">
        <v>299</v>
      </c>
      <c r="C196" s="6" t="s">
        <v>165</v>
      </c>
      <c r="D196" s="6" t="s">
        <v>300</v>
      </c>
      <c r="E196" s="6"/>
      <c r="F196" s="6"/>
      <c r="G196" s="22">
        <f t="shared" ref="G196:I197" si="17">G197</f>
        <v>7829.7</v>
      </c>
      <c r="H196" s="86">
        <f t="shared" si="17"/>
        <v>8000</v>
      </c>
      <c r="I196" s="94">
        <f t="shared" si="17"/>
        <v>8000</v>
      </c>
    </row>
    <row r="197" spans="1:9" ht="12" outlineLevel="7" x14ac:dyDescent="0.25">
      <c r="A197" s="5" t="s">
        <v>166</v>
      </c>
      <c r="B197" s="5" t="s">
        <v>166</v>
      </c>
      <c r="C197" s="6" t="s">
        <v>165</v>
      </c>
      <c r="D197" s="6" t="s">
        <v>300</v>
      </c>
      <c r="E197" s="6" t="s">
        <v>167</v>
      </c>
      <c r="F197" s="6"/>
      <c r="G197" s="22">
        <f t="shared" si="17"/>
        <v>7829.7</v>
      </c>
      <c r="H197" s="86">
        <f t="shared" si="17"/>
        <v>8000</v>
      </c>
      <c r="I197" s="94">
        <f t="shared" si="17"/>
        <v>8000</v>
      </c>
    </row>
    <row r="198" spans="1:9" ht="13.2" outlineLevel="7" x14ac:dyDescent="0.25">
      <c r="A198" s="7" t="s">
        <v>26</v>
      </c>
      <c r="B198" s="7" t="s">
        <v>26</v>
      </c>
      <c r="C198" s="8" t="s">
        <v>165</v>
      </c>
      <c r="D198" s="38" t="s">
        <v>300</v>
      </c>
      <c r="E198" s="8" t="s">
        <v>167</v>
      </c>
      <c r="F198" s="8" t="s">
        <v>27</v>
      </c>
      <c r="G198" s="23">
        <v>7829.7</v>
      </c>
      <c r="H198" s="79">
        <v>8000</v>
      </c>
      <c r="I198" s="41">
        <v>8000</v>
      </c>
    </row>
    <row r="199" spans="1:9" ht="79.8" outlineLevel="3" x14ac:dyDescent="0.25">
      <c r="A199" s="9" t="s">
        <v>168</v>
      </c>
      <c r="B199" s="67" t="s">
        <v>301</v>
      </c>
      <c r="C199" s="6" t="s">
        <v>169</v>
      </c>
      <c r="D199" s="6" t="s">
        <v>302</v>
      </c>
      <c r="E199" s="6"/>
      <c r="F199" s="6"/>
      <c r="G199" s="22">
        <f t="shared" ref="G199:I200" si="18">G200</f>
        <v>186.7</v>
      </c>
      <c r="H199" s="86">
        <f t="shared" si="18"/>
        <v>300</v>
      </c>
      <c r="I199" s="94">
        <f t="shared" si="18"/>
        <v>300</v>
      </c>
    </row>
    <row r="200" spans="1:9" ht="12" outlineLevel="7" x14ac:dyDescent="0.25">
      <c r="A200" s="5" t="s">
        <v>166</v>
      </c>
      <c r="B200" s="5" t="s">
        <v>166</v>
      </c>
      <c r="C200" s="6" t="s">
        <v>169</v>
      </c>
      <c r="D200" s="6" t="s">
        <v>302</v>
      </c>
      <c r="E200" s="6" t="s">
        <v>167</v>
      </c>
      <c r="F200" s="6"/>
      <c r="G200" s="22">
        <f t="shared" si="18"/>
        <v>186.7</v>
      </c>
      <c r="H200" s="86">
        <f t="shared" si="18"/>
        <v>300</v>
      </c>
      <c r="I200" s="94">
        <f t="shared" si="18"/>
        <v>300</v>
      </c>
    </row>
    <row r="201" spans="1:9" ht="13.2" outlineLevel="7" x14ac:dyDescent="0.25">
      <c r="A201" s="7" t="s">
        <v>26</v>
      </c>
      <c r="B201" s="7" t="s">
        <v>26</v>
      </c>
      <c r="C201" s="8" t="s">
        <v>169</v>
      </c>
      <c r="D201" s="38" t="s">
        <v>302</v>
      </c>
      <c r="E201" s="8" t="s">
        <v>167</v>
      </c>
      <c r="F201" s="8" t="s">
        <v>27</v>
      </c>
      <c r="G201" s="23">
        <v>186.7</v>
      </c>
      <c r="H201" s="79">
        <v>300</v>
      </c>
      <c r="I201" s="41">
        <v>300</v>
      </c>
    </row>
    <row r="202" spans="1:9" ht="102.6" outlineLevel="3" x14ac:dyDescent="0.25">
      <c r="A202" s="9" t="s">
        <v>170</v>
      </c>
      <c r="B202" s="67" t="s">
        <v>303</v>
      </c>
      <c r="C202" s="6" t="s">
        <v>171</v>
      </c>
      <c r="D202" s="6" t="s">
        <v>305</v>
      </c>
      <c r="E202" s="6"/>
      <c r="F202" s="6"/>
      <c r="G202" s="22">
        <f t="shared" ref="G202:I203" si="19">G203</f>
        <v>600</v>
      </c>
      <c r="H202" s="86">
        <f t="shared" si="19"/>
        <v>500</v>
      </c>
      <c r="I202" s="94">
        <f t="shared" si="19"/>
        <v>500</v>
      </c>
    </row>
    <row r="203" spans="1:9" ht="12" outlineLevel="7" x14ac:dyDescent="0.25">
      <c r="A203" s="5" t="s">
        <v>166</v>
      </c>
      <c r="B203" s="5" t="s">
        <v>166</v>
      </c>
      <c r="C203" s="6" t="s">
        <v>171</v>
      </c>
      <c r="D203" s="6" t="s">
        <v>305</v>
      </c>
      <c r="E203" s="6" t="s">
        <v>167</v>
      </c>
      <c r="F203" s="6"/>
      <c r="G203" s="22">
        <f t="shared" si="19"/>
        <v>600</v>
      </c>
      <c r="H203" s="86">
        <f t="shared" si="19"/>
        <v>500</v>
      </c>
      <c r="I203" s="94">
        <f t="shared" si="19"/>
        <v>500</v>
      </c>
    </row>
    <row r="204" spans="1:9" ht="13.2" outlineLevel="7" x14ac:dyDescent="0.25">
      <c r="A204" s="7" t="s">
        <v>26</v>
      </c>
      <c r="B204" s="7" t="s">
        <v>26</v>
      </c>
      <c r="C204" s="8" t="s">
        <v>171</v>
      </c>
      <c r="D204" s="38" t="s">
        <v>305</v>
      </c>
      <c r="E204" s="8" t="s">
        <v>167</v>
      </c>
      <c r="F204" s="8" t="s">
        <v>27</v>
      </c>
      <c r="G204" s="23">
        <v>600</v>
      </c>
      <c r="H204" s="79">
        <v>500</v>
      </c>
      <c r="I204" s="41">
        <v>500</v>
      </c>
    </row>
    <row r="205" spans="1:9" ht="79.8" outlineLevel="3" x14ac:dyDescent="0.25">
      <c r="A205" s="9" t="s">
        <v>172</v>
      </c>
      <c r="B205" s="67" t="s">
        <v>304</v>
      </c>
      <c r="C205" s="6" t="s">
        <v>173</v>
      </c>
      <c r="D205" s="6" t="s">
        <v>306</v>
      </c>
      <c r="E205" s="6"/>
      <c r="F205" s="6"/>
      <c r="G205" s="22">
        <f t="shared" ref="G205:I206" si="20">G206</f>
        <v>23455.3</v>
      </c>
      <c r="H205" s="86">
        <f t="shared" si="20"/>
        <v>15000</v>
      </c>
      <c r="I205" s="94">
        <f t="shared" si="20"/>
        <v>15000</v>
      </c>
    </row>
    <row r="206" spans="1:9" ht="12" outlineLevel="7" x14ac:dyDescent="0.25">
      <c r="A206" s="5" t="s">
        <v>166</v>
      </c>
      <c r="B206" s="5" t="s">
        <v>166</v>
      </c>
      <c r="C206" s="6" t="s">
        <v>173</v>
      </c>
      <c r="D206" s="6" t="s">
        <v>306</v>
      </c>
      <c r="E206" s="6" t="s">
        <v>167</v>
      </c>
      <c r="F206" s="6"/>
      <c r="G206" s="22">
        <f t="shared" si="20"/>
        <v>23455.3</v>
      </c>
      <c r="H206" s="86">
        <f t="shared" si="20"/>
        <v>15000</v>
      </c>
      <c r="I206" s="94">
        <f t="shared" si="20"/>
        <v>15000</v>
      </c>
    </row>
    <row r="207" spans="1:9" ht="13.2" outlineLevel="7" x14ac:dyDescent="0.25">
      <c r="A207" s="7" t="s">
        <v>26</v>
      </c>
      <c r="B207" s="7" t="s">
        <v>26</v>
      </c>
      <c r="C207" s="8" t="s">
        <v>173</v>
      </c>
      <c r="D207" s="38" t="s">
        <v>306</v>
      </c>
      <c r="E207" s="8" t="s">
        <v>167</v>
      </c>
      <c r="F207" s="8" t="s">
        <v>27</v>
      </c>
      <c r="G207" s="23">
        <v>23455.3</v>
      </c>
      <c r="H207" s="79">
        <v>15000</v>
      </c>
      <c r="I207" s="41">
        <v>15000</v>
      </c>
    </row>
    <row r="208" spans="1:9" ht="79.8" outlineLevel="3" x14ac:dyDescent="0.25">
      <c r="A208" s="9" t="s">
        <v>172</v>
      </c>
      <c r="B208" s="7"/>
      <c r="C208" s="6" t="s">
        <v>174</v>
      </c>
      <c r="D208" s="6"/>
      <c r="E208" s="6"/>
      <c r="F208" s="6"/>
      <c r="G208" s="22">
        <f t="shared" ref="G208:I209" si="21">G209</f>
        <v>3260.7</v>
      </c>
      <c r="H208" s="86">
        <f t="shared" si="21"/>
        <v>0</v>
      </c>
      <c r="I208" s="94">
        <f t="shared" si="21"/>
        <v>0</v>
      </c>
    </row>
    <row r="209" spans="1:9" ht="12" outlineLevel="7" x14ac:dyDescent="0.25">
      <c r="A209" s="5" t="s">
        <v>166</v>
      </c>
      <c r="B209" s="67"/>
      <c r="C209" s="6" t="s">
        <v>174</v>
      </c>
      <c r="D209" s="6"/>
      <c r="E209" s="6" t="s">
        <v>167</v>
      </c>
      <c r="F209" s="6"/>
      <c r="G209" s="22">
        <f t="shared" si="21"/>
        <v>3260.7</v>
      </c>
      <c r="H209" s="86">
        <f t="shared" si="21"/>
        <v>0</v>
      </c>
      <c r="I209" s="94">
        <f t="shared" si="21"/>
        <v>0</v>
      </c>
    </row>
    <row r="210" spans="1:9" ht="13.2" outlineLevel="7" x14ac:dyDescent="0.25">
      <c r="A210" s="7" t="s">
        <v>26</v>
      </c>
      <c r="B210" s="65"/>
      <c r="C210" s="8" t="s">
        <v>174</v>
      </c>
      <c r="D210" s="8"/>
      <c r="E210" s="8" t="s">
        <v>167</v>
      </c>
      <c r="F210" s="8" t="s">
        <v>27</v>
      </c>
      <c r="G210" s="23">
        <v>3260.7</v>
      </c>
      <c r="H210" s="79">
        <v>0</v>
      </c>
      <c r="I210" s="41">
        <v>0</v>
      </c>
    </row>
    <row r="211" spans="1:9" ht="102.6" outlineLevel="3" x14ac:dyDescent="0.25">
      <c r="A211" s="9" t="s">
        <v>175</v>
      </c>
      <c r="B211" s="7"/>
      <c r="C211" s="6" t="s">
        <v>176</v>
      </c>
      <c r="D211" s="6"/>
      <c r="E211" s="6"/>
      <c r="F211" s="6"/>
      <c r="G211" s="22">
        <f t="shared" ref="G211:I212" si="22">G212</f>
        <v>6936.5</v>
      </c>
      <c r="H211" s="86">
        <f t="shared" si="22"/>
        <v>0</v>
      </c>
      <c r="I211" s="94">
        <f t="shared" si="22"/>
        <v>0</v>
      </c>
    </row>
    <row r="212" spans="1:9" ht="12" outlineLevel="7" x14ac:dyDescent="0.25">
      <c r="A212" s="5" t="s">
        <v>166</v>
      </c>
      <c r="B212" s="67"/>
      <c r="C212" s="6" t="s">
        <v>176</v>
      </c>
      <c r="D212" s="6"/>
      <c r="E212" s="6" t="s">
        <v>167</v>
      </c>
      <c r="F212" s="6"/>
      <c r="G212" s="22">
        <f t="shared" si="22"/>
        <v>6936.5</v>
      </c>
      <c r="H212" s="86">
        <f t="shared" si="22"/>
        <v>0</v>
      </c>
      <c r="I212" s="94">
        <f t="shared" si="22"/>
        <v>0</v>
      </c>
    </row>
    <row r="213" spans="1:9" ht="13.2" outlineLevel="7" x14ac:dyDescent="0.25">
      <c r="A213" s="7" t="s">
        <v>26</v>
      </c>
      <c r="B213" s="65"/>
      <c r="C213" s="8" t="s">
        <v>176</v>
      </c>
      <c r="D213" s="43"/>
      <c r="E213" s="43" t="s">
        <v>167</v>
      </c>
      <c r="F213" s="43" t="s">
        <v>27</v>
      </c>
      <c r="G213" s="45">
        <v>6936.5</v>
      </c>
      <c r="H213" s="83">
        <v>0</v>
      </c>
      <c r="I213" s="41">
        <v>0</v>
      </c>
    </row>
    <row r="214" spans="1:9" ht="91.2" outlineLevel="3" x14ac:dyDescent="0.25">
      <c r="A214" s="9" t="s">
        <v>172</v>
      </c>
      <c r="B214" s="67" t="s">
        <v>307</v>
      </c>
      <c r="C214" s="6" t="s">
        <v>177</v>
      </c>
      <c r="D214" s="6" t="s">
        <v>308</v>
      </c>
      <c r="E214" s="6"/>
      <c r="F214" s="6"/>
      <c r="G214" s="22">
        <f t="shared" ref="G214:I215" si="23">G215</f>
        <v>4866</v>
      </c>
      <c r="H214" s="86">
        <f t="shared" si="23"/>
        <v>1185.3</v>
      </c>
      <c r="I214" s="94">
        <f t="shared" si="23"/>
        <v>1185.3</v>
      </c>
    </row>
    <row r="215" spans="1:9" ht="12" outlineLevel="7" x14ac:dyDescent="0.25">
      <c r="A215" s="5" t="s">
        <v>166</v>
      </c>
      <c r="B215" s="5" t="s">
        <v>166</v>
      </c>
      <c r="C215" s="6" t="s">
        <v>177</v>
      </c>
      <c r="D215" s="6" t="s">
        <v>308</v>
      </c>
      <c r="E215" s="6" t="s">
        <v>167</v>
      </c>
      <c r="F215" s="6"/>
      <c r="G215" s="22">
        <f t="shared" si="23"/>
        <v>4866</v>
      </c>
      <c r="H215" s="86">
        <f t="shared" si="23"/>
        <v>1185.3</v>
      </c>
      <c r="I215" s="94">
        <f t="shared" si="23"/>
        <v>1185.3</v>
      </c>
    </row>
    <row r="216" spans="1:9" ht="13.2" outlineLevel="7" x14ac:dyDescent="0.25">
      <c r="A216" s="7" t="s">
        <v>26</v>
      </c>
      <c r="B216" s="7" t="s">
        <v>26</v>
      </c>
      <c r="C216" s="8" t="s">
        <v>177</v>
      </c>
      <c r="D216" s="38" t="s">
        <v>308</v>
      </c>
      <c r="E216" s="8" t="s">
        <v>167</v>
      </c>
      <c r="F216" s="8" t="s">
        <v>27</v>
      </c>
      <c r="G216" s="23">
        <v>4866</v>
      </c>
      <c r="H216" s="79">
        <v>1185.3</v>
      </c>
      <c r="I216" s="41">
        <v>1185.3</v>
      </c>
    </row>
    <row r="217" spans="1:9" ht="102.6" outlineLevel="3" x14ac:dyDescent="0.25">
      <c r="A217" s="9" t="s">
        <v>178</v>
      </c>
      <c r="B217" s="67" t="s">
        <v>312</v>
      </c>
      <c r="C217" s="6" t="s">
        <v>179</v>
      </c>
      <c r="D217" s="6" t="s">
        <v>309</v>
      </c>
      <c r="E217" s="6"/>
      <c r="F217" s="6"/>
      <c r="G217" s="22">
        <f t="shared" ref="G217:I218" si="24">G218</f>
        <v>1671.1</v>
      </c>
      <c r="H217" s="86">
        <f t="shared" si="24"/>
        <v>511</v>
      </c>
      <c r="I217" s="94">
        <f t="shared" si="24"/>
        <v>511</v>
      </c>
    </row>
    <row r="218" spans="1:9" ht="12" outlineLevel="7" x14ac:dyDescent="0.25">
      <c r="A218" s="5" t="s">
        <v>166</v>
      </c>
      <c r="B218" s="5" t="s">
        <v>166</v>
      </c>
      <c r="C218" s="6" t="s">
        <v>179</v>
      </c>
      <c r="D218" s="6" t="s">
        <v>309</v>
      </c>
      <c r="E218" s="6" t="s">
        <v>167</v>
      </c>
      <c r="F218" s="6"/>
      <c r="G218" s="22">
        <f t="shared" si="24"/>
        <v>1671.1</v>
      </c>
      <c r="H218" s="86">
        <f t="shared" si="24"/>
        <v>511</v>
      </c>
      <c r="I218" s="94">
        <f t="shared" si="24"/>
        <v>511</v>
      </c>
    </row>
    <row r="219" spans="1:9" ht="13.2" outlineLevel="7" x14ac:dyDescent="0.25">
      <c r="A219" s="7" t="s">
        <v>26</v>
      </c>
      <c r="B219" s="7" t="s">
        <v>26</v>
      </c>
      <c r="C219" s="8" t="s">
        <v>179</v>
      </c>
      <c r="D219" s="38" t="s">
        <v>309</v>
      </c>
      <c r="E219" s="8" t="s">
        <v>167</v>
      </c>
      <c r="F219" s="8" t="s">
        <v>27</v>
      </c>
      <c r="G219" s="23">
        <v>1671.1</v>
      </c>
      <c r="H219" s="79">
        <v>511</v>
      </c>
      <c r="I219" s="41">
        <v>511</v>
      </c>
    </row>
    <row r="220" spans="1:9" ht="102.6" outlineLevel="3" x14ac:dyDescent="0.25">
      <c r="A220" s="9" t="s">
        <v>192</v>
      </c>
      <c r="B220" s="67" t="s">
        <v>313</v>
      </c>
      <c r="C220" s="6" t="s">
        <v>193</v>
      </c>
      <c r="D220" s="6" t="s">
        <v>314</v>
      </c>
      <c r="E220" s="6"/>
      <c r="F220" s="6"/>
      <c r="G220" s="22">
        <f>G221</f>
        <v>10</v>
      </c>
      <c r="H220" s="78">
        <v>10</v>
      </c>
      <c r="I220" s="54">
        <v>10</v>
      </c>
    </row>
    <row r="221" spans="1:9" ht="13.2" outlineLevel="7" x14ac:dyDescent="0.25">
      <c r="A221" s="5" t="s">
        <v>166</v>
      </c>
      <c r="B221" s="5" t="s">
        <v>166</v>
      </c>
      <c r="C221" s="6" t="s">
        <v>193</v>
      </c>
      <c r="D221" s="6" t="s">
        <v>314</v>
      </c>
      <c r="E221" s="6" t="s">
        <v>167</v>
      </c>
      <c r="F221" s="6"/>
      <c r="G221" s="22">
        <f>G222</f>
        <v>10</v>
      </c>
      <c r="H221" s="78">
        <v>10</v>
      </c>
      <c r="I221" s="54">
        <v>10</v>
      </c>
    </row>
    <row r="222" spans="1:9" ht="13.2" outlineLevel="7" x14ac:dyDescent="0.25">
      <c r="A222" s="7" t="s">
        <v>26</v>
      </c>
      <c r="B222" s="7" t="s">
        <v>26</v>
      </c>
      <c r="C222" s="8" t="s">
        <v>193</v>
      </c>
      <c r="D222" s="38" t="s">
        <v>314</v>
      </c>
      <c r="E222" s="8" t="s">
        <v>167</v>
      </c>
      <c r="F222" s="8" t="s">
        <v>27</v>
      </c>
      <c r="G222" s="23">
        <v>10</v>
      </c>
      <c r="H222" s="79">
        <v>10</v>
      </c>
      <c r="I222" s="41">
        <v>10</v>
      </c>
    </row>
    <row r="223" spans="1:9" ht="57" outlineLevel="2" x14ac:dyDescent="0.25">
      <c r="A223" s="26" t="s">
        <v>180</v>
      </c>
      <c r="B223" s="66" t="s">
        <v>315</v>
      </c>
      <c r="C223" s="27" t="s">
        <v>181</v>
      </c>
      <c r="D223" s="27" t="s">
        <v>320</v>
      </c>
      <c r="E223" s="27"/>
      <c r="F223" s="27"/>
      <c r="G223" s="28">
        <f>G224+G227+G231</f>
        <v>3802.6</v>
      </c>
      <c r="H223" s="89">
        <f>H224+H227+H231+H240+H237</f>
        <v>4104.3999999999996</v>
      </c>
      <c r="I223" s="95">
        <f>I224+I227+I231+I240+I237+I234</f>
        <v>4204.3999999999996</v>
      </c>
    </row>
    <row r="224" spans="1:9" ht="79.8" outlineLevel="3" x14ac:dyDescent="0.25">
      <c r="A224" s="9" t="s">
        <v>182</v>
      </c>
      <c r="B224" s="67" t="s">
        <v>316</v>
      </c>
      <c r="C224" s="6" t="s">
        <v>183</v>
      </c>
      <c r="D224" s="6" t="s">
        <v>321</v>
      </c>
      <c r="E224" s="6"/>
      <c r="F224" s="6"/>
      <c r="G224" s="22">
        <f t="shared" ref="G224:I225" si="25">G225</f>
        <v>1476.1</v>
      </c>
      <c r="H224" s="86">
        <f t="shared" si="25"/>
        <v>550</v>
      </c>
      <c r="I224" s="94">
        <f t="shared" si="25"/>
        <v>550</v>
      </c>
    </row>
    <row r="225" spans="1:9" ht="12" outlineLevel="7" x14ac:dyDescent="0.25">
      <c r="A225" s="5" t="s">
        <v>44</v>
      </c>
      <c r="B225" s="5" t="s">
        <v>44</v>
      </c>
      <c r="C225" s="6" t="s">
        <v>183</v>
      </c>
      <c r="D225" s="6" t="s">
        <v>321</v>
      </c>
      <c r="E225" s="6" t="s">
        <v>45</v>
      </c>
      <c r="F225" s="6"/>
      <c r="G225" s="22">
        <f t="shared" si="25"/>
        <v>1476.1</v>
      </c>
      <c r="H225" s="86">
        <f t="shared" si="25"/>
        <v>550</v>
      </c>
      <c r="I225" s="94">
        <f t="shared" si="25"/>
        <v>550</v>
      </c>
    </row>
    <row r="226" spans="1:9" ht="13.2" outlineLevel="7" x14ac:dyDescent="0.25">
      <c r="A226" s="7" t="s">
        <v>26</v>
      </c>
      <c r="B226" s="7" t="s">
        <v>26</v>
      </c>
      <c r="C226" s="8" t="s">
        <v>183</v>
      </c>
      <c r="D226" s="38" t="s">
        <v>321</v>
      </c>
      <c r="E226" s="8" t="s">
        <v>45</v>
      </c>
      <c r="F226" s="8" t="s">
        <v>27</v>
      </c>
      <c r="G226" s="23">
        <v>1476.1</v>
      </c>
      <c r="H226" s="79">
        <v>550</v>
      </c>
      <c r="I226" s="41">
        <v>550</v>
      </c>
    </row>
    <row r="227" spans="1:9" ht="79.8" outlineLevel="3" x14ac:dyDescent="0.25">
      <c r="A227" s="9" t="s">
        <v>184</v>
      </c>
      <c r="B227" s="67" t="s">
        <v>317</v>
      </c>
      <c r="C227" s="6" t="s">
        <v>185</v>
      </c>
      <c r="D227" s="6" t="s">
        <v>322</v>
      </c>
      <c r="E227" s="6"/>
      <c r="F227" s="6"/>
      <c r="G227" s="22">
        <f>G228</f>
        <v>1476.5</v>
      </c>
      <c r="H227" s="86">
        <f>H228</f>
        <v>800</v>
      </c>
      <c r="I227" s="94">
        <f>I228</f>
        <v>900</v>
      </c>
    </row>
    <row r="228" spans="1:9" ht="12" outlineLevel="7" x14ac:dyDescent="0.25">
      <c r="A228" s="5" t="s">
        <v>58</v>
      </c>
      <c r="B228" s="5" t="s">
        <v>58</v>
      </c>
      <c r="C228" s="6" t="s">
        <v>185</v>
      </c>
      <c r="D228" s="6" t="s">
        <v>322</v>
      </c>
      <c r="E228" s="6" t="s">
        <v>59</v>
      </c>
      <c r="F228" s="6"/>
      <c r="G228" s="22">
        <f>G229+G230</f>
        <v>1476.5</v>
      </c>
      <c r="H228" s="86">
        <f>H229+H230</f>
        <v>800</v>
      </c>
      <c r="I228" s="94">
        <f>I229+I230</f>
        <v>900</v>
      </c>
    </row>
    <row r="229" spans="1:9" ht="13.2" outlineLevel="7" x14ac:dyDescent="0.25">
      <c r="A229" s="7" t="s">
        <v>26</v>
      </c>
      <c r="B229" s="7" t="s">
        <v>26</v>
      </c>
      <c r="C229" s="8" t="s">
        <v>185</v>
      </c>
      <c r="D229" s="38" t="s">
        <v>322</v>
      </c>
      <c r="E229" s="8" t="s">
        <v>59</v>
      </c>
      <c r="F229" s="8" t="s">
        <v>27</v>
      </c>
      <c r="G229" s="23">
        <v>776.5</v>
      </c>
      <c r="H229" s="79">
        <v>300</v>
      </c>
      <c r="I229" s="41">
        <v>400</v>
      </c>
    </row>
    <row r="230" spans="1:9" ht="13.2" outlineLevel="7" x14ac:dyDescent="0.25">
      <c r="A230" s="7" t="s">
        <v>28</v>
      </c>
      <c r="B230" s="7" t="s">
        <v>28</v>
      </c>
      <c r="C230" s="8" t="s">
        <v>185</v>
      </c>
      <c r="D230" s="38" t="s">
        <v>322</v>
      </c>
      <c r="E230" s="8" t="s">
        <v>59</v>
      </c>
      <c r="F230" s="8" t="s">
        <v>29</v>
      </c>
      <c r="G230" s="23">
        <v>700</v>
      </c>
      <c r="H230" s="79">
        <v>500</v>
      </c>
      <c r="I230" s="41">
        <v>500</v>
      </c>
    </row>
    <row r="231" spans="1:9" ht="102.6" outlineLevel="3" x14ac:dyDescent="0.25">
      <c r="A231" s="9" t="s">
        <v>186</v>
      </c>
      <c r="B231" s="67" t="s">
        <v>318</v>
      </c>
      <c r="C231" s="6" t="s">
        <v>187</v>
      </c>
      <c r="D231" s="6" t="s">
        <v>323</v>
      </c>
      <c r="E231" s="6"/>
      <c r="F231" s="6"/>
      <c r="G231" s="22">
        <f t="shared" ref="G231:I232" si="26">G232</f>
        <v>850</v>
      </c>
      <c r="H231" s="86">
        <f t="shared" si="26"/>
        <v>900</v>
      </c>
      <c r="I231" s="94">
        <f t="shared" si="26"/>
        <v>900</v>
      </c>
    </row>
    <row r="232" spans="1:9" ht="12" outlineLevel="7" x14ac:dyDescent="0.25">
      <c r="A232" s="5" t="s">
        <v>44</v>
      </c>
      <c r="B232" s="5" t="s">
        <v>44</v>
      </c>
      <c r="C232" s="6" t="s">
        <v>187</v>
      </c>
      <c r="D232" s="6" t="s">
        <v>323</v>
      </c>
      <c r="E232" s="6" t="s">
        <v>45</v>
      </c>
      <c r="F232" s="6"/>
      <c r="G232" s="22">
        <f t="shared" si="26"/>
        <v>850</v>
      </c>
      <c r="H232" s="86">
        <f t="shared" si="26"/>
        <v>900</v>
      </c>
      <c r="I232" s="94">
        <f t="shared" si="26"/>
        <v>900</v>
      </c>
    </row>
    <row r="233" spans="1:9" ht="13.2" outlineLevel="7" x14ac:dyDescent="0.25">
      <c r="A233" s="7" t="s">
        <v>26</v>
      </c>
      <c r="B233" s="7" t="s">
        <v>26</v>
      </c>
      <c r="C233" s="8" t="s">
        <v>187</v>
      </c>
      <c r="D233" s="38" t="s">
        <v>323</v>
      </c>
      <c r="E233" s="8" t="s">
        <v>45</v>
      </c>
      <c r="F233" s="8" t="s">
        <v>27</v>
      </c>
      <c r="G233" s="23">
        <v>850</v>
      </c>
      <c r="H233" s="79">
        <v>900</v>
      </c>
      <c r="I233" s="41">
        <v>900</v>
      </c>
    </row>
    <row r="234" spans="1:9" ht="79.8" outlineLevel="3" x14ac:dyDescent="0.25">
      <c r="A234" s="9" t="s">
        <v>194</v>
      </c>
      <c r="B234" s="67" t="s">
        <v>325</v>
      </c>
      <c r="C234" s="6" t="s">
        <v>195</v>
      </c>
      <c r="D234" s="6" t="s">
        <v>326</v>
      </c>
      <c r="E234" s="6"/>
      <c r="F234" s="6"/>
      <c r="G234" s="22">
        <f>G235</f>
        <v>100</v>
      </c>
      <c r="H234" s="78">
        <v>100</v>
      </c>
      <c r="I234" s="54">
        <f>I235</f>
        <v>0</v>
      </c>
    </row>
    <row r="235" spans="1:9" ht="13.2" outlineLevel="7" x14ac:dyDescent="0.25">
      <c r="A235" s="5" t="s">
        <v>58</v>
      </c>
      <c r="B235" s="5" t="s">
        <v>58</v>
      </c>
      <c r="C235" s="6" t="s">
        <v>195</v>
      </c>
      <c r="D235" s="6" t="s">
        <v>326</v>
      </c>
      <c r="E235" s="6" t="s">
        <v>59</v>
      </c>
      <c r="F235" s="6"/>
      <c r="G235" s="22">
        <f>G236</f>
        <v>100</v>
      </c>
      <c r="H235" s="78">
        <v>100</v>
      </c>
      <c r="I235" s="54">
        <f>I236</f>
        <v>0</v>
      </c>
    </row>
    <row r="236" spans="1:9" ht="13.2" outlineLevel="7" x14ac:dyDescent="0.25">
      <c r="A236" s="7" t="s">
        <v>26</v>
      </c>
      <c r="B236" s="7" t="s">
        <v>26</v>
      </c>
      <c r="C236" s="8" t="s">
        <v>195</v>
      </c>
      <c r="D236" s="38" t="s">
        <v>326</v>
      </c>
      <c r="E236" s="8" t="s">
        <v>59</v>
      </c>
      <c r="F236" s="8" t="s">
        <v>27</v>
      </c>
      <c r="G236" s="23">
        <v>100</v>
      </c>
      <c r="H236" s="79">
        <v>100</v>
      </c>
      <c r="I236" s="41">
        <v>0</v>
      </c>
    </row>
    <row r="237" spans="1:9" ht="79.8" outlineLevel="7" x14ac:dyDescent="0.25">
      <c r="A237" s="9" t="s">
        <v>220</v>
      </c>
      <c r="B237" s="68" t="s">
        <v>319</v>
      </c>
      <c r="C237" s="37" t="s">
        <v>219</v>
      </c>
      <c r="D237" s="37" t="s">
        <v>324</v>
      </c>
      <c r="E237" s="6"/>
      <c r="F237" s="6"/>
      <c r="G237" s="22"/>
      <c r="H237" s="86">
        <f>H238</f>
        <v>1854.4</v>
      </c>
      <c r="I237" s="94">
        <f>I238</f>
        <v>1854.4</v>
      </c>
    </row>
    <row r="238" spans="1:9" ht="12" outlineLevel="7" x14ac:dyDescent="0.25">
      <c r="A238" s="5" t="s">
        <v>44</v>
      </c>
      <c r="B238" s="5" t="s">
        <v>44</v>
      </c>
      <c r="C238" s="8" t="s">
        <v>219</v>
      </c>
      <c r="D238" s="170" t="s">
        <v>324</v>
      </c>
      <c r="E238" s="6" t="s">
        <v>45</v>
      </c>
      <c r="F238" s="6"/>
      <c r="G238" s="22"/>
      <c r="H238" s="86">
        <f>H239</f>
        <v>1854.4</v>
      </c>
      <c r="I238" s="94">
        <f>I239</f>
        <v>1854.4</v>
      </c>
    </row>
    <row r="239" spans="1:9" ht="13.2" outlineLevel="7" x14ac:dyDescent="0.25">
      <c r="A239" s="7" t="s">
        <v>26</v>
      </c>
      <c r="B239" s="7" t="s">
        <v>26</v>
      </c>
      <c r="C239" s="8" t="s">
        <v>219</v>
      </c>
      <c r="D239" s="168" t="s">
        <v>324</v>
      </c>
      <c r="E239" s="8" t="s">
        <v>45</v>
      </c>
      <c r="F239" s="8" t="s">
        <v>27</v>
      </c>
      <c r="G239" s="23"/>
      <c r="H239" s="79">
        <v>1854.4</v>
      </c>
      <c r="I239" s="41">
        <v>1854.4</v>
      </c>
    </row>
    <row r="240" spans="1:9" ht="79.8" outlineLevel="7" x14ac:dyDescent="0.25">
      <c r="A240" s="9" t="s">
        <v>213</v>
      </c>
      <c r="B240" s="7"/>
      <c r="C240" s="8" t="s">
        <v>218</v>
      </c>
      <c r="D240" s="169"/>
      <c r="E240" s="6"/>
      <c r="F240" s="6"/>
      <c r="G240" s="25">
        <f>G241</f>
        <v>0</v>
      </c>
      <c r="H240" s="90"/>
      <c r="I240" s="54"/>
    </row>
    <row r="241" spans="1:9" ht="13.2" outlineLevel="7" x14ac:dyDescent="0.25">
      <c r="A241" s="42" t="s">
        <v>58</v>
      </c>
      <c r="B241" s="68"/>
      <c r="C241" s="43" t="s">
        <v>218</v>
      </c>
      <c r="D241" s="169"/>
      <c r="E241" s="44" t="s">
        <v>121</v>
      </c>
      <c r="F241" s="44"/>
      <c r="G241" s="45">
        <f>G242</f>
        <v>0</v>
      </c>
      <c r="H241" s="83"/>
      <c r="I241" s="41"/>
    </row>
    <row r="242" spans="1:9" ht="13.2" outlineLevel="7" x14ac:dyDescent="0.25">
      <c r="A242" s="46" t="s">
        <v>26</v>
      </c>
      <c r="B242" s="69"/>
      <c r="C242" s="47" t="s">
        <v>218</v>
      </c>
      <c r="D242" s="169"/>
      <c r="E242" s="47" t="s">
        <v>121</v>
      </c>
      <c r="F242" s="47" t="s">
        <v>27</v>
      </c>
      <c r="G242" s="48"/>
      <c r="H242" s="88"/>
      <c r="I242" s="41"/>
    </row>
    <row r="243" spans="1:9" ht="22.8" x14ac:dyDescent="0.25">
      <c r="A243" s="123"/>
      <c r="B243" s="75" t="s">
        <v>327</v>
      </c>
      <c r="C243" s="33"/>
      <c r="D243" s="33" t="s">
        <v>328</v>
      </c>
      <c r="E243" s="33"/>
      <c r="F243" s="33"/>
      <c r="G243" s="35" t="str">
        <f>G245</f>
        <v>388,7</v>
      </c>
      <c r="H243" s="77">
        <f>H245</f>
        <v>450.3</v>
      </c>
      <c r="I243" s="150">
        <f>I245+I248</f>
        <v>450.3</v>
      </c>
    </row>
    <row r="244" spans="1:9" s="100" customFormat="1" ht="34.200000000000003" x14ac:dyDescent="0.25">
      <c r="A244" s="132"/>
      <c r="B244" s="96" t="s">
        <v>329</v>
      </c>
      <c r="C244" s="72"/>
      <c r="D244" s="113" t="s">
        <v>331</v>
      </c>
      <c r="E244" s="108"/>
      <c r="F244" s="108"/>
      <c r="G244" s="74"/>
      <c r="H244" s="74"/>
      <c r="I244" s="74">
        <f>I245</f>
        <v>450.3</v>
      </c>
    </row>
    <row r="245" spans="1:9" ht="79.8" x14ac:dyDescent="0.25">
      <c r="A245" s="96" t="s">
        <v>126</v>
      </c>
      <c r="B245" s="101" t="s">
        <v>332</v>
      </c>
      <c r="C245" s="72" t="s">
        <v>127</v>
      </c>
      <c r="D245" s="113" t="s">
        <v>330</v>
      </c>
      <c r="E245" s="108"/>
      <c r="F245" s="108"/>
      <c r="G245" s="74" t="str">
        <f t="shared" ref="G245:I246" si="27">G246</f>
        <v>388,7</v>
      </c>
      <c r="H245" s="74">
        <f t="shared" si="27"/>
        <v>450.3</v>
      </c>
      <c r="I245" s="74">
        <f t="shared" si="27"/>
        <v>450.3</v>
      </c>
    </row>
    <row r="246" spans="1:9" ht="13.2" x14ac:dyDescent="0.25">
      <c r="A246" s="99" t="s">
        <v>120</v>
      </c>
      <c r="B246" s="99" t="s">
        <v>120</v>
      </c>
      <c r="C246" s="72" t="s">
        <v>127</v>
      </c>
      <c r="D246" s="72"/>
      <c r="E246" s="72" t="s">
        <v>121</v>
      </c>
      <c r="F246" s="72"/>
      <c r="G246" s="97" t="str">
        <f t="shared" si="27"/>
        <v>388,7</v>
      </c>
      <c r="H246" s="98">
        <f t="shared" si="27"/>
        <v>450.3</v>
      </c>
      <c r="I246" s="74">
        <f t="shared" si="27"/>
        <v>450.3</v>
      </c>
    </row>
    <row r="247" spans="1:9" ht="13.2" x14ac:dyDescent="0.25">
      <c r="A247" s="102" t="s">
        <v>26</v>
      </c>
      <c r="B247" s="102" t="s">
        <v>26</v>
      </c>
      <c r="C247" s="103" t="s">
        <v>127</v>
      </c>
      <c r="D247" s="103"/>
      <c r="E247" s="103" t="s">
        <v>121</v>
      </c>
      <c r="F247" s="103" t="s">
        <v>27</v>
      </c>
      <c r="G247" s="104" t="s">
        <v>208</v>
      </c>
      <c r="H247" s="105">
        <v>450.3</v>
      </c>
      <c r="I247" s="111">
        <v>450.3</v>
      </c>
    </row>
    <row r="248" spans="1:9" ht="22.8" x14ac:dyDescent="0.25">
      <c r="A248" s="106"/>
      <c r="B248" s="107" t="s">
        <v>333</v>
      </c>
      <c r="C248" s="36"/>
      <c r="D248" s="108" t="s">
        <v>336</v>
      </c>
      <c r="E248" s="109"/>
      <c r="F248" s="109"/>
      <c r="G248" s="110"/>
      <c r="H248" s="111"/>
      <c r="I248" s="111">
        <f>I249+I252</f>
        <v>0</v>
      </c>
    </row>
    <row r="249" spans="1:9" ht="79.8" outlineLevel="7" x14ac:dyDescent="0.25">
      <c r="A249" s="62" t="s">
        <v>172</v>
      </c>
      <c r="B249" s="62" t="s">
        <v>304</v>
      </c>
      <c r="C249" s="4" t="s">
        <v>174</v>
      </c>
      <c r="D249" s="108" t="s">
        <v>335</v>
      </c>
      <c r="E249" s="47"/>
      <c r="F249" s="47"/>
      <c r="G249" s="48"/>
      <c r="H249" s="41"/>
      <c r="I249" s="41">
        <v>0</v>
      </c>
    </row>
    <row r="250" spans="1:9" ht="13.2" outlineLevel="7" x14ac:dyDescent="0.25">
      <c r="A250" s="63" t="s">
        <v>166</v>
      </c>
      <c r="B250" s="63" t="s">
        <v>166</v>
      </c>
      <c r="C250" s="4" t="s">
        <v>174</v>
      </c>
      <c r="D250" s="47"/>
      <c r="E250" s="47"/>
      <c r="F250" s="47"/>
      <c r="G250" s="48"/>
      <c r="H250" s="41"/>
      <c r="I250" s="41">
        <v>0</v>
      </c>
    </row>
    <row r="251" spans="1:9" ht="13.2" outlineLevel="7" x14ac:dyDescent="0.25">
      <c r="A251" s="46" t="s">
        <v>26</v>
      </c>
      <c r="B251" s="46" t="s">
        <v>26</v>
      </c>
      <c r="C251" s="47" t="s">
        <v>174</v>
      </c>
      <c r="D251" s="47"/>
      <c r="E251" s="47"/>
      <c r="F251" s="47"/>
      <c r="G251" s="48"/>
      <c r="H251" s="41"/>
      <c r="I251" s="41">
        <v>0</v>
      </c>
    </row>
    <row r="252" spans="1:9" ht="91.2" outlineLevel="7" x14ac:dyDescent="0.25">
      <c r="A252" s="62" t="s">
        <v>310</v>
      </c>
      <c r="B252" s="62" t="s">
        <v>311</v>
      </c>
      <c r="C252" s="4" t="s">
        <v>176</v>
      </c>
      <c r="D252" s="108" t="s">
        <v>334</v>
      </c>
      <c r="E252" s="47"/>
      <c r="F252" s="47"/>
      <c r="G252" s="48"/>
      <c r="H252" s="41"/>
      <c r="I252" s="41">
        <v>0</v>
      </c>
    </row>
    <row r="253" spans="1:9" ht="13.2" outlineLevel="7" x14ac:dyDescent="0.25">
      <c r="A253" s="63" t="s">
        <v>166</v>
      </c>
      <c r="B253" s="63" t="s">
        <v>166</v>
      </c>
      <c r="C253" s="4" t="s">
        <v>176</v>
      </c>
      <c r="D253" s="47"/>
      <c r="E253" s="47"/>
      <c r="F253" s="47"/>
      <c r="G253" s="48"/>
      <c r="H253" s="41"/>
      <c r="I253" s="41">
        <v>0</v>
      </c>
    </row>
    <row r="254" spans="1:9" ht="13.2" outlineLevel="7" x14ac:dyDescent="0.25">
      <c r="A254" s="46" t="s">
        <v>26</v>
      </c>
      <c r="B254" s="46" t="s">
        <v>26</v>
      </c>
      <c r="C254" s="47" t="s">
        <v>176</v>
      </c>
      <c r="D254" s="47"/>
      <c r="E254" s="47"/>
      <c r="F254" s="47"/>
      <c r="G254" s="48"/>
      <c r="H254" s="41"/>
      <c r="I254" s="41">
        <v>0</v>
      </c>
    </row>
    <row r="255" spans="1:9" ht="12" x14ac:dyDescent="0.25">
      <c r="A255" s="10" t="s">
        <v>196</v>
      </c>
      <c r="B255" s="46"/>
      <c r="C255" s="11"/>
      <c r="D255" s="11"/>
      <c r="E255" s="11"/>
      <c r="F255" s="11"/>
      <c r="G255" s="24" t="e">
        <f>G8+G92</f>
        <v>#REF!</v>
      </c>
      <c r="H255" s="91">
        <f>H8+H92</f>
        <v>108192.19999999998</v>
      </c>
      <c r="I255" s="91">
        <f>I8+I92</f>
        <v>108192.20000000001</v>
      </c>
    </row>
    <row r="256" spans="1:9" ht="13.2" outlineLevel="7" x14ac:dyDescent="0.25"/>
  </sheetData>
  <mergeCells count="6">
    <mergeCell ref="A6:H6"/>
    <mergeCell ref="E1:H1"/>
    <mergeCell ref="C2:H2"/>
    <mergeCell ref="C3:H3"/>
    <mergeCell ref="E4:H4"/>
    <mergeCell ref="E5:F5"/>
  </mergeCells>
  <pageMargins left="0.47244094488188981" right="0.23622047244094491" top="0.43307086614173229" bottom="0.23622047244094491" header="0.23622047244094491" footer="0.15748031496062992"/>
  <pageSetup paperSize="9" fitToHeight="1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L226"/>
  <sheetViews>
    <sheetView showGridLines="0" zoomScale="126" zoomScaleNormal="126" workbookViewId="0">
      <selection activeCell="B137" sqref="B137"/>
    </sheetView>
  </sheetViews>
  <sheetFormatPr defaultColWidth="8.88671875" defaultRowHeight="12.75" customHeight="1" outlineLevelRow="7" x14ac:dyDescent="0.25"/>
  <cols>
    <col min="1" max="1" width="3.88671875" style="182" customWidth="1"/>
    <col min="2" max="2" width="62.33203125" style="3" customWidth="1"/>
    <col min="3" max="3" width="11.33203125" style="3" hidden="1" customWidth="1"/>
    <col min="4" max="4" width="11.33203125" style="3" customWidth="1"/>
    <col min="5" max="5" width="6.6640625" style="3" customWidth="1"/>
    <col min="6" max="6" width="5.33203125" style="3" customWidth="1"/>
    <col min="7" max="7" width="10.33203125" style="3" customWidth="1"/>
    <col min="8" max="8" width="8.21875" style="2" customWidth="1"/>
    <col min="9" max="11" width="9.109375" style="3" customWidth="1"/>
    <col min="12" max="16384" width="8.88671875" style="3"/>
  </cols>
  <sheetData>
    <row r="1" spans="1:12" ht="12.75" customHeight="1" x14ac:dyDescent="0.25">
      <c r="A1" s="183"/>
      <c r="B1" s="13"/>
      <c r="C1" s="14"/>
      <c r="D1" s="14"/>
      <c r="E1" s="180" t="s">
        <v>420</v>
      </c>
      <c r="F1" s="180"/>
    </row>
    <row r="2" spans="1:12" ht="12.75" customHeight="1" x14ac:dyDescent="0.25">
      <c r="A2" s="183"/>
      <c r="B2" s="13"/>
      <c r="C2" s="180" t="s">
        <v>198</v>
      </c>
      <c r="D2" s="200" t="s">
        <v>198</v>
      </c>
      <c r="E2" s="200"/>
      <c r="F2" s="200"/>
      <c r="G2" s="200"/>
      <c r="H2" s="180"/>
      <c r="I2" s="180"/>
    </row>
    <row r="3" spans="1:12" ht="12.75" customHeight="1" x14ac:dyDescent="0.25">
      <c r="A3" s="183"/>
      <c r="B3" s="13"/>
      <c r="C3" s="181" t="s">
        <v>199</v>
      </c>
      <c r="D3" s="201" t="s">
        <v>199</v>
      </c>
      <c r="E3" s="201"/>
      <c r="F3" s="201"/>
      <c r="G3" s="201"/>
      <c r="H3" s="180"/>
      <c r="I3" s="181"/>
      <c r="J3" s="181"/>
      <c r="K3" s="181"/>
      <c r="L3" s="181"/>
    </row>
    <row r="4" spans="1:12" ht="12.75" customHeight="1" x14ac:dyDescent="0.25">
      <c r="A4" s="183"/>
      <c r="B4" s="13"/>
      <c r="C4" s="14"/>
      <c r="D4" s="14"/>
      <c r="E4" s="180" t="s">
        <v>422</v>
      </c>
      <c r="F4" s="180"/>
    </row>
    <row r="5" spans="1:12" ht="4.95" customHeight="1" x14ac:dyDescent="0.25">
      <c r="A5" s="183"/>
      <c r="B5" s="13"/>
      <c r="C5" s="15"/>
      <c r="D5" s="15"/>
      <c r="E5" s="203"/>
      <c r="F5" s="203"/>
    </row>
    <row r="6" spans="1:12" ht="66.599999999999994" customHeight="1" x14ac:dyDescent="0.25">
      <c r="A6" s="204" t="s">
        <v>405</v>
      </c>
      <c r="B6" s="204"/>
      <c r="C6" s="204"/>
      <c r="D6" s="204"/>
      <c r="E6" s="204"/>
      <c r="F6" s="204"/>
      <c r="G6" s="204"/>
    </row>
    <row r="7" spans="1:12" ht="34.200000000000003" x14ac:dyDescent="0.25">
      <c r="A7" s="184"/>
      <c r="B7" s="4" t="s">
        <v>0</v>
      </c>
      <c r="C7" s="4" t="s">
        <v>1</v>
      </c>
      <c r="D7" s="4" t="s">
        <v>1</v>
      </c>
      <c r="E7" s="4" t="s">
        <v>2</v>
      </c>
      <c r="F7" s="4" t="s">
        <v>3</v>
      </c>
      <c r="G7" s="4" t="s">
        <v>406</v>
      </c>
    </row>
    <row r="8" spans="1:12" ht="13.2" x14ac:dyDescent="0.25">
      <c r="A8" s="184">
        <v>1</v>
      </c>
      <c r="B8" s="172" t="s">
        <v>4</v>
      </c>
      <c r="C8" s="118" t="s">
        <v>5</v>
      </c>
      <c r="D8" s="118" t="s">
        <v>347</v>
      </c>
      <c r="E8" s="118"/>
      <c r="F8" s="118"/>
      <c r="G8" s="157">
        <f>G9+G37</f>
        <v>25548.1</v>
      </c>
    </row>
    <row r="9" spans="1:12" ht="13.2" outlineLevel="1" x14ac:dyDescent="0.25">
      <c r="A9" s="184">
        <v>2</v>
      </c>
      <c r="B9" s="63" t="s">
        <v>346</v>
      </c>
      <c r="C9" s="4" t="s">
        <v>7</v>
      </c>
      <c r="D9" s="4" t="s">
        <v>348</v>
      </c>
      <c r="E9" s="4"/>
      <c r="F9" s="4"/>
      <c r="G9" s="52">
        <f>G10+G24</f>
        <v>21548.5</v>
      </c>
    </row>
    <row r="10" spans="1:12" ht="13.2" outlineLevel="2" x14ac:dyDescent="0.25">
      <c r="A10" s="184">
        <v>3</v>
      </c>
      <c r="B10" s="63" t="s">
        <v>350</v>
      </c>
      <c r="C10" s="4" t="s">
        <v>9</v>
      </c>
      <c r="D10" s="4" t="s">
        <v>349</v>
      </c>
      <c r="E10" s="4"/>
      <c r="F10" s="4"/>
      <c r="G10" s="124">
        <f>G11+G20</f>
        <v>18145</v>
      </c>
    </row>
    <row r="11" spans="1:12" s="171" customFormat="1" ht="13.2" outlineLevel="3" x14ac:dyDescent="0.25">
      <c r="A11" s="184">
        <v>4</v>
      </c>
      <c r="B11" s="60" t="s">
        <v>339</v>
      </c>
      <c r="C11" s="61" t="s">
        <v>11</v>
      </c>
      <c r="D11" s="61" t="s">
        <v>351</v>
      </c>
      <c r="E11" s="61"/>
      <c r="F11" s="61"/>
      <c r="G11" s="158">
        <f>G12+G15</f>
        <v>16820</v>
      </c>
      <c r="H11" s="191"/>
    </row>
    <row r="12" spans="1:12" ht="34.200000000000003" outlineLevel="7" x14ac:dyDescent="0.25">
      <c r="A12" s="184">
        <v>5</v>
      </c>
      <c r="B12" s="63" t="s">
        <v>12</v>
      </c>
      <c r="C12" s="4" t="s">
        <v>11</v>
      </c>
      <c r="D12" s="4" t="s">
        <v>340</v>
      </c>
      <c r="E12" s="4" t="s">
        <v>13</v>
      </c>
      <c r="F12" s="4"/>
      <c r="G12" s="124">
        <f>SUM(G13:G14)</f>
        <v>14710</v>
      </c>
    </row>
    <row r="13" spans="1:12" ht="13.2" outlineLevel="7" x14ac:dyDescent="0.25">
      <c r="A13" s="184">
        <v>6</v>
      </c>
      <c r="B13" s="46" t="s">
        <v>14</v>
      </c>
      <c r="C13" s="47" t="s">
        <v>11</v>
      </c>
      <c r="D13" s="47" t="s">
        <v>340</v>
      </c>
      <c r="E13" s="47" t="s">
        <v>13</v>
      </c>
      <c r="F13" s="47" t="s">
        <v>15</v>
      </c>
      <c r="G13" s="185">
        <v>11300</v>
      </c>
    </row>
    <row r="14" spans="1:12" ht="24" outlineLevel="7" x14ac:dyDescent="0.25">
      <c r="A14" s="184">
        <v>7</v>
      </c>
      <c r="B14" s="46" t="s">
        <v>16</v>
      </c>
      <c r="C14" s="47" t="s">
        <v>11</v>
      </c>
      <c r="D14" s="47" t="s">
        <v>340</v>
      </c>
      <c r="E14" s="47" t="s">
        <v>13</v>
      </c>
      <c r="F14" s="47" t="s">
        <v>17</v>
      </c>
      <c r="G14" s="185">
        <v>3410</v>
      </c>
    </row>
    <row r="15" spans="1:12" ht="13.2" outlineLevel="3" x14ac:dyDescent="0.25">
      <c r="A15" s="184">
        <v>8</v>
      </c>
      <c r="B15" s="63" t="s">
        <v>344</v>
      </c>
      <c r="C15" s="4" t="s">
        <v>19</v>
      </c>
      <c r="D15" s="4" t="s">
        <v>341</v>
      </c>
      <c r="E15" s="4"/>
      <c r="F15" s="4"/>
      <c r="G15" s="124">
        <f>FIO</f>
        <v>2110</v>
      </c>
    </row>
    <row r="16" spans="1:12" ht="34.200000000000003" outlineLevel="7" x14ac:dyDescent="0.25">
      <c r="A16" s="184">
        <v>9</v>
      </c>
      <c r="B16" s="63" t="s">
        <v>12</v>
      </c>
      <c r="C16" s="4" t="s">
        <v>19</v>
      </c>
      <c r="D16" s="4" t="s">
        <v>341</v>
      </c>
      <c r="E16" s="4" t="s">
        <v>13</v>
      </c>
      <c r="F16" s="4"/>
      <c r="G16" s="124">
        <f>SUM(G17:G18)</f>
        <v>2110</v>
      </c>
    </row>
    <row r="17" spans="1:7" ht="13.2" outlineLevel="7" x14ac:dyDescent="0.25">
      <c r="A17" s="184">
        <v>10</v>
      </c>
      <c r="B17" s="46" t="s">
        <v>14</v>
      </c>
      <c r="C17" s="47" t="s">
        <v>19</v>
      </c>
      <c r="D17" s="47" t="s">
        <v>341</v>
      </c>
      <c r="E17" s="47" t="s">
        <v>13</v>
      </c>
      <c r="F17" s="47" t="s">
        <v>15</v>
      </c>
      <c r="G17" s="185">
        <v>1600</v>
      </c>
    </row>
    <row r="18" spans="1:7" ht="24" outlineLevel="7" x14ac:dyDescent="0.25">
      <c r="A18" s="184">
        <v>11</v>
      </c>
      <c r="B18" s="46" t="s">
        <v>16</v>
      </c>
      <c r="C18" s="47" t="s">
        <v>19</v>
      </c>
      <c r="D18" s="47" t="s">
        <v>341</v>
      </c>
      <c r="E18" s="47" t="s">
        <v>13</v>
      </c>
      <c r="F18" s="47" t="s">
        <v>17</v>
      </c>
      <c r="G18" s="185">
        <v>510</v>
      </c>
    </row>
    <row r="19" spans="1:7" ht="22.8" outlineLevel="2" x14ac:dyDescent="0.25">
      <c r="A19" s="184">
        <v>12</v>
      </c>
      <c r="B19" s="60" t="s">
        <v>345</v>
      </c>
      <c r="C19" s="61" t="s">
        <v>21</v>
      </c>
      <c r="D19" s="61" t="s">
        <v>352</v>
      </c>
      <c r="E19" s="61"/>
      <c r="F19" s="61"/>
      <c r="G19" s="158">
        <f>G20</f>
        <v>1325</v>
      </c>
    </row>
    <row r="20" spans="1:7" ht="22.8" outlineLevel="3" x14ac:dyDescent="0.25">
      <c r="A20" s="184">
        <v>13</v>
      </c>
      <c r="B20" s="146" t="s">
        <v>345</v>
      </c>
      <c r="C20" s="108" t="s">
        <v>23</v>
      </c>
      <c r="D20" s="108" t="s">
        <v>352</v>
      </c>
      <c r="E20" s="108"/>
      <c r="F20" s="108"/>
      <c r="G20" s="186">
        <f>G21</f>
        <v>1325</v>
      </c>
    </row>
    <row r="21" spans="1:7" ht="34.200000000000003" outlineLevel="7" x14ac:dyDescent="0.25">
      <c r="A21" s="184">
        <v>14</v>
      </c>
      <c r="B21" s="63" t="s">
        <v>12</v>
      </c>
      <c r="C21" s="4" t="s">
        <v>23</v>
      </c>
      <c r="D21" s="4" t="s">
        <v>342</v>
      </c>
      <c r="E21" s="4" t="s">
        <v>13</v>
      </c>
      <c r="F21" s="4"/>
      <c r="G21" s="124">
        <f>G22+G23</f>
        <v>1325</v>
      </c>
    </row>
    <row r="22" spans="1:7" ht="13.2" outlineLevel="7" x14ac:dyDescent="0.25">
      <c r="A22" s="184">
        <v>15</v>
      </c>
      <c r="B22" s="46" t="s">
        <v>14</v>
      </c>
      <c r="C22" s="47" t="s">
        <v>23</v>
      </c>
      <c r="D22" s="47" t="s">
        <v>342</v>
      </c>
      <c r="E22" s="47" t="s">
        <v>13</v>
      </c>
      <c r="F22" s="47" t="s">
        <v>15</v>
      </c>
      <c r="G22" s="185">
        <v>1015</v>
      </c>
    </row>
    <row r="23" spans="1:7" ht="24" outlineLevel="7" x14ac:dyDescent="0.25">
      <c r="A23" s="184">
        <v>16</v>
      </c>
      <c r="B23" s="46" t="s">
        <v>16</v>
      </c>
      <c r="C23" s="47" t="s">
        <v>23</v>
      </c>
      <c r="D23" s="47" t="s">
        <v>342</v>
      </c>
      <c r="E23" s="47" t="s">
        <v>13</v>
      </c>
      <c r="F23" s="47" t="s">
        <v>17</v>
      </c>
      <c r="G23" s="185">
        <v>310</v>
      </c>
    </row>
    <row r="24" spans="1:7" ht="22.8" outlineLevel="7" x14ac:dyDescent="0.25">
      <c r="A24" s="184">
        <v>17</v>
      </c>
      <c r="B24" s="60" t="s">
        <v>353</v>
      </c>
      <c r="C24" s="173"/>
      <c r="D24" s="61" t="s">
        <v>356</v>
      </c>
      <c r="E24" s="173"/>
      <c r="F24" s="173"/>
      <c r="G24" s="158">
        <f>G25</f>
        <v>3403.5</v>
      </c>
    </row>
    <row r="25" spans="1:7" ht="13.2" outlineLevel="7" x14ac:dyDescent="0.25">
      <c r="A25" s="184">
        <v>18</v>
      </c>
      <c r="B25" s="63" t="s">
        <v>355</v>
      </c>
      <c r="C25" s="4"/>
      <c r="D25" s="4" t="s">
        <v>354</v>
      </c>
      <c r="E25" s="4"/>
      <c r="F25" s="4"/>
      <c r="G25" s="124">
        <f>G26+G31+G34</f>
        <v>3403.5</v>
      </c>
    </row>
    <row r="26" spans="1:7" ht="13.2" outlineLevel="7" x14ac:dyDescent="0.25">
      <c r="A26" s="184">
        <v>19</v>
      </c>
      <c r="B26" s="63" t="s">
        <v>346</v>
      </c>
      <c r="C26" s="4"/>
      <c r="D26" s="4" t="s">
        <v>343</v>
      </c>
      <c r="E26" s="4"/>
      <c r="F26" s="4"/>
      <c r="G26" s="124">
        <f>SUM(G27:G30)</f>
        <v>3300</v>
      </c>
    </row>
    <row r="27" spans="1:7" ht="23.4" customHeight="1" outlineLevel="7" x14ac:dyDescent="0.25">
      <c r="A27" s="184">
        <v>20</v>
      </c>
      <c r="B27" s="46" t="s">
        <v>24</v>
      </c>
      <c r="C27" s="47" t="s">
        <v>23</v>
      </c>
      <c r="D27" s="47" t="s">
        <v>343</v>
      </c>
      <c r="E27" s="47" t="s">
        <v>13</v>
      </c>
      <c r="F27" s="47" t="s">
        <v>25</v>
      </c>
      <c r="G27" s="185">
        <v>1300</v>
      </c>
    </row>
    <row r="28" spans="1:7" ht="13.2" outlineLevel="7" x14ac:dyDescent="0.25">
      <c r="A28" s="184">
        <v>21</v>
      </c>
      <c r="B28" s="46" t="s">
        <v>26</v>
      </c>
      <c r="C28" s="47" t="s">
        <v>23</v>
      </c>
      <c r="D28" s="47" t="s">
        <v>343</v>
      </c>
      <c r="E28" s="47" t="s">
        <v>13</v>
      </c>
      <c r="F28" s="47" t="s">
        <v>27</v>
      </c>
      <c r="G28" s="185">
        <v>1398</v>
      </c>
    </row>
    <row r="29" spans="1:7" ht="13.2" outlineLevel="7" x14ac:dyDescent="0.25">
      <c r="A29" s="184">
        <v>22</v>
      </c>
      <c r="B29" s="46" t="s">
        <v>28</v>
      </c>
      <c r="C29" s="47" t="s">
        <v>23</v>
      </c>
      <c r="D29" s="47" t="s">
        <v>343</v>
      </c>
      <c r="E29" s="47" t="s">
        <v>13</v>
      </c>
      <c r="F29" s="47" t="s">
        <v>29</v>
      </c>
      <c r="G29" s="185">
        <v>600</v>
      </c>
    </row>
    <row r="30" spans="1:7" ht="13.2" outlineLevel="7" x14ac:dyDescent="0.25">
      <c r="A30" s="184">
        <v>23</v>
      </c>
      <c r="B30" s="46" t="s">
        <v>30</v>
      </c>
      <c r="C30" s="47" t="s">
        <v>23</v>
      </c>
      <c r="D30" s="47" t="s">
        <v>343</v>
      </c>
      <c r="E30" s="47" t="s">
        <v>13</v>
      </c>
      <c r="F30" s="47" t="s">
        <v>31</v>
      </c>
      <c r="G30" s="185">
        <v>2</v>
      </c>
    </row>
    <row r="31" spans="1:7" ht="13.2" outlineLevel="3" x14ac:dyDescent="0.25">
      <c r="A31" s="184">
        <v>24</v>
      </c>
      <c r="B31" s="63" t="s">
        <v>357</v>
      </c>
      <c r="C31" s="4" t="s">
        <v>35</v>
      </c>
      <c r="D31" s="4" t="s">
        <v>358</v>
      </c>
      <c r="E31" s="4"/>
      <c r="F31" s="4"/>
      <c r="G31" s="124">
        <f>G32</f>
        <v>100</v>
      </c>
    </row>
    <row r="32" spans="1:7" ht="33" customHeight="1" outlineLevel="7" x14ac:dyDescent="0.25">
      <c r="A32" s="184">
        <v>25</v>
      </c>
      <c r="B32" s="63" t="s">
        <v>12</v>
      </c>
      <c r="C32" s="4" t="s">
        <v>35</v>
      </c>
      <c r="D32" s="4" t="s">
        <v>358</v>
      </c>
      <c r="E32" s="4" t="s">
        <v>13</v>
      </c>
      <c r="F32" s="4"/>
      <c r="G32" s="185">
        <f>G33</f>
        <v>100</v>
      </c>
    </row>
    <row r="33" spans="1:7" ht="13.2" outlineLevel="7" x14ac:dyDescent="0.25">
      <c r="A33" s="184">
        <v>26</v>
      </c>
      <c r="B33" s="46" t="s">
        <v>26</v>
      </c>
      <c r="C33" s="47" t="s">
        <v>35</v>
      </c>
      <c r="D33" s="47" t="s">
        <v>358</v>
      </c>
      <c r="E33" s="47" t="s">
        <v>13</v>
      </c>
      <c r="F33" s="47" t="s">
        <v>27</v>
      </c>
      <c r="G33" s="185">
        <v>100</v>
      </c>
    </row>
    <row r="34" spans="1:7" ht="17.25" customHeight="1" outlineLevel="3" x14ac:dyDescent="0.25">
      <c r="A34" s="184">
        <v>27</v>
      </c>
      <c r="B34" s="63" t="s">
        <v>359</v>
      </c>
      <c r="C34" s="4" t="s">
        <v>37</v>
      </c>
      <c r="D34" s="4" t="s">
        <v>399</v>
      </c>
      <c r="E34" s="4"/>
      <c r="F34" s="4"/>
      <c r="G34" s="52">
        <f>G35</f>
        <v>3.5</v>
      </c>
    </row>
    <row r="35" spans="1:7" ht="31.2" customHeight="1" outlineLevel="7" x14ac:dyDescent="0.25">
      <c r="A35" s="184">
        <v>28</v>
      </c>
      <c r="B35" s="63" t="s">
        <v>12</v>
      </c>
      <c r="C35" s="4" t="s">
        <v>37</v>
      </c>
      <c r="D35" s="4" t="s">
        <v>399</v>
      </c>
      <c r="E35" s="4" t="s">
        <v>13</v>
      </c>
      <c r="F35" s="4"/>
      <c r="G35" s="36">
        <f>G36</f>
        <v>3.5</v>
      </c>
    </row>
    <row r="36" spans="1:7" ht="13.2" outlineLevel="7" x14ac:dyDescent="0.25">
      <c r="A36" s="184">
        <v>29</v>
      </c>
      <c r="B36" s="46" t="s">
        <v>26</v>
      </c>
      <c r="C36" s="47" t="s">
        <v>37</v>
      </c>
      <c r="D36" s="47" t="s">
        <v>399</v>
      </c>
      <c r="E36" s="47" t="s">
        <v>13</v>
      </c>
      <c r="F36" s="47" t="s">
        <v>27</v>
      </c>
      <c r="G36" s="36">
        <v>3.5</v>
      </c>
    </row>
    <row r="37" spans="1:7" ht="13.2" outlineLevel="1" x14ac:dyDescent="0.25">
      <c r="A37" s="184">
        <v>30</v>
      </c>
      <c r="B37" s="60" t="s">
        <v>360</v>
      </c>
      <c r="C37" s="61" t="s">
        <v>39</v>
      </c>
      <c r="D37" s="61" t="s">
        <v>363</v>
      </c>
      <c r="E37" s="61"/>
      <c r="F37" s="61"/>
      <c r="G37" s="158">
        <f>G38</f>
        <v>3999.6</v>
      </c>
    </row>
    <row r="38" spans="1:7" ht="13.2" outlineLevel="2" x14ac:dyDescent="0.25">
      <c r="A38" s="184">
        <v>31</v>
      </c>
      <c r="B38" s="63" t="s">
        <v>361</v>
      </c>
      <c r="C38" s="4" t="s">
        <v>41</v>
      </c>
      <c r="D38" s="4" t="s">
        <v>364</v>
      </c>
      <c r="E38" s="4"/>
      <c r="F38" s="4"/>
      <c r="G38" s="124">
        <f>G39+G67</f>
        <v>3999.6</v>
      </c>
    </row>
    <row r="39" spans="1:7" ht="13.2" outlineLevel="2" x14ac:dyDescent="0.25">
      <c r="A39" s="184">
        <v>32</v>
      </c>
      <c r="B39" s="63" t="s">
        <v>362</v>
      </c>
      <c r="C39" s="4"/>
      <c r="D39" s="4" t="s">
        <v>365</v>
      </c>
      <c r="E39" s="4"/>
      <c r="F39" s="4"/>
      <c r="G39" s="124">
        <f>G40+G43+G46+G49+G52+G55+G58+G61+G64</f>
        <v>1219</v>
      </c>
    </row>
    <row r="40" spans="1:7" ht="22.8" outlineLevel="3" x14ac:dyDescent="0.25">
      <c r="A40" s="184">
        <v>33</v>
      </c>
      <c r="B40" s="63" t="s">
        <v>369</v>
      </c>
      <c r="C40" s="4" t="s">
        <v>43</v>
      </c>
      <c r="D40" s="4" t="s">
        <v>367</v>
      </c>
      <c r="E40" s="4"/>
      <c r="F40" s="4"/>
      <c r="G40" s="52">
        <f t="shared" ref="G40:G41" si="0">G41</f>
        <v>168.3</v>
      </c>
    </row>
    <row r="41" spans="1:7" ht="13.2" outlineLevel="7" x14ac:dyDescent="0.25">
      <c r="A41" s="184">
        <v>34</v>
      </c>
      <c r="B41" s="63" t="s">
        <v>44</v>
      </c>
      <c r="C41" s="4" t="s">
        <v>43</v>
      </c>
      <c r="D41" s="4" t="s">
        <v>367</v>
      </c>
      <c r="E41" s="4" t="s">
        <v>45</v>
      </c>
      <c r="F41" s="4"/>
      <c r="G41" s="52">
        <f t="shared" si="0"/>
        <v>168.3</v>
      </c>
    </row>
    <row r="42" spans="1:7" ht="13.2" outlineLevel="7" x14ac:dyDescent="0.25">
      <c r="A42" s="184">
        <v>35</v>
      </c>
      <c r="B42" s="46" t="s">
        <v>46</v>
      </c>
      <c r="C42" s="47" t="s">
        <v>43</v>
      </c>
      <c r="D42" s="47" t="s">
        <v>367</v>
      </c>
      <c r="E42" s="47" t="s">
        <v>45</v>
      </c>
      <c r="F42" s="47" t="s">
        <v>47</v>
      </c>
      <c r="G42" s="36">
        <v>168.3</v>
      </c>
    </row>
    <row r="43" spans="1:7" ht="21.6" customHeight="1" outlineLevel="3" x14ac:dyDescent="0.25">
      <c r="A43" s="184">
        <v>36</v>
      </c>
      <c r="B43" s="63" t="s">
        <v>370</v>
      </c>
      <c r="C43" s="4" t="s">
        <v>49</v>
      </c>
      <c r="D43" s="4" t="s">
        <v>368</v>
      </c>
      <c r="E43" s="4"/>
      <c r="F43" s="4"/>
      <c r="G43" s="52">
        <f t="shared" ref="G43:G44" si="1">G44</f>
        <v>203.6</v>
      </c>
    </row>
    <row r="44" spans="1:7" ht="22.8" outlineLevel="7" x14ac:dyDescent="0.25">
      <c r="A44" s="184">
        <v>37</v>
      </c>
      <c r="B44" s="63" t="s">
        <v>50</v>
      </c>
      <c r="C44" s="4" t="s">
        <v>49</v>
      </c>
      <c r="D44" s="4" t="s">
        <v>368</v>
      </c>
      <c r="E44" s="4" t="s">
        <v>51</v>
      </c>
      <c r="F44" s="4"/>
      <c r="G44" s="52">
        <f t="shared" si="1"/>
        <v>203.6</v>
      </c>
    </row>
    <row r="45" spans="1:7" ht="13.2" outlineLevel="7" x14ac:dyDescent="0.25">
      <c r="A45" s="184">
        <v>38</v>
      </c>
      <c r="B45" s="46" t="s">
        <v>46</v>
      </c>
      <c r="C45" s="47" t="s">
        <v>49</v>
      </c>
      <c r="D45" s="47" t="s">
        <v>368</v>
      </c>
      <c r="E45" s="47" t="s">
        <v>51</v>
      </c>
      <c r="F45" s="47" t="s">
        <v>47</v>
      </c>
      <c r="G45" s="36">
        <v>203.6</v>
      </c>
    </row>
    <row r="46" spans="1:7" ht="33.6" customHeight="1" outlineLevel="3" x14ac:dyDescent="0.25">
      <c r="A46" s="184">
        <v>39</v>
      </c>
      <c r="B46" s="63" t="s">
        <v>375</v>
      </c>
      <c r="C46" s="4" t="s">
        <v>53</v>
      </c>
      <c r="D46" s="4" t="s">
        <v>371</v>
      </c>
      <c r="E46" s="4"/>
      <c r="F46" s="4"/>
      <c r="G46" s="52">
        <f>G47</f>
        <v>61.5</v>
      </c>
    </row>
    <row r="47" spans="1:7" ht="13.2" outlineLevel="7" x14ac:dyDescent="0.25">
      <c r="A47" s="184">
        <v>40</v>
      </c>
      <c r="B47" s="63" t="s">
        <v>44</v>
      </c>
      <c r="C47" s="4" t="s">
        <v>53</v>
      </c>
      <c r="D47" s="4" t="s">
        <v>371</v>
      </c>
      <c r="E47" s="4" t="s">
        <v>45</v>
      </c>
      <c r="F47" s="4"/>
      <c r="G47" s="52">
        <f>G48</f>
        <v>61.5</v>
      </c>
    </row>
    <row r="48" spans="1:7" ht="13.2" outlineLevel="7" x14ac:dyDescent="0.25">
      <c r="A48" s="184">
        <v>41</v>
      </c>
      <c r="B48" s="46" t="s">
        <v>46</v>
      </c>
      <c r="C48" s="47" t="s">
        <v>53</v>
      </c>
      <c r="D48" s="47" t="s">
        <v>371</v>
      </c>
      <c r="E48" s="47" t="s">
        <v>45</v>
      </c>
      <c r="F48" s="47" t="s">
        <v>47</v>
      </c>
      <c r="G48" s="36">
        <v>61.5</v>
      </c>
    </row>
    <row r="49" spans="1:7" ht="22.8" outlineLevel="3" x14ac:dyDescent="0.25">
      <c r="A49" s="184">
        <v>42</v>
      </c>
      <c r="B49" s="63" t="s">
        <v>376</v>
      </c>
      <c r="C49" s="4" t="s">
        <v>55</v>
      </c>
      <c r="D49" s="4" t="s">
        <v>372</v>
      </c>
      <c r="E49" s="4"/>
      <c r="F49" s="4"/>
      <c r="G49" s="52">
        <f t="shared" ref="G49:G50" si="2">G50</f>
        <v>144.80000000000001</v>
      </c>
    </row>
    <row r="50" spans="1:7" ht="22.8" outlineLevel="7" x14ac:dyDescent="0.25">
      <c r="A50" s="184">
        <v>43</v>
      </c>
      <c r="B50" s="63" t="s">
        <v>50</v>
      </c>
      <c r="C50" s="4" t="s">
        <v>55</v>
      </c>
      <c r="D50" s="4" t="s">
        <v>372</v>
      </c>
      <c r="E50" s="4" t="s">
        <v>51</v>
      </c>
      <c r="F50" s="4"/>
      <c r="G50" s="52">
        <f t="shared" si="2"/>
        <v>144.80000000000001</v>
      </c>
    </row>
    <row r="51" spans="1:7" ht="13.2" outlineLevel="7" x14ac:dyDescent="0.25">
      <c r="A51" s="184">
        <v>44</v>
      </c>
      <c r="B51" s="46" t="s">
        <v>46</v>
      </c>
      <c r="C51" s="47" t="s">
        <v>55</v>
      </c>
      <c r="D51" s="47" t="s">
        <v>372</v>
      </c>
      <c r="E51" s="47" t="s">
        <v>51</v>
      </c>
      <c r="F51" s="47" t="s">
        <v>47</v>
      </c>
      <c r="G51" s="36">
        <v>144.80000000000001</v>
      </c>
    </row>
    <row r="52" spans="1:7" ht="22.8" customHeight="1" outlineLevel="3" x14ac:dyDescent="0.25">
      <c r="A52" s="184">
        <v>45</v>
      </c>
      <c r="B52" s="63" t="s">
        <v>377</v>
      </c>
      <c r="C52" s="4" t="s">
        <v>57</v>
      </c>
      <c r="D52" s="4" t="s">
        <v>373</v>
      </c>
      <c r="E52" s="4"/>
      <c r="F52" s="4"/>
      <c r="G52" s="52">
        <v>121.2</v>
      </c>
    </row>
    <row r="53" spans="1:7" ht="13.2" outlineLevel="7" x14ac:dyDescent="0.25">
      <c r="A53" s="184">
        <v>46</v>
      </c>
      <c r="B53" s="63" t="s">
        <v>58</v>
      </c>
      <c r="C53" s="4" t="s">
        <v>57</v>
      </c>
      <c r="D53" s="4" t="s">
        <v>373</v>
      </c>
      <c r="E53" s="4" t="s">
        <v>59</v>
      </c>
      <c r="F53" s="4"/>
      <c r="G53" s="52">
        <v>121.2</v>
      </c>
    </row>
    <row r="54" spans="1:7" ht="13.2" outlineLevel="7" x14ac:dyDescent="0.25">
      <c r="A54" s="184">
        <v>47</v>
      </c>
      <c r="B54" s="46" t="s">
        <v>46</v>
      </c>
      <c r="C54" s="47" t="s">
        <v>57</v>
      </c>
      <c r="D54" s="47" t="s">
        <v>373</v>
      </c>
      <c r="E54" s="47" t="s">
        <v>59</v>
      </c>
      <c r="F54" s="47" t="s">
        <v>47</v>
      </c>
      <c r="G54" s="36">
        <v>121.2</v>
      </c>
    </row>
    <row r="55" spans="1:7" ht="34.200000000000003" outlineLevel="3" x14ac:dyDescent="0.25">
      <c r="A55" s="184">
        <v>48</v>
      </c>
      <c r="B55" s="63" t="s">
        <v>378</v>
      </c>
      <c r="C55" s="4" t="s">
        <v>61</v>
      </c>
      <c r="D55" s="4" t="s">
        <v>374</v>
      </c>
      <c r="E55" s="4"/>
      <c r="F55" s="4"/>
      <c r="G55" s="52">
        <f t="shared" ref="G55:G56" si="3">G56</f>
        <v>69.599999999999994</v>
      </c>
    </row>
    <row r="56" spans="1:7" ht="22.8" outlineLevel="7" x14ac:dyDescent="0.25">
      <c r="A56" s="184">
        <v>49</v>
      </c>
      <c r="B56" s="63" t="s">
        <v>50</v>
      </c>
      <c r="C56" s="4" t="s">
        <v>61</v>
      </c>
      <c r="D56" s="4" t="s">
        <v>374</v>
      </c>
      <c r="E56" s="4" t="s">
        <v>51</v>
      </c>
      <c r="F56" s="4"/>
      <c r="G56" s="52">
        <f t="shared" si="3"/>
        <v>69.599999999999994</v>
      </c>
    </row>
    <row r="57" spans="1:7" ht="13.2" outlineLevel="7" x14ac:dyDescent="0.25">
      <c r="A57" s="184">
        <v>50</v>
      </c>
      <c r="B57" s="46" t="s">
        <v>46</v>
      </c>
      <c r="C57" s="47" t="s">
        <v>61</v>
      </c>
      <c r="D57" s="47" t="s">
        <v>374</v>
      </c>
      <c r="E57" s="47" t="s">
        <v>51</v>
      </c>
      <c r="F57" s="47" t="s">
        <v>47</v>
      </c>
      <c r="G57" s="36">
        <v>69.599999999999994</v>
      </c>
    </row>
    <row r="58" spans="1:7" ht="13.2" outlineLevel="3" x14ac:dyDescent="0.25">
      <c r="A58" s="184">
        <v>51</v>
      </c>
      <c r="B58" s="63" t="s">
        <v>389</v>
      </c>
      <c r="C58" s="4" t="s">
        <v>73</v>
      </c>
      <c r="D58" s="4" t="s">
        <v>390</v>
      </c>
      <c r="E58" s="4"/>
      <c r="F58" s="4"/>
      <c r="G58" s="124">
        <f t="shared" ref="G58:G59" si="4">G59</f>
        <v>250</v>
      </c>
    </row>
    <row r="59" spans="1:7" ht="13.2" outlineLevel="7" x14ac:dyDescent="0.25">
      <c r="A59" s="184">
        <v>52</v>
      </c>
      <c r="B59" s="63" t="s">
        <v>70</v>
      </c>
      <c r="C59" s="4" t="s">
        <v>73</v>
      </c>
      <c r="D59" s="4" t="s">
        <v>390</v>
      </c>
      <c r="E59" s="4" t="s">
        <v>71</v>
      </c>
      <c r="F59" s="4"/>
      <c r="G59" s="124">
        <f t="shared" si="4"/>
        <v>250</v>
      </c>
    </row>
    <row r="60" spans="1:7" ht="24" outlineLevel="7" x14ac:dyDescent="0.25">
      <c r="A60" s="184">
        <v>53</v>
      </c>
      <c r="B60" s="46" t="s">
        <v>74</v>
      </c>
      <c r="C60" s="47" t="s">
        <v>73</v>
      </c>
      <c r="D60" s="47" t="s">
        <v>390</v>
      </c>
      <c r="E60" s="47" t="s">
        <v>71</v>
      </c>
      <c r="F60" s="47" t="s">
        <v>75</v>
      </c>
      <c r="G60" s="185">
        <v>250</v>
      </c>
    </row>
    <row r="61" spans="1:7" ht="34.200000000000003" outlineLevel="3" x14ac:dyDescent="0.25">
      <c r="A61" s="184">
        <v>54</v>
      </c>
      <c r="B61" s="63" t="s">
        <v>391</v>
      </c>
      <c r="C61" s="4" t="s">
        <v>89</v>
      </c>
      <c r="D61" s="4" t="s">
        <v>392</v>
      </c>
      <c r="E61" s="4"/>
      <c r="F61" s="4"/>
      <c r="G61" s="124">
        <f t="shared" ref="G61:G62" si="5">G62</f>
        <v>100</v>
      </c>
    </row>
    <row r="62" spans="1:7" ht="13.2" outlineLevel="7" x14ac:dyDescent="0.25">
      <c r="A62" s="184">
        <v>55</v>
      </c>
      <c r="B62" s="63" t="s">
        <v>70</v>
      </c>
      <c r="C62" s="4" t="s">
        <v>89</v>
      </c>
      <c r="D62" s="4" t="s">
        <v>392</v>
      </c>
      <c r="E62" s="4" t="s">
        <v>71</v>
      </c>
      <c r="F62" s="4"/>
      <c r="G62" s="124">
        <f t="shared" si="5"/>
        <v>100</v>
      </c>
    </row>
    <row r="63" spans="1:7" ht="13.2" outlineLevel="7" x14ac:dyDescent="0.25">
      <c r="A63" s="184">
        <v>56</v>
      </c>
      <c r="B63" s="46" t="s">
        <v>26</v>
      </c>
      <c r="C63" s="47" t="s">
        <v>89</v>
      </c>
      <c r="D63" s="47" t="s">
        <v>392</v>
      </c>
      <c r="E63" s="47" t="s">
        <v>71</v>
      </c>
      <c r="F63" s="47" t="s">
        <v>27</v>
      </c>
      <c r="G63" s="185">
        <v>100</v>
      </c>
    </row>
    <row r="64" spans="1:7" ht="13.2" outlineLevel="7" x14ac:dyDescent="0.25">
      <c r="A64" s="184">
        <v>57</v>
      </c>
      <c r="B64" s="146" t="s">
        <v>398</v>
      </c>
      <c r="C64" s="108" t="s">
        <v>23</v>
      </c>
      <c r="D64" s="108" t="s">
        <v>397</v>
      </c>
      <c r="E64" s="108"/>
      <c r="F64" s="108"/>
      <c r="G64" s="186">
        <f>G65</f>
        <v>100</v>
      </c>
    </row>
    <row r="65" spans="1:7" ht="22.8" outlineLevel="7" x14ac:dyDescent="0.25">
      <c r="A65" s="184">
        <v>58</v>
      </c>
      <c r="B65" s="146" t="s">
        <v>32</v>
      </c>
      <c r="C65" s="108" t="s">
        <v>23</v>
      </c>
      <c r="D65" s="108" t="s">
        <v>397</v>
      </c>
      <c r="E65" s="108" t="s">
        <v>33</v>
      </c>
      <c r="F65" s="36"/>
      <c r="G65" s="124">
        <f>G66</f>
        <v>100</v>
      </c>
    </row>
    <row r="66" spans="1:7" ht="13.2" outlineLevel="7" x14ac:dyDescent="0.25">
      <c r="A66" s="184">
        <v>59</v>
      </c>
      <c r="B66" s="106" t="s">
        <v>26</v>
      </c>
      <c r="C66" s="109" t="s">
        <v>23</v>
      </c>
      <c r="D66" s="109" t="s">
        <v>397</v>
      </c>
      <c r="E66" s="109" t="s">
        <v>33</v>
      </c>
      <c r="F66" s="109" t="s">
        <v>27</v>
      </c>
      <c r="G66" s="187">
        <v>100</v>
      </c>
    </row>
    <row r="67" spans="1:7" ht="13.2" outlineLevel="7" x14ac:dyDescent="0.25">
      <c r="A67" s="184">
        <v>60</v>
      </c>
      <c r="B67" s="60" t="s">
        <v>401</v>
      </c>
      <c r="C67" s="173"/>
      <c r="D67" s="61" t="s">
        <v>366</v>
      </c>
      <c r="E67" s="173"/>
      <c r="F67" s="173"/>
      <c r="G67" s="158">
        <f>G68+G71+G74+G77+G80+G83+G86</f>
        <v>2780.6</v>
      </c>
    </row>
    <row r="68" spans="1:7" ht="13.2" outlineLevel="3" x14ac:dyDescent="0.25">
      <c r="A68" s="184">
        <v>61</v>
      </c>
      <c r="B68" s="63" t="s">
        <v>379</v>
      </c>
      <c r="C68" s="4" t="s">
        <v>63</v>
      </c>
      <c r="D68" s="4" t="s">
        <v>380</v>
      </c>
      <c r="E68" s="4"/>
      <c r="F68" s="4"/>
      <c r="G68" s="124">
        <f t="shared" ref="G68:G69" si="6">G69</f>
        <v>100</v>
      </c>
    </row>
    <row r="69" spans="1:7" ht="13.2" outlineLevel="7" x14ac:dyDescent="0.25">
      <c r="A69" s="184">
        <v>62</v>
      </c>
      <c r="B69" s="63" t="s">
        <v>64</v>
      </c>
      <c r="C69" s="4" t="s">
        <v>63</v>
      </c>
      <c r="D69" s="4" t="s">
        <v>380</v>
      </c>
      <c r="E69" s="4" t="s">
        <v>65</v>
      </c>
      <c r="F69" s="4"/>
      <c r="G69" s="124">
        <f t="shared" si="6"/>
        <v>100</v>
      </c>
    </row>
    <row r="70" spans="1:7" ht="13.2" outlineLevel="7" x14ac:dyDescent="0.25">
      <c r="A70" s="184">
        <v>63</v>
      </c>
      <c r="B70" s="46" t="s">
        <v>66</v>
      </c>
      <c r="C70" s="47" t="s">
        <v>63</v>
      </c>
      <c r="D70" s="47" t="s">
        <v>380</v>
      </c>
      <c r="E70" s="47" t="s">
        <v>65</v>
      </c>
      <c r="F70" s="47" t="s">
        <v>67</v>
      </c>
      <c r="G70" s="185">
        <v>100</v>
      </c>
    </row>
    <row r="71" spans="1:7" ht="22.8" outlineLevel="3" x14ac:dyDescent="0.25">
      <c r="A71" s="184">
        <v>64</v>
      </c>
      <c r="B71" s="63" t="s">
        <v>381</v>
      </c>
      <c r="C71" s="4" t="s">
        <v>69</v>
      </c>
      <c r="D71" s="4" t="s">
        <v>382</v>
      </c>
      <c r="E71" s="4"/>
      <c r="F71" s="4"/>
      <c r="G71" s="124">
        <f t="shared" ref="G71:G72" si="7">G72</f>
        <v>50</v>
      </c>
    </row>
    <row r="72" spans="1:7" ht="13.2" outlineLevel="7" x14ac:dyDescent="0.25">
      <c r="A72" s="184">
        <v>65</v>
      </c>
      <c r="B72" s="63" t="s">
        <v>70</v>
      </c>
      <c r="C72" s="4" t="s">
        <v>69</v>
      </c>
      <c r="D72" s="4" t="s">
        <v>382</v>
      </c>
      <c r="E72" s="4" t="s">
        <v>71</v>
      </c>
      <c r="F72" s="4"/>
      <c r="G72" s="124">
        <f t="shared" si="7"/>
        <v>50</v>
      </c>
    </row>
    <row r="73" spans="1:7" ht="13.2" outlineLevel="7" x14ac:dyDescent="0.25">
      <c r="A73" s="184">
        <v>66</v>
      </c>
      <c r="B73" s="46" t="s">
        <v>26</v>
      </c>
      <c r="C73" s="47" t="s">
        <v>69</v>
      </c>
      <c r="D73" s="47" t="s">
        <v>382</v>
      </c>
      <c r="E73" s="47" t="s">
        <v>71</v>
      </c>
      <c r="F73" s="47" t="s">
        <v>27</v>
      </c>
      <c r="G73" s="185">
        <v>50</v>
      </c>
    </row>
    <row r="74" spans="1:7" ht="13.2" outlineLevel="3" x14ac:dyDescent="0.25">
      <c r="A74" s="184">
        <v>67</v>
      </c>
      <c r="B74" s="63" t="s">
        <v>385</v>
      </c>
      <c r="C74" s="4" t="s">
        <v>77</v>
      </c>
      <c r="D74" s="4" t="s">
        <v>383</v>
      </c>
      <c r="E74" s="4"/>
      <c r="F74" s="4"/>
      <c r="G74" s="124">
        <f>G75</f>
        <v>100</v>
      </c>
    </row>
    <row r="75" spans="1:7" ht="13.2" outlineLevel="7" x14ac:dyDescent="0.25">
      <c r="A75" s="184">
        <v>68</v>
      </c>
      <c r="B75" s="63" t="s">
        <v>70</v>
      </c>
      <c r="C75" s="4" t="s">
        <v>77</v>
      </c>
      <c r="D75" s="4" t="s">
        <v>383</v>
      </c>
      <c r="E75" s="4" t="s">
        <v>71</v>
      </c>
      <c r="F75" s="4"/>
      <c r="G75" s="124">
        <f>G76</f>
        <v>100</v>
      </c>
    </row>
    <row r="76" spans="1:7" ht="13.2" outlineLevel="7" x14ac:dyDescent="0.25">
      <c r="A76" s="184">
        <v>70</v>
      </c>
      <c r="B76" s="46" t="s">
        <v>30</v>
      </c>
      <c r="C76" s="47" t="s">
        <v>77</v>
      </c>
      <c r="D76" s="47" t="s">
        <v>383</v>
      </c>
      <c r="E76" s="47" t="s">
        <v>71</v>
      </c>
      <c r="F76" s="47" t="s">
        <v>31</v>
      </c>
      <c r="G76" s="185">
        <v>100</v>
      </c>
    </row>
    <row r="77" spans="1:7" ht="22.8" outlineLevel="3" x14ac:dyDescent="0.25">
      <c r="A77" s="184">
        <v>71</v>
      </c>
      <c r="B77" s="63" t="s">
        <v>387</v>
      </c>
      <c r="C77" s="4" t="s">
        <v>79</v>
      </c>
      <c r="D77" s="4" t="s">
        <v>384</v>
      </c>
      <c r="E77" s="4"/>
      <c r="F77" s="4"/>
      <c r="G77" s="124">
        <f>G78</f>
        <v>100</v>
      </c>
    </row>
    <row r="78" spans="1:7" ht="13.2" outlineLevel="7" x14ac:dyDescent="0.25">
      <c r="A78" s="184">
        <v>72</v>
      </c>
      <c r="B78" s="63" t="s">
        <v>70</v>
      </c>
      <c r="C78" s="4" t="s">
        <v>79</v>
      </c>
      <c r="D78" s="4" t="s">
        <v>384</v>
      </c>
      <c r="E78" s="4" t="s">
        <v>71</v>
      </c>
      <c r="F78" s="4"/>
      <c r="G78" s="124">
        <f>SUM(G79:G79)</f>
        <v>100</v>
      </c>
    </row>
    <row r="79" spans="1:7" ht="13.2" outlineLevel="7" x14ac:dyDescent="0.25">
      <c r="A79" s="184">
        <v>73</v>
      </c>
      <c r="B79" s="46" t="s">
        <v>80</v>
      </c>
      <c r="C79" s="47" t="s">
        <v>79</v>
      </c>
      <c r="D79" s="47" t="s">
        <v>384</v>
      </c>
      <c r="E79" s="47" t="s">
        <v>71</v>
      </c>
      <c r="F79" s="47" t="s">
        <v>81</v>
      </c>
      <c r="G79" s="185">
        <v>100</v>
      </c>
    </row>
    <row r="80" spans="1:7" ht="13.2" outlineLevel="3" x14ac:dyDescent="0.25">
      <c r="A80" s="184">
        <v>75</v>
      </c>
      <c r="B80" s="63" t="s">
        <v>400</v>
      </c>
      <c r="C80" s="4" t="s">
        <v>83</v>
      </c>
      <c r="D80" s="4" t="s">
        <v>386</v>
      </c>
      <c r="E80" s="4"/>
      <c r="F80" s="4"/>
      <c r="G80" s="124">
        <f t="shared" ref="G80" si="8">G81</f>
        <v>1831</v>
      </c>
    </row>
    <row r="81" spans="1:7" ht="13.2" outlineLevel="7" x14ac:dyDescent="0.25">
      <c r="A81" s="184">
        <v>76</v>
      </c>
      <c r="B81" s="63" t="s">
        <v>84</v>
      </c>
      <c r="C81" s="4" t="s">
        <v>83</v>
      </c>
      <c r="D81" s="4" t="s">
        <v>386</v>
      </c>
      <c r="E81" s="4" t="s">
        <v>85</v>
      </c>
      <c r="F81" s="4"/>
      <c r="G81" s="124">
        <v>1831</v>
      </c>
    </row>
    <row r="82" spans="1:7" ht="24" outlineLevel="7" x14ac:dyDescent="0.25">
      <c r="A82" s="184">
        <v>77</v>
      </c>
      <c r="B82" s="46" t="s">
        <v>86</v>
      </c>
      <c r="C82" s="47" t="s">
        <v>83</v>
      </c>
      <c r="D82" s="47" t="s">
        <v>386</v>
      </c>
      <c r="E82" s="47" t="s">
        <v>85</v>
      </c>
      <c r="F82" s="47" t="s">
        <v>87</v>
      </c>
      <c r="G82" s="185">
        <v>1831</v>
      </c>
    </row>
    <row r="83" spans="1:7" ht="34.200000000000003" outlineLevel="3" x14ac:dyDescent="0.25">
      <c r="A83" s="184">
        <v>78</v>
      </c>
      <c r="B83" s="63" t="s">
        <v>394</v>
      </c>
      <c r="C83" s="4" t="s">
        <v>91</v>
      </c>
      <c r="D83" s="4" t="s">
        <v>393</v>
      </c>
      <c r="E83" s="4"/>
      <c r="F83" s="4"/>
      <c r="G83" s="124">
        <f>G84</f>
        <v>300</v>
      </c>
    </row>
    <row r="84" spans="1:7" ht="13.2" outlineLevel="7" x14ac:dyDescent="0.25">
      <c r="A84" s="184">
        <v>79</v>
      </c>
      <c r="B84" s="63" t="s">
        <v>70</v>
      </c>
      <c r="C84" s="4" t="s">
        <v>91</v>
      </c>
      <c r="D84" s="4" t="s">
        <v>393</v>
      </c>
      <c r="E84" s="4" t="s">
        <v>71</v>
      </c>
      <c r="F84" s="4"/>
      <c r="G84" s="124">
        <f>G85</f>
        <v>300</v>
      </c>
    </row>
    <row r="85" spans="1:7" ht="13.2" outlineLevel="7" x14ac:dyDescent="0.25">
      <c r="A85" s="184">
        <v>80</v>
      </c>
      <c r="B85" s="46" t="s">
        <v>26</v>
      </c>
      <c r="C85" s="47" t="s">
        <v>91</v>
      </c>
      <c r="D85" s="47" t="s">
        <v>393</v>
      </c>
      <c r="E85" s="47" t="s">
        <v>71</v>
      </c>
      <c r="F85" s="47" t="s">
        <v>27</v>
      </c>
      <c r="G85" s="185">
        <v>300</v>
      </c>
    </row>
    <row r="86" spans="1:7" ht="22.8" outlineLevel="3" x14ac:dyDescent="0.25">
      <c r="A86" s="184">
        <v>81</v>
      </c>
      <c r="B86" s="63" t="s">
        <v>396</v>
      </c>
      <c r="C86" s="4" t="s">
        <v>93</v>
      </c>
      <c r="D86" s="4" t="s">
        <v>395</v>
      </c>
      <c r="E86" s="4"/>
      <c r="F86" s="4"/>
      <c r="G86" s="52">
        <f>G87</f>
        <v>299.60000000000002</v>
      </c>
    </row>
    <row r="87" spans="1:7" ht="13.2" outlineLevel="7" x14ac:dyDescent="0.25">
      <c r="A87" s="184">
        <v>82</v>
      </c>
      <c r="B87" s="63" t="s">
        <v>94</v>
      </c>
      <c r="C87" s="4" t="s">
        <v>93</v>
      </c>
      <c r="D87" s="4" t="s">
        <v>395</v>
      </c>
      <c r="E87" s="4" t="s">
        <v>95</v>
      </c>
      <c r="F87" s="4"/>
      <c r="G87" s="52">
        <f>SUM(G88:G89)</f>
        <v>299.60000000000002</v>
      </c>
    </row>
    <row r="88" spans="1:7" ht="13.2" outlineLevel="7" x14ac:dyDescent="0.25">
      <c r="A88" s="184">
        <v>83</v>
      </c>
      <c r="B88" s="46" t="s">
        <v>14</v>
      </c>
      <c r="C88" s="47" t="s">
        <v>93</v>
      </c>
      <c r="D88" s="47" t="s">
        <v>395</v>
      </c>
      <c r="E88" s="47" t="s">
        <v>95</v>
      </c>
      <c r="F88" s="47" t="s">
        <v>15</v>
      </c>
      <c r="G88" s="36">
        <v>230.1</v>
      </c>
    </row>
    <row r="89" spans="1:7" ht="24" customHeight="1" outlineLevel="7" x14ac:dyDescent="0.25">
      <c r="A89" s="184">
        <v>84</v>
      </c>
      <c r="B89" s="46" t="s">
        <v>16</v>
      </c>
      <c r="C89" s="47" t="s">
        <v>93</v>
      </c>
      <c r="D89" s="47"/>
      <c r="E89" s="47" t="s">
        <v>95</v>
      </c>
      <c r="F89" s="47" t="s">
        <v>17</v>
      </c>
      <c r="G89" s="185">
        <v>69.5</v>
      </c>
    </row>
    <row r="90" spans="1:7" ht="16.5" customHeight="1" x14ac:dyDescent="0.25">
      <c r="A90" s="184">
        <v>85</v>
      </c>
      <c r="B90" s="172" t="s">
        <v>96</v>
      </c>
      <c r="C90" s="118" t="s">
        <v>97</v>
      </c>
      <c r="D90" s="118" t="s">
        <v>404</v>
      </c>
      <c r="E90" s="118"/>
      <c r="F90" s="118"/>
      <c r="G90" s="93">
        <f>G91</f>
        <v>83742.3</v>
      </c>
    </row>
    <row r="91" spans="1:7" ht="34.200000000000003" outlineLevel="1" x14ac:dyDescent="0.25">
      <c r="A91" s="184">
        <v>86</v>
      </c>
      <c r="B91" s="172" t="s">
        <v>98</v>
      </c>
      <c r="C91" s="118" t="s">
        <v>99</v>
      </c>
      <c r="D91" s="118" t="s">
        <v>403</v>
      </c>
      <c r="E91" s="118"/>
      <c r="F91" s="118"/>
      <c r="G91" s="93">
        <f>G92+G213</f>
        <v>83742.3</v>
      </c>
    </row>
    <row r="92" spans="1:7" ht="15.75" customHeight="1" outlineLevel="1" x14ac:dyDescent="0.25">
      <c r="A92" s="184">
        <v>87</v>
      </c>
      <c r="B92" s="143" t="s">
        <v>252</v>
      </c>
      <c r="C92" s="174"/>
      <c r="D92" s="174" t="s">
        <v>403</v>
      </c>
      <c r="E92" s="174"/>
      <c r="F92" s="174"/>
      <c r="G92" s="175">
        <f>G93+G100+G107+G132+G163+G177+G199+G196+G128</f>
        <v>67589.7</v>
      </c>
    </row>
    <row r="93" spans="1:7" ht="22.2" customHeight="1" outlineLevel="2" x14ac:dyDescent="0.25">
      <c r="A93" s="184">
        <v>88</v>
      </c>
      <c r="B93" s="60" t="s">
        <v>251</v>
      </c>
      <c r="C93" s="61" t="s">
        <v>101</v>
      </c>
      <c r="D93" s="61" t="s">
        <v>240</v>
      </c>
      <c r="E93" s="61"/>
      <c r="F93" s="61"/>
      <c r="G93" s="50">
        <f>G94+G97</f>
        <v>300</v>
      </c>
    </row>
    <row r="94" spans="1:7" ht="14.25" customHeight="1" outlineLevel="3" x14ac:dyDescent="0.25">
      <c r="A94" s="184">
        <v>89</v>
      </c>
      <c r="B94" s="62" t="s">
        <v>249</v>
      </c>
      <c r="C94" s="4" t="s">
        <v>103</v>
      </c>
      <c r="D94" s="4" t="s">
        <v>241</v>
      </c>
      <c r="E94" s="4"/>
      <c r="F94" s="4"/>
      <c r="G94" s="54">
        <f t="shared" ref="G94:G95" si="9">G95</f>
        <v>280</v>
      </c>
    </row>
    <row r="95" spans="1:7" ht="13.2" outlineLevel="7" x14ac:dyDescent="0.25">
      <c r="A95" s="184">
        <v>90</v>
      </c>
      <c r="B95" s="63" t="s">
        <v>104</v>
      </c>
      <c r="C95" s="4" t="s">
        <v>103</v>
      </c>
      <c r="D95" s="4" t="s">
        <v>241</v>
      </c>
      <c r="E95" s="4" t="s">
        <v>105</v>
      </c>
      <c r="F95" s="4"/>
      <c r="G95" s="54">
        <f t="shared" si="9"/>
        <v>280</v>
      </c>
    </row>
    <row r="96" spans="1:7" ht="13.2" outlineLevel="7" x14ac:dyDescent="0.25">
      <c r="A96" s="184">
        <v>91</v>
      </c>
      <c r="B96" s="46" t="s">
        <v>26</v>
      </c>
      <c r="C96" s="47" t="s">
        <v>103</v>
      </c>
      <c r="D96" s="47" t="s">
        <v>241</v>
      </c>
      <c r="E96" s="47" t="s">
        <v>105</v>
      </c>
      <c r="F96" s="47" t="s">
        <v>27</v>
      </c>
      <c r="G96" s="41">
        <v>280</v>
      </c>
    </row>
    <row r="97" spans="1:7" ht="13.2" outlineLevel="3" x14ac:dyDescent="0.25">
      <c r="A97" s="184">
        <v>92</v>
      </c>
      <c r="B97" s="62" t="s">
        <v>250</v>
      </c>
      <c r="C97" s="4" t="s">
        <v>107</v>
      </c>
      <c r="D97" s="4" t="s">
        <v>242</v>
      </c>
      <c r="E97" s="4"/>
      <c r="F97" s="4"/>
      <c r="G97" s="54">
        <f t="shared" ref="G97:G98" si="10">G98</f>
        <v>20</v>
      </c>
    </row>
    <row r="98" spans="1:7" ht="13.2" outlineLevel="7" x14ac:dyDescent="0.25">
      <c r="A98" s="184">
        <v>93</v>
      </c>
      <c r="B98" s="63" t="s">
        <v>104</v>
      </c>
      <c r="C98" s="4" t="s">
        <v>107</v>
      </c>
      <c r="D98" s="4" t="s">
        <v>242</v>
      </c>
      <c r="E98" s="4" t="s">
        <v>105</v>
      </c>
      <c r="F98" s="4"/>
      <c r="G98" s="54">
        <f t="shared" si="10"/>
        <v>20</v>
      </c>
    </row>
    <row r="99" spans="1:7" ht="13.2" outlineLevel="7" x14ac:dyDescent="0.25">
      <c r="A99" s="184">
        <v>94</v>
      </c>
      <c r="B99" s="46" t="s">
        <v>26</v>
      </c>
      <c r="C99" s="47" t="s">
        <v>107</v>
      </c>
      <c r="D99" s="47" t="s">
        <v>242</v>
      </c>
      <c r="E99" s="47" t="s">
        <v>105</v>
      </c>
      <c r="F99" s="47" t="s">
        <v>27</v>
      </c>
      <c r="G99" s="41">
        <v>20</v>
      </c>
    </row>
    <row r="100" spans="1:7" ht="21.6" customHeight="1" outlineLevel="7" x14ac:dyDescent="0.25">
      <c r="A100" s="184">
        <v>95</v>
      </c>
      <c r="B100" s="60" t="s">
        <v>402</v>
      </c>
      <c r="C100" s="61" t="s">
        <v>245</v>
      </c>
      <c r="D100" s="61" t="s">
        <v>243</v>
      </c>
      <c r="E100" s="61"/>
      <c r="F100" s="61"/>
      <c r="G100" s="57">
        <f>G101+G104</f>
        <v>320</v>
      </c>
    </row>
    <row r="101" spans="1:7" ht="13.5" customHeight="1" outlineLevel="7" x14ac:dyDescent="0.25">
      <c r="A101" s="184">
        <v>96</v>
      </c>
      <c r="B101" s="62" t="s">
        <v>254</v>
      </c>
      <c r="C101" s="4" t="s">
        <v>247</v>
      </c>
      <c r="D101" s="4" t="s">
        <v>256</v>
      </c>
      <c r="E101" s="4"/>
      <c r="F101" s="4"/>
      <c r="G101" s="58">
        <f>G102</f>
        <v>310</v>
      </c>
    </row>
    <row r="102" spans="1:7" ht="22.8" outlineLevel="7" x14ac:dyDescent="0.25">
      <c r="A102" s="184">
        <v>97</v>
      </c>
      <c r="B102" s="63" t="s">
        <v>235</v>
      </c>
      <c r="C102" s="4" t="s">
        <v>247</v>
      </c>
      <c r="D102" s="4" t="s">
        <v>256</v>
      </c>
      <c r="E102" s="4" t="s">
        <v>236</v>
      </c>
      <c r="F102" s="4"/>
      <c r="G102" s="58">
        <f>G103</f>
        <v>310</v>
      </c>
    </row>
    <row r="103" spans="1:7" ht="13.2" outlineLevel="7" x14ac:dyDescent="0.25">
      <c r="A103" s="184">
        <v>98</v>
      </c>
      <c r="B103" s="46" t="s">
        <v>26</v>
      </c>
      <c r="C103" s="47" t="s">
        <v>247</v>
      </c>
      <c r="D103" s="47" t="s">
        <v>256</v>
      </c>
      <c r="E103" s="47" t="s">
        <v>236</v>
      </c>
      <c r="F103" s="47" t="s">
        <v>27</v>
      </c>
      <c r="G103" s="59">
        <v>310</v>
      </c>
    </row>
    <row r="104" spans="1:7" ht="13.2" outlineLevel="7" x14ac:dyDescent="0.25">
      <c r="A104" s="184">
        <v>99</v>
      </c>
      <c r="B104" s="63" t="s">
        <v>255</v>
      </c>
      <c r="C104" s="4" t="s">
        <v>248</v>
      </c>
      <c r="D104" s="4" t="s">
        <v>257</v>
      </c>
      <c r="E104" s="4"/>
      <c r="F104" s="4"/>
      <c r="G104" s="58">
        <f t="shared" ref="G104:G105" si="11">G105</f>
        <v>10</v>
      </c>
    </row>
    <row r="105" spans="1:7" ht="22.8" outlineLevel="7" x14ac:dyDescent="0.25">
      <c r="A105" s="184">
        <v>100</v>
      </c>
      <c r="B105" s="63" t="s">
        <v>235</v>
      </c>
      <c r="C105" s="4" t="s">
        <v>248</v>
      </c>
      <c r="D105" s="4" t="s">
        <v>257</v>
      </c>
      <c r="E105" s="4" t="s">
        <v>236</v>
      </c>
      <c r="F105" s="4"/>
      <c r="G105" s="58">
        <f t="shared" si="11"/>
        <v>10</v>
      </c>
    </row>
    <row r="106" spans="1:7" ht="13.2" outlineLevel="7" x14ac:dyDescent="0.25">
      <c r="A106" s="184">
        <v>101</v>
      </c>
      <c r="B106" s="46" t="s">
        <v>26</v>
      </c>
      <c r="C106" s="47" t="s">
        <v>248</v>
      </c>
      <c r="D106" s="47" t="s">
        <v>257</v>
      </c>
      <c r="E106" s="47" t="s">
        <v>236</v>
      </c>
      <c r="F106" s="47" t="s">
        <v>27</v>
      </c>
      <c r="G106" s="59">
        <v>10</v>
      </c>
    </row>
    <row r="107" spans="1:7" ht="13.2" outlineLevel="2" x14ac:dyDescent="0.25">
      <c r="A107" s="184">
        <v>102</v>
      </c>
      <c r="B107" s="60" t="s">
        <v>258</v>
      </c>
      <c r="C107" s="61" t="s">
        <v>109</v>
      </c>
      <c r="D107" s="61" t="s">
        <v>260</v>
      </c>
      <c r="E107" s="61"/>
      <c r="F107" s="61"/>
      <c r="G107" s="50">
        <f>G108+G114+G119+G122+G125</f>
        <v>22899.7</v>
      </c>
    </row>
    <row r="108" spans="1:7" ht="21.6" customHeight="1" outlineLevel="3" x14ac:dyDescent="0.25">
      <c r="A108" s="184">
        <v>103</v>
      </c>
      <c r="B108" s="63" t="s">
        <v>259</v>
      </c>
      <c r="C108" s="4" t="s">
        <v>111</v>
      </c>
      <c r="D108" s="4" t="s">
        <v>261</v>
      </c>
      <c r="E108" s="4"/>
      <c r="F108" s="4"/>
      <c r="G108" s="54">
        <f>G109</f>
        <v>8000</v>
      </c>
    </row>
    <row r="109" spans="1:7" ht="13.2" outlineLevel="7" x14ac:dyDescent="0.25">
      <c r="A109" s="184">
        <v>104</v>
      </c>
      <c r="B109" s="63" t="s">
        <v>112</v>
      </c>
      <c r="C109" s="4" t="s">
        <v>111</v>
      </c>
      <c r="D109" s="4" t="s">
        <v>261</v>
      </c>
      <c r="E109" s="4" t="s">
        <v>113</v>
      </c>
      <c r="F109" s="4"/>
      <c r="G109" s="54">
        <f>SUM(G110:G113)</f>
        <v>8000</v>
      </c>
    </row>
    <row r="110" spans="1:7" ht="13.2" outlineLevel="7" x14ac:dyDescent="0.25">
      <c r="A110" s="184">
        <v>105</v>
      </c>
      <c r="B110" s="46" t="s">
        <v>114</v>
      </c>
      <c r="C110" s="47" t="s">
        <v>111</v>
      </c>
      <c r="D110" s="47" t="s">
        <v>261</v>
      </c>
      <c r="E110" s="47" t="s">
        <v>113</v>
      </c>
      <c r="F110" s="47" t="s">
        <v>115</v>
      </c>
      <c r="G110" s="41">
        <v>4810</v>
      </c>
    </row>
    <row r="111" spans="1:7" ht="24" outlineLevel="7" x14ac:dyDescent="0.25">
      <c r="A111" s="184">
        <v>106</v>
      </c>
      <c r="B111" s="46" t="s">
        <v>116</v>
      </c>
      <c r="C111" s="47" t="s">
        <v>111</v>
      </c>
      <c r="D111" s="47" t="s">
        <v>261</v>
      </c>
      <c r="E111" s="47" t="s">
        <v>113</v>
      </c>
      <c r="F111" s="47" t="s">
        <v>117</v>
      </c>
      <c r="G111" s="41">
        <v>1260</v>
      </c>
    </row>
    <row r="112" spans="1:7" ht="22.8" customHeight="1" outlineLevel="7" x14ac:dyDescent="0.25">
      <c r="A112" s="184">
        <v>107</v>
      </c>
      <c r="B112" s="46" t="s">
        <v>24</v>
      </c>
      <c r="C112" s="47" t="s">
        <v>111</v>
      </c>
      <c r="D112" s="47" t="s">
        <v>261</v>
      </c>
      <c r="E112" s="47" t="s">
        <v>113</v>
      </c>
      <c r="F112" s="47" t="s">
        <v>25</v>
      </c>
      <c r="G112" s="41">
        <v>120</v>
      </c>
    </row>
    <row r="113" spans="1:7" ht="13.2" outlineLevel="7" x14ac:dyDescent="0.25">
      <c r="A113" s="184">
        <v>108</v>
      </c>
      <c r="B113" s="46" t="s">
        <v>26</v>
      </c>
      <c r="C113" s="47" t="s">
        <v>111</v>
      </c>
      <c r="D113" s="47" t="s">
        <v>261</v>
      </c>
      <c r="E113" s="47" t="s">
        <v>113</v>
      </c>
      <c r="F113" s="47" t="s">
        <v>27</v>
      </c>
      <c r="G113" s="41">
        <v>1810</v>
      </c>
    </row>
    <row r="114" spans="1:7" ht="13.2" outlineLevel="3" x14ac:dyDescent="0.25">
      <c r="A114" s="184">
        <v>109</v>
      </c>
      <c r="B114" s="62" t="s">
        <v>265</v>
      </c>
      <c r="C114" s="4" t="s">
        <v>119</v>
      </c>
      <c r="D114" s="4" t="s">
        <v>262</v>
      </c>
      <c r="E114" s="4"/>
      <c r="F114" s="4"/>
      <c r="G114" s="54">
        <f>G115</f>
        <v>7000</v>
      </c>
    </row>
    <row r="115" spans="1:7" ht="13.2" outlineLevel="7" x14ac:dyDescent="0.25">
      <c r="A115" s="184">
        <v>110</v>
      </c>
      <c r="B115" s="63" t="s">
        <v>120</v>
      </c>
      <c r="C115" s="4" t="s">
        <v>119</v>
      </c>
      <c r="D115" s="4" t="s">
        <v>262</v>
      </c>
      <c r="E115" s="4" t="s">
        <v>121</v>
      </c>
      <c r="F115" s="4"/>
      <c r="G115" s="54">
        <f>SUM(G116:G118)</f>
        <v>7000</v>
      </c>
    </row>
    <row r="116" spans="1:7" ht="13.2" outlineLevel="7" x14ac:dyDescent="0.25">
      <c r="A116" s="184">
        <v>111</v>
      </c>
      <c r="B116" s="46" t="s">
        <v>26</v>
      </c>
      <c r="C116" s="47" t="s">
        <v>119</v>
      </c>
      <c r="D116" s="47" t="s">
        <v>262</v>
      </c>
      <c r="E116" s="47" t="s">
        <v>121</v>
      </c>
      <c r="F116" s="47" t="s">
        <v>27</v>
      </c>
      <c r="G116" s="41">
        <v>1390</v>
      </c>
    </row>
    <row r="117" spans="1:7" ht="13.2" outlineLevel="7" x14ac:dyDescent="0.25">
      <c r="A117" s="184">
        <v>112</v>
      </c>
      <c r="B117" s="46" t="s">
        <v>28</v>
      </c>
      <c r="C117" s="47" t="s">
        <v>119</v>
      </c>
      <c r="D117" s="47" t="s">
        <v>262</v>
      </c>
      <c r="E117" s="47" t="s">
        <v>121</v>
      </c>
      <c r="F117" s="47" t="s">
        <v>29</v>
      </c>
      <c r="G117" s="41">
        <v>5600</v>
      </c>
    </row>
    <row r="118" spans="1:7" ht="13.2" outlineLevel="7" x14ac:dyDescent="0.25">
      <c r="A118" s="184">
        <v>113</v>
      </c>
      <c r="B118" s="46" t="s">
        <v>30</v>
      </c>
      <c r="C118" s="47" t="s">
        <v>119</v>
      </c>
      <c r="D118" s="47" t="s">
        <v>262</v>
      </c>
      <c r="E118" s="47" t="s">
        <v>121</v>
      </c>
      <c r="F118" s="47" t="s">
        <v>31</v>
      </c>
      <c r="G118" s="41">
        <v>10</v>
      </c>
    </row>
    <row r="119" spans="1:7" ht="13.2" outlineLevel="3" x14ac:dyDescent="0.25">
      <c r="A119" s="184">
        <v>114</v>
      </c>
      <c r="B119" s="62" t="s">
        <v>266</v>
      </c>
      <c r="C119" s="4" t="s">
        <v>123</v>
      </c>
      <c r="D119" s="4" t="s">
        <v>263</v>
      </c>
      <c r="E119" s="4"/>
      <c r="F119" s="4"/>
      <c r="G119" s="54">
        <f t="shared" ref="G119:G120" si="12">G120</f>
        <v>400</v>
      </c>
    </row>
    <row r="120" spans="1:7" ht="13.2" outlineLevel="7" x14ac:dyDescent="0.25">
      <c r="A120" s="184">
        <v>115</v>
      </c>
      <c r="B120" s="63" t="s">
        <v>120</v>
      </c>
      <c r="C120" s="4" t="s">
        <v>123</v>
      </c>
      <c r="D120" s="4" t="s">
        <v>263</v>
      </c>
      <c r="E120" s="4" t="s">
        <v>121</v>
      </c>
      <c r="F120" s="4"/>
      <c r="G120" s="54">
        <f t="shared" si="12"/>
        <v>400</v>
      </c>
    </row>
    <row r="121" spans="1:7" ht="13.2" outlineLevel="7" x14ac:dyDescent="0.25">
      <c r="A121" s="184">
        <v>116</v>
      </c>
      <c r="B121" s="46" t="s">
        <v>26</v>
      </c>
      <c r="C121" s="47" t="s">
        <v>123</v>
      </c>
      <c r="D121" s="47" t="s">
        <v>263</v>
      </c>
      <c r="E121" s="47" t="s">
        <v>121</v>
      </c>
      <c r="F121" s="47" t="s">
        <v>27</v>
      </c>
      <c r="G121" s="41">
        <v>400</v>
      </c>
    </row>
    <row r="122" spans="1:7" ht="13.2" outlineLevel="3" x14ac:dyDescent="0.25">
      <c r="A122" s="184">
        <v>117</v>
      </c>
      <c r="B122" s="62" t="s">
        <v>267</v>
      </c>
      <c r="C122" s="4" t="s">
        <v>125</v>
      </c>
      <c r="D122" s="4" t="s">
        <v>264</v>
      </c>
      <c r="E122" s="4"/>
      <c r="F122" s="4"/>
      <c r="G122" s="54">
        <f t="shared" ref="G122:G123" si="13">G123</f>
        <v>4762.8999999999996</v>
      </c>
    </row>
    <row r="123" spans="1:7" ht="13.2" outlineLevel="7" x14ac:dyDescent="0.25">
      <c r="A123" s="184">
        <v>118</v>
      </c>
      <c r="B123" s="63" t="s">
        <v>120</v>
      </c>
      <c r="C123" s="4" t="s">
        <v>125</v>
      </c>
      <c r="D123" s="4" t="s">
        <v>264</v>
      </c>
      <c r="E123" s="4" t="s">
        <v>121</v>
      </c>
      <c r="F123" s="4"/>
      <c r="G123" s="54">
        <f t="shared" si="13"/>
        <v>4762.8999999999996</v>
      </c>
    </row>
    <row r="124" spans="1:7" ht="13.2" outlineLevel="7" x14ac:dyDescent="0.25">
      <c r="A124" s="184">
        <v>119</v>
      </c>
      <c r="B124" s="46" t="s">
        <v>26</v>
      </c>
      <c r="C124" s="47" t="s">
        <v>125</v>
      </c>
      <c r="D124" s="47" t="s">
        <v>264</v>
      </c>
      <c r="E124" s="47" t="s">
        <v>121</v>
      </c>
      <c r="F124" s="47" t="s">
        <v>27</v>
      </c>
      <c r="G124" s="41">
        <v>4762.8999999999996</v>
      </c>
    </row>
    <row r="125" spans="1:7" ht="13.2" outlineLevel="7" x14ac:dyDescent="0.25">
      <c r="A125" s="184">
        <v>123</v>
      </c>
      <c r="B125" s="51" t="s">
        <v>421</v>
      </c>
      <c r="C125" s="52" t="s">
        <v>226</v>
      </c>
      <c r="D125" s="52" t="s">
        <v>271</v>
      </c>
      <c r="E125" s="55"/>
      <c r="F125" s="52"/>
      <c r="G125" s="54">
        <f>G126</f>
        <v>2736.8</v>
      </c>
    </row>
    <row r="126" spans="1:7" ht="13.2" outlineLevel="7" x14ac:dyDescent="0.25">
      <c r="A126" s="184">
        <v>124</v>
      </c>
      <c r="B126" s="51" t="s">
        <v>120</v>
      </c>
      <c r="C126" s="52" t="s">
        <v>226</v>
      </c>
      <c r="D126" s="52" t="s">
        <v>271</v>
      </c>
      <c r="E126" s="55" t="s">
        <v>121</v>
      </c>
      <c r="F126" s="52"/>
      <c r="G126" s="54">
        <v>2736.8</v>
      </c>
    </row>
    <row r="127" spans="1:7" ht="13.2" customHeight="1" outlineLevel="7" x14ac:dyDescent="0.25">
      <c r="A127" s="184">
        <v>125</v>
      </c>
      <c r="B127" s="39" t="s">
        <v>227</v>
      </c>
      <c r="C127" s="36" t="s">
        <v>226</v>
      </c>
      <c r="D127" s="36" t="s">
        <v>271</v>
      </c>
      <c r="E127" s="56" t="s">
        <v>121</v>
      </c>
      <c r="F127" s="36">
        <v>244</v>
      </c>
      <c r="G127" s="41">
        <v>2736.8</v>
      </c>
    </row>
    <row r="128" spans="1:7" ht="24" customHeight="1" outlineLevel="7" x14ac:dyDescent="0.25">
      <c r="A128" s="184"/>
      <c r="B128" s="60" t="s">
        <v>418</v>
      </c>
      <c r="C128" s="173"/>
      <c r="D128" s="61" t="s">
        <v>419</v>
      </c>
      <c r="E128" s="173"/>
      <c r="F128" s="173"/>
      <c r="G128" s="50">
        <f>G129</f>
        <v>200</v>
      </c>
    </row>
    <row r="129" spans="1:7" ht="21" customHeight="1" outlineLevel="3" x14ac:dyDescent="0.25">
      <c r="A129" s="184">
        <v>120</v>
      </c>
      <c r="B129" s="62" t="s">
        <v>268</v>
      </c>
      <c r="C129" s="4" t="s">
        <v>191</v>
      </c>
      <c r="D129" s="4" t="s">
        <v>417</v>
      </c>
      <c r="E129" s="4"/>
      <c r="F129" s="4"/>
      <c r="G129" s="94">
        <f t="shared" ref="G129:G130" si="14">G130</f>
        <v>200</v>
      </c>
    </row>
    <row r="130" spans="1:7" ht="13.2" outlineLevel="7" x14ac:dyDescent="0.25">
      <c r="A130" s="184">
        <v>121</v>
      </c>
      <c r="B130" s="63" t="s">
        <v>120</v>
      </c>
      <c r="C130" s="4" t="s">
        <v>191</v>
      </c>
      <c r="D130" s="4" t="s">
        <v>417</v>
      </c>
      <c r="E130" s="4" t="s">
        <v>121</v>
      </c>
      <c r="F130" s="4"/>
      <c r="G130" s="94">
        <f t="shared" si="14"/>
        <v>200</v>
      </c>
    </row>
    <row r="131" spans="1:7" ht="13.2" outlineLevel="7" x14ac:dyDescent="0.25">
      <c r="A131" s="184">
        <v>122</v>
      </c>
      <c r="B131" s="46" t="s">
        <v>26</v>
      </c>
      <c r="C131" s="47" t="s">
        <v>191</v>
      </c>
      <c r="D131" s="47" t="s">
        <v>417</v>
      </c>
      <c r="E131" s="47" t="s">
        <v>121</v>
      </c>
      <c r="F131" s="47" t="s">
        <v>27</v>
      </c>
      <c r="G131" s="41">
        <v>200</v>
      </c>
    </row>
    <row r="132" spans="1:7" ht="22.8" outlineLevel="2" x14ac:dyDescent="0.25">
      <c r="A132" s="184">
        <v>132</v>
      </c>
      <c r="B132" s="60" t="s">
        <v>287</v>
      </c>
      <c r="C132" s="61" t="s">
        <v>129</v>
      </c>
      <c r="D132" s="61" t="s">
        <v>274</v>
      </c>
      <c r="E132" s="61"/>
      <c r="F132" s="61"/>
      <c r="G132" s="50">
        <f>G134+G143+G150+G156+G153+G160</f>
        <v>16367.6</v>
      </c>
    </row>
    <row r="133" spans="1:7" ht="13.2" hidden="1" outlineLevel="2" x14ac:dyDescent="0.25">
      <c r="A133" s="184">
        <v>133</v>
      </c>
      <c r="B133" s="60"/>
      <c r="C133" s="61"/>
      <c r="D133" s="61"/>
      <c r="E133" s="61"/>
      <c r="F133" s="61"/>
      <c r="G133" s="50">
        <v>15967.5</v>
      </c>
    </row>
    <row r="134" spans="1:7" ht="13.2" outlineLevel="3" x14ac:dyDescent="0.25">
      <c r="A134" s="184">
        <v>134</v>
      </c>
      <c r="B134" s="62" t="s">
        <v>273</v>
      </c>
      <c r="C134" s="4" t="s">
        <v>131</v>
      </c>
      <c r="D134" s="4" t="s">
        <v>275</v>
      </c>
      <c r="E134" s="4"/>
      <c r="F134" s="4"/>
      <c r="G134" s="54">
        <f>G135</f>
        <v>9083</v>
      </c>
    </row>
    <row r="135" spans="1:7" ht="13.2" outlineLevel="7" x14ac:dyDescent="0.25">
      <c r="A135" s="184">
        <v>135</v>
      </c>
      <c r="B135" s="63" t="s">
        <v>132</v>
      </c>
      <c r="C135" s="4" t="s">
        <v>131</v>
      </c>
      <c r="D135" s="4" t="s">
        <v>275</v>
      </c>
      <c r="E135" s="4" t="s">
        <v>133</v>
      </c>
      <c r="F135" s="4"/>
      <c r="G135" s="54">
        <f>SUM(G136:G142)</f>
        <v>9083</v>
      </c>
    </row>
    <row r="136" spans="1:7" ht="13.2" outlineLevel="7" x14ac:dyDescent="0.25">
      <c r="A136" s="184">
        <v>136</v>
      </c>
      <c r="B136" s="46" t="s">
        <v>114</v>
      </c>
      <c r="C136" s="47" t="s">
        <v>131</v>
      </c>
      <c r="D136" s="47" t="s">
        <v>275</v>
      </c>
      <c r="E136" s="47" t="s">
        <v>133</v>
      </c>
      <c r="F136" s="47" t="s">
        <v>115</v>
      </c>
      <c r="G136" s="41">
        <v>3600</v>
      </c>
    </row>
    <row r="137" spans="1:7" ht="24" outlineLevel="7" x14ac:dyDescent="0.25">
      <c r="A137" s="184">
        <v>137</v>
      </c>
      <c r="B137" s="46" t="s">
        <v>116</v>
      </c>
      <c r="C137" s="47" t="s">
        <v>131</v>
      </c>
      <c r="D137" s="47" t="s">
        <v>275</v>
      </c>
      <c r="E137" s="47" t="s">
        <v>133</v>
      </c>
      <c r="F137" s="47" t="s">
        <v>117</v>
      </c>
      <c r="G137" s="41">
        <v>1090</v>
      </c>
    </row>
    <row r="138" spans="1:7" ht="22.2" customHeight="1" outlineLevel="7" x14ac:dyDescent="0.25">
      <c r="A138" s="184">
        <v>138</v>
      </c>
      <c r="B138" s="46" t="s">
        <v>24</v>
      </c>
      <c r="C138" s="47" t="s">
        <v>131</v>
      </c>
      <c r="D138" s="47" t="s">
        <v>275</v>
      </c>
      <c r="E138" s="47" t="s">
        <v>133</v>
      </c>
      <c r="F138" s="47" t="s">
        <v>25</v>
      </c>
      <c r="G138" s="41">
        <v>329</v>
      </c>
    </row>
    <row r="139" spans="1:7" ht="13.2" outlineLevel="7" x14ac:dyDescent="0.25">
      <c r="A139" s="184">
        <v>139</v>
      </c>
      <c r="B139" s="46" t="s">
        <v>26</v>
      </c>
      <c r="C139" s="47" t="s">
        <v>131</v>
      </c>
      <c r="D139" s="47" t="s">
        <v>275</v>
      </c>
      <c r="E139" s="47" t="s">
        <v>133</v>
      </c>
      <c r="F139" s="47" t="s">
        <v>27</v>
      </c>
      <c r="G139" s="41">
        <v>3024</v>
      </c>
    </row>
    <row r="140" spans="1:7" ht="13.2" outlineLevel="7" x14ac:dyDescent="0.25">
      <c r="A140" s="184">
        <v>140</v>
      </c>
      <c r="B140" s="46" t="s">
        <v>28</v>
      </c>
      <c r="C140" s="47" t="s">
        <v>131</v>
      </c>
      <c r="D140" s="47" t="s">
        <v>275</v>
      </c>
      <c r="E140" s="47" t="s">
        <v>133</v>
      </c>
      <c r="F140" s="47" t="s">
        <v>29</v>
      </c>
      <c r="G140" s="41">
        <v>1030</v>
      </c>
    </row>
    <row r="141" spans="1:7" ht="13.2" outlineLevel="7" x14ac:dyDescent="0.25">
      <c r="A141" s="184">
        <v>141</v>
      </c>
      <c r="B141" s="46" t="s">
        <v>134</v>
      </c>
      <c r="C141" s="47" t="s">
        <v>131</v>
      </c>
      <c r="D141" s="47" t="s">
        <v>275</v>
      </c>
      <c r="E141" s="47" t="s">
        <v>133</v>
      </c>
      <c r="F141" s="47" t="s">
        <v>135</v>
      </c>
      <c r="G141" s="41">
        <v>5</v>
      </c>
    </row>
    <row r="142" spans="1:7" ht="13.2" outlineLevel="7" x14ac:dyDescent="0.25">
      <c r="A142" s="184">
        <v>142</v>
      </c>
      <c r="B142" s="46" t="s">
        <v>30</v>
      </c>
      <c r="C142" s="47" t="s">
        <v>131</v>
      </c>
      <c r="D142" s="47" t="s">
        <v>275</v>
      </c>
      <c r="E142" s="47" t="s">
        <v>133</v>
      </c>
      <c r="F142" s="47" t="s">
        <v>31</v>
      </c>
      <c r="G142" s="41">
        <v>5</v>
      </c>
    </row>
    <row r="143" spans="1:7" ht="13.2" outlineLevel="3" x14ac:dyDescent="0.25">
      <c r="A143" s="184">
        <v>143</v>
      </c>
      <c r="B143" s="62" t="s">
        <v>277</v>
      </c>
      <c r="C143" s="4" t="s">
        <v>137</v>
      </c>
      <c r="D143" s="4" t="s">
        <v>276</v>
      </c>
      <c r="E143" s="4"/>
      <c r="F143" s="4"/>
      <c r="G143" s="54">
        <f>G144</f>
        <v>1843</v>
      </c>
    </row>
    <row r="144" spans="1:7" ht="13.2" outlineLevel="7" x14ac:dyDescent="0.25">
      <c r="A144" s="184">
        <v>144</v>
      </c>
      <c r="B144" s="63" t="s">
        <v>132</v>
      </c>
      <c r="C144" s="4" t="s">
        <v>137</v>
      </c>
      <c r="D144" s="4" t="s">
        <v>276</v>
      </c>
      <c r="E144" s="4" t="s">
        <v>133</v>
      </c>
      <c r="F144" s="4"/>
      <c r="G144" s="54">
        <f>SUM(G145:G149)</f>
        <v>1843</v>
      </c>
    </row>
    <row r="145" spans="1:7" ht="13.2" outlineLevel="7" x14ac:dyDescent="0.25">
      <c r="A145" s="184">
        <v>145</v>
      </c>
      <c r="B145" s="46" t="s">
        <v>114</v>
      </c>
      <c r="C145" s="47" t="s">
        <v>137</v>
      </c>
      <c r="D145" s="47" t="s">
        <v>276</v>
      </c>
      <c r="E145" s="47" t="s">
        <v>133</v>
      </c>
      <c r="F145" s="47" t="s">
        <v>115</v>
      </c>
      <c r="G145" s="41">
        <v>820</v>
      </c>
    </row>
    <row r="146" spans="1:7" ht="24" outlineLevel="7" x14ac:dyDescent="0.25">
      <c r="A146" s="184">
        <v>146</v>
      </c>
      <c r="B146" s="46" t="s">
        <v>116</v>
      </c>
      <c r="C146" s="47" t="s">
        <v>137</v>
      </c>
      <c r="D146" s="47" t="s">
        <v>276</v>
      </c>
      <c r="E146" s="47" t="s">
        <v>133</v>
      </c>
      <c r="F146" s="47" t="s">
        <v>117</v>
      </c>
      <c r="G146" s="41">
        <v>250</v>
      </c>
    </row>
    <row r="147" spans="1:7" ht="25.8" customHeight="1" outlineLevel="7" x14ac:dyDescent="0.25">
      <c r="A147" s="184">
        <v>147</v>
      </c>
      <c r="B147" s="46" t="s">
        <v>24</v>
      </c>
      <c r="C147" s="47" t="s">
        <v>137</v>
      </c>
      <c r="D147" s="47" t="s">
        <v>276</v>
      </c>
      <c r="E147" s="47" t="s">
        <v>133</v>
      </c>
      <c r="F147" s="47" t="s">
        <v>25</v>
      </c>
      <c r="G147" s="41">
        <v>31</v>
      </c>
    </row>
    <row r="148" spans="1:7" ht="13.2" outlineLevel="7" x14ac:dyDescent="0.25">
      <c r="A148" s="184">
        <v>148</v>
      </c>
      <c r="B148" s="46" t="s">
        <v>26</v>
      </c>
      <c r="C148" s="47" t="s">
        <v>137</v>
      </c>
      <c r="D148" s="47" t="s">
        <v>276</v>
      </c>
      <c r="E148" s="47" t="s">
        <v>133</v>
      </c>
      <c r="F148" s="47" t="s">
        <v>27</v>
      </c>
      <c r="G148" s="41">
        <v>642</v>
      </c>
    </row>
    <row r="149" spans="1:7" ht="13.2" outlineLevel="7" x14ac:dyDescent="0.25">
      <c r="A149" s="184">
        <v>149</v>
      </c>
      <c r="B149" s="46" t="s">
        <v>28</v>
      </c>
      <c r="C149" s="47" t="s">
        <v>137</v>
      </c>
      <c r="D149" s="47" t="s">
        <v>276</v>
      </c>
      <c r="E149" s="47" t="s">
        <v>133</v>
      </c>
      <c r="F149" s="47" t="s">
        <v>29</v>
      </c>
      <c r="G149" s="41">
        <v>100</v>
      </c>
    </row>
    <row r="150" spans="1:7" ht="21" customHeight="1" outlineLevel="3" x14ac:dyDescent="0.25">
      <c r="A150" s="184">
        <v>150</v>
      </c>
      <c r="B150" s="62" t="s">
        <v>278</v>
      </c>
      <c r="C150" s="4" t="s">
        <v>139</v>
      </c>
      <c r="D150" s="4" t="s">
        <v>283</v>
      </c>
      <c r="E150" s="4"/>
      <c r="F150" s="4"/>
      <c r="G150" s="54">
        <f>G151</f>
        <v>300</v>
      </c>
    </row>
    <row r="151" spans="1:7" ht="13.2" outlineLevel="7" x14ac:dyDescent="0.25">
      <c r="A151" s="184">
        <v>151</v>
      </c>
      <c r="B151" s="63" t="s">
        <v>132</v>
      </c>
      <c r="C151" s="4" t="s">
        <v>139</v>
      </c>
      <c r="D151" s="4" t="s">
        <v>283</v>
      </c>
      <c r="E151" s="4" t="s">
        <v>133</v>
      </c>
      <c r="F151" s="4"/>
      <c r="G151" s="54">
        <f>G152</f>
        <v>300</v>
      </c>
    </row>
    <row r="152" spans="1:7" ht="13.2" outlineLevel="7" x14ac:dyDescent="0.25">
      <c r="A152" s="184">
        <v>152</v>
      </c>
      <c r="B152" s="46" t="s">
        <v>26</v>
      </c>
      <c r="C152" s="47" t="s">
        <v>139</v>
      </c>
      <c r="D152" s="47" t="s">
        <v>283</v>
      </c>
      <c r="E152" s="47" t="s">
        <v>133</v>
      </c>
      <c r="F152" s="47" t="s">
        <v>27</v>
      </c>
      <c r="G152" s="41">
        <v>300</v>
      </c>
    </row>
    <row r="153" spans="1:7" ht="13.2" outlineLevel="3" x14ac:dyDescent="0.25">
      <c r="A153" s="184">
        <v>153</v>
      </c>
      <c r="B153" s="146" t="s">
        <v>284</v>
      </c>
      <c r="C153" s="4" t="s">
        <v>159</v>
      </c>
      <c r="D153" s="4" t="s">
        <v>285</v>
      </c>
      <c r="E153" s="4"/>
      <c r="F153" s="4"/>
      <c r="G153" s="94">
        <f>G154</f>
        <v>609.1</v>
      </c>
    </row>
    <row r="154" spans="1:7" ht="13.2" outlineLevel="7" x14ac:dyDescent="0.25">
      <c r="A154" s="184">
        <v>154</v>
      </c>
      <c r="B154" s="63" t="s">
        <v>132</v>
      </c>
      <c r="C154" s="4" t="s">
        <v>159</v>
      </c>
      <c r="D154" s="4" t="s">
        <v>285</v>
      </c>
      <c r="E154" s="4" t="s">
        <v>133</v>
      </c>
      <c r="F154" s="4"/>
      <c r="G154" s="94">
        <f>G155</f>
        <v>609.1</v>
      </c>
    </row>
    <row r="155" spans="1:7" ht="13.2" outlineLevel="7" x14ac:dyDescent="0.25">
      <c r="A155" s="184">
        <v>155</v>
      </c>
      <c r="B155" s="46" t="s">
        <v>26</v>
      </c>
      <c r="C155" s="47" t="s">
        <v>159</v>
      </c>
      <c r="D155" s="47" t="s">
        <v>285</v>
      </c>
      <c r="E155" s="47" t="s">
        <v>133</v>
      </c>
      <c r="F155" s="47" t="s">
        <v>409</v>
      </c>
      <c r="G155" s="41">
        <v>609.1</v>
      </c>
    </row>
    <row r="156" spans="1:7" ht="48.75" customHeight="1" outlineLevel="3" x14ac:dyDescent="0.25">
      <c r="A156" s="184">
        <v>156</v>
      </c>
      <c r="B156" s="62" t="s">
        <v>279</v>
      </c>
      <c r="C156" s="4" t="s">
        <v>141</v>
      </c>
      <c r="D156" s="4" t="s">
        <v>280</v>
      </c>
      <c r="E156" s="4"/>
      <c r="F156" s="4"/>
      <c r="G156" s="54">
        <v>4427.2</v>
      </c>
    </row>
    <row r="157" spans="1:7" ht="13.2" outlineLevel="7" x14ac:dyDescent="0.25">
      <c r="A157" s="184">
        <v>157</v>
      </c>
      <c r="B157" s="63" t="s">
        <v>132</v>
      </c>
      <c r="C157" s="4" t="s">
        <v>141</v>
      </c>
      <c r="D157" s="4" t="s">
        <v>280</v>
      </c>
      <c r="E157" s="4" t="s">
        <v>133</v>
      </c>
      <c r="F157" s="4"/>
      <c r="G157" s="54">
        <v>4427.2</v>
      </c>
    </row>
    <row r="158" spans="1:7" ht="13.2" outlineLevel="7" x14ac:dyDescent="0.25">
      <c r="A158" s="184">
        <v>158</v>
      </c>
      <c r="B158" s="46" t="s">
        <v>114</v>
      </c>
      <c r="C158" s="47" t="s">
        <v>141</v>
      </c>
      <c r="D158" s="47" t="s">
        <v>280</v>
      </c>
      <c r="E158" s="47" t="s">
        <v>133</v>
      </c>
      <c r="F158" s="47" t="s">
        <v>115</v>
      </c>
      <c r="G158" s="41">
        <v>3400.3</v>
      </c>
    </row>
    <row r="159" spans="1:7" ht="24" outlineLevel="7" x14ac:dyDescent="0.25">
      <c r="A159" s="184">
        <v>159</v>
      </c>
      <c r="B159" s="46" t="s">
        <v>116</v>
      </c>
      <c r="C159" s="47" t="s">
        <v>141</v>
      </c>
      <c r="D159" s="47" t="s">
        <v>280</v>
      </c>
      <c r="E159" s="47" t="s">
        <v>133</v>
      </c>
      <c r="F159" s="47" t="s">
        <v>117</v>
      </c>
      <c r="G159" s="41">
        <v>1026.9000000000001</v>
      </c>
    </row>
    <row r="160" spans="1:7" ht="13.2" outlineLevel="7" x14ac:dyDescent="0.25">
      <c r="A160" s="184">
        <v>160</v>
      </c>
      <c r="B160" s="63" t="s">
        <v>408</v>
      </c>
      <c r="C160" s="118"/>
      <c r="D160" s="108" t="s">
        <v>282</v>
      </c>
      <c r="E160" s="47"/>
      <c r="F160" s="47"/>
      <c r="G160" s="54">
        <f>G161</f>
        <v>105.3</v>
      </c>
    </row>
    <row r="161" spans="1:7" ht="13.2" outlineLevel="7" x14ac:dyDescent="0.25">
      <c r="A161" s="184">
        <v>161</v>
      </c>
      <c r="B161" s="63" t="s">
        <v>132</v>
      </c>
      <c r="C161" s="47"/>
      <c r="D161" s="108" t="s">
        <v>282</v>
      </c>
      <c r="E161" s="47" t="s">
        <v>133</v>
      </c>
      <c r="F161" s="47"/>
      <c r="G161" s="41">
        <f>G162</f>
        <v>105.3</v>
      </c>
    </row>
    <row r="162" spans="1:7" ht="13.2" outlineLevel="7" x14ac:dyDescent="0.25">
      <c r="A162" s="184">
        <v>162</v>
      </c>
      <c r="B162" s="46" t="s">
        <v>26</v>
      </c>
      <c r="C162" s="47"/>
      <c r="D162" s="109" t="s">
        <v>282</v>
      </c>
      <c r="E162" s="47" t="s">
        <v>133</v>
      </c>
      <c r="F162" s="47" t="s">
        <v>27</v>
      </c>
      <c r="G162" s="41">
        <v>105.3</v>
      </c>
    </row>
    <row r="163" spans="1:7" ht="22.8" outlineLevel="2" x14ac:dyDescent="0.25">
      <c r="A163" s="184">
        <v>163</v>
      </c>
      <c r="B163" s="60" t="s">
        <v>286</v>
      </c>
      <c r="C163" s="61" t="s">
        <v>145</v>
      </c>
      <c r="D163" s="61" t="s">
        <v>289</v>
      </c>
      <c r="E163" s="61"/>
      <c r="F163" s="61"/>
      <c r="G163" s="95">
        <f>G164+G167+G170+G174</f>
        <v>4673.2</v>
      </c>
    </row>
    <row r="164" spans="1:7" ht="13.2" outlineLevel="3" x14ac:dyDescent="0.25">
      <c r="A164" s="184">
        <v>164</v>
      </c>
      <c r="B164" s="62" t="s">
        <v>288</v>
      </c>
      <c r="C164" s="4" t="s">
        <v>147</v>
      </c>
      <c r="D164" s="4" t="s">
        <v>290</v>
      </c>
      <c r="E164" s="4"/>
      <c r="F164" s="4"/>
      <c r="G164" s="94">
        <f t="shared" ref="G164:G165" si="15">G165</f>
        <v>380</v>
      </c>
    </row>
    <row r="165" spans="1:7" ht="13.2" outlineLevel="7" x14ac:dyDescent="0.25">
      <c r="A165" s="184">
        <v>165</v>
      </c>
      <c r="B165" s="63" t="s">
        <v>148</v>
      </c>
      <c r="C165" s="4" t="s">
        <v>147</v>
      </c>
      <c r="D165" s="4" t="s">
        <v>290</v>
      </c>
      <c r="E165" s="4" t="s">
        <v>149</v>
      </c>
      <c r="F165" s="4"/>
      <c r="G165" s="94">
        <f t="shared" si="15"/>
        <v>380</v>
      </c>
    </row>
    <row r="166" spans="1:7" ht="13.2" outlineLevel="7" x14ac:dyDescent="0.25">
      <c r="A166" s="184">
        <v>166</v>
      </c>
      <c r="B166" s="46" t="s">
        <v>26</v>
      </c>
      <c r="C166" s="47" t="s">
        <v>147</v>
      </c>
      <c r="D166" s="47" t="s">
        <v>290</v>
      </c>
      <c r="E166" s="47" t="s">
        <v>149</v>
      </c>
      <c r="F166" s="47" t="s">
        <v>27</v>
      </c>
      <c r="G166" s="41">
        <v>380</v>
      </c>
    </row>
    <row r="167" spans="1:7" ht="13.2" outlineLevel="3" x14ac:dyDescent="0.25">
      <c r="A167" s="184">
        <v>167</v>
      </c>
      <c r="B167" s="62" t="s">
        <v>291</v>
      </c>
      <c r="C167" s="4" t="s">
        <v>151</v>
      </c>
      <c r="D167" s="4" t="s">
        <v>292</v>
      </c>
      <c r="E167" s="4"/>
      <c r="F167" s="4"/>
      <c r="G167" s="94">
        <f>G168</f>
        <v>2200</v>
      </c>
    </row>
    <row r="168" spans="1:7" ht="13.2" outlineLevel="7" x14ac:dyDescent="0.25">
      <c r="A168" s="184">
        <v>168</v>
      </c>
      <c r="B168" s="63" t="s">
        <v>152</v>
      </c>
      <c r="C168" s="4" t="s">
        <v>151</v>
      </c>
      <c r="D168" s="4" t="s">
        <v>292</v>
      </c>
      <c r="E168" s="4" t="s">
        <v>153</v>
      </c>
      <c r="F168" s="4"/>
      <c r="G168" s="94">
        <f>SUM(G169:G169)</f>
        <v>2200</v>
      </c>
    </row>
    <row r="169" spans="1:7" ht="13.2" outlineLevel="7" x14ac:dyDescent="0.25">
      <c r="A169" s="184">
        <v>169</v>
      </c>
      <c r="B169" s="46" t="s">
        <v>26</v>
      </c>
      <c r="C169" s="47" t="s">
        <v>151</v>
      </c>
      <c r="D169" s="47" t="s">
        <v>292</v>
      </c>
      <c r="E169" s="47" t="s">
        <v>153</v>
      </c>
      <c r="F169" s="47" t="s">
        <v>27</v>
      </c>
      <c r="G169" s="41">
        <v>2200</v>
      </c>
    </row>
    <row r="170" spans="1:7" ht="22.8" outlineLevel="3" x14ac:dyDescent="0.25">
      <c r="A170" s="184">
        <v>170</v>
      </c>
      <c r="B170" s="62" t="s">
        <v>293</v>
      </c>
      <c r="C170" s="4" t="s">
        <v>155</v>
      </c>
      <c r="D170" s="4" t="s">
        <v>294</v>
      </c>
      <c r="E170" s="4"/>
      <c r="F170" s="4"/>
      <c r="G170" s="94">
        <f>G171</f>
        <v>900</v>
      </c>
    </row>
    <row r="171" spans="1:7" ht="13.2" outlineLevel="7" x14ac:dyDescent="0.25">
      <c r="A171" s="184">
        <v>171</v>
      </c>
      <c r="B171" s="63" t="s">
        <v>148</v>
      </c>
      <c r="C171" s="4" t="s">
        <v>155</v>
      </c>
      <c r="D171" s="4" t="s">
        <v>294</v>
      </c>
      <c r="E171" s="4" t="s">
        <v>149</v>
      </c>
      <c r="F171" s="4"/>
      <c r="G171" s="94">
        <f>SUM(G172:G173)</f>
        <v>900</v>
      </c>
    </row>
    <row r="172" spans="1:7" ht="13.2" outlineLevel="7" x14ac:dyDescent="0.25">
      <c r="A172" s="184">
        <v>172</v>
      </c>
      <c r="B172" s="46" t="s">
        <v>114</v>
      </c>
      <c r="C172" s="47" t="s">
        <v>155</v>
      </c>
      <c r="D172" s="47" t="s">
        <v>294</v>
      </c>
      <c r="E172" s="47" t="s">
        <v>149</v>
      </c>
      <c r="F172" s="47" t="s">
        <v>115</v>
      </c>
      <c r="G172" s="41">
        <v>700</v>
      </c>
    </row>
    <row r="173" spans="1:7" ht="24" outlineLevel="7" x14ac:dyDescent="0.25">
      <c r="A173" s="184">
        <v>173</v>
      </c>
      <c r="B173" s="46" t="s">
        <v>116</v>
      </c>
      <c r="C173" s="47" t="s">
        <v>155</v>
      </c>
      <c r="D173" s="47" t="s">
        <v>294</v>
      </c>
      <c r="E173" s="47" t="s">
        <v>149</v>
      </c>
      <c r="F173" s="47" t="s">
        <v>117</v>
      </c>
      <c r="G173" s="41">
        <v>200</v>
      </c>
    </row>
    <row r="174" spans="1:7" ht="12.75" customHeight="1" outlineLevel="7" x14ac:dyDescent="0.25">
      <c r="A174" s="184">
        <v>174</v>
      </c>
      <c r="B174" s="63" t="s">
        <v>410</v>
      </c>
      <c r="C174" s="4" t="s">
        <v>222</v>
      </c>
      <c r="D174" s="108" t="s">
        <v>411</v>
      </c>
      <c r="E174" s="4"/>
      <c r="F174" s="4"/>
      <c r="G174" s="94">
        <f>G175</f>
        <v>1193.2</v>
      </c>
    </row>
    <row r="175" spans="1:7" ht="13.2" outlineLevel="7" x14ac:dyDescent="0.25">
      <c r="A175" s="184">
        <v>175</v>
      </c>
      <c r="B175" s="63" t="s">
        <v>152</v>
      </c>
      <c r="C175" s="4" t="s">
        <v>222</v>
      </c>
      <c r="D175" s="108" t="s">
        <v>411</v>
      </c>
      <c r="E175" s="4" t="s">
        <v>153</v>
      </c>
      <c r="F175" s="4"/>
      <c r="G175" s="41">
        <f>G176</f>
        <v>1193.2</v>
      </c>
    </row>
    <row r="176" spans="1:7" ht="13.2" outlineLevel="7" x14ac:dyDescent="0.25">
      <c r="A176" s="184">
        <v>176</v>
      </c>
      <c r="B176" s="46" t="s">
        <v>26</v>
      </c>
      <c r="C176" s="47" t="s">
        <v>222</v>
      </c>
      <c r="D176" s="109" t="s">
        <v>411</v>
      </c>
      <c r="E176" s="47" t="s">
        <v>153</v>
      </c>
      <c r="F176" s="47" t="s">
        <v>27</v>
      </c>
      <c r="G176" s="41">
        <v>1193.2</v>
      </c>
    </row>
    <row r="177" spans="1:7" ht="15.75" customHeight="1" outlineLevel="2" x14ac:dyDescent="0.25">
      <c r="A177" s="184">
        <v>177</v>
      </c>
      <c r="B177" s="60" t="s">
        <v>297</v>
      </c>
      <c r="C177" s="61" t="s">
        <v>163</v>
      </c>
      <c r="D177" s="61" t="s">
        <v>298</v>
      </c>
      <c r="E177" s="61"/>
      <c r="F177" s="61"/>
      <c r="G177" s="95">
        <f>G178+G181+G184+G187+G193</f>
        <v>21019.200000000001</v>
      </c>
    </row>
    <row r="178" spans="1:7" ht="16.5" customHeight="1" outlineLevel="3" x14ac:dyDescent="0.25">
      <c r="A178" s="184">
        <v>181</v>
      </c>
      <c r="B178" s="62" t="s">
        <v>301</v>
      </c>
      <c r="C178" s="4" t="s">
        <v>169</v>
      </c>
      <c r="D178" s="4" t="s">
        <v>302</v>
      </c>
      <c r="E178" s="4"/>
      <c r="F178" s="4"/>
      <c r="G178" s="94">
        <f t="shared" ref="G178:G179" si="16">G179</f>
        <v>900</v>
      </c>
    </row>
    <row r="179" spans="1:7" ht="13.2" outlineLevel="7" x14ac:dyDescent="0.25">
      <c r="A179" s="184">
        <v>182</v>
      </c>
      <c r="B179" s="63" t="s">
        <v>166</v>
      </c>
      <c r="C179" s="4" t="s">
        <v>169</v>
      </c>
      <c r="D179" s="4" t="s">
        <v>302</v>
      </c>
      <c r="E179" s="4" t="s">
        <v>167</v>
      </c>
      <c r="F179" s="4"/>
      <c r="G179" s="94">
        <f t="shared" si="16"/>
        <v>900</v>
      </c>
    </row>
    <row r="180" spans="1:7" ht="13.2" outlineLevel="7" x14ac:dyDescent="0.25">
      <c r="A180" s="184">
        <v>183</v>
      </c>
      <c r="B180" s="46" t="s">
        <v>26</v>
      </c>
      <c r="C180" s="47" t="s">
        <v>169</v>
      </c>
      <c r="D180" s="47" t="s">
        <v>302</v>
      </c>
      <c r="E180" s="47" t="s">
        <v>167</v>
      </c>
      <c r="F180" s="47" t="s">
        <v>27</v>
      </c>
      <c r="G180" s="41">
        <v>900</v>
      </c>
    </row>
    <row r="181" spans="1:7" ht="13.2" outlineLevel="3" x14ac:dyDescent="0.25">
      <c r="A181" s="184">
        <v>178</v>
      </c>
      <c r="B181" s="62" t="s">
        <v>412</v>
      </c>
      <c r="C181" s="4" t="s">
        <v>165</v>
      </c>
      <c r="D181" s="4" t="s">
        <v>300</v>
      </c>
      <c r="E181" s="4"/>
      <c r="F181" s="4"/>
      <c r="G181" s="94">
        <f t="shared" ref="G181:G182" si="17">G182</f>
        <v>4100</v>
      </c>
    </row>
    <row r="182" spans="1:7" ht="13.2" outlineLevel="7" x14ac:dyDescent="0.25">
      <c r="A182" s="184">
        <v>179</v>
      </c>
      <c r="B182" s="63" t="s">
        <v>166</v>
      </c>
      <c r="C182" s="4" t="s">
        <v>165</v>
      </c>
      <c r="D182" s="4" t="s">
        <v>300</v>
      </c>
      <c r="E182" s="4" t="s">
        <v>167</v>
      </c>
      <c r="F182" s="4"/>
      <c r="G182" s="94">
        <f t="shared" si="17"/>
        <v>4100</v>
      </c>
    </row>
    <row r="183" spans="1:7" ht="12.6" customHeight="1" outlineLevel="7" x14ac:dyDescent="0.25">
      <c r="A183" s="184">
        <v>180</v>
      </c>
      <c r="B183" s="46" t="s">
        <v>26</v>
      </c>
      <c r="C183" s="47" t="s">
        <v>165</v>
      </c>
      <c r="D183" s="47" t="s">
        <v>300</v>
      </c>
      <c r="E183" s="47" t="s">
        <v>167</v>
      </c>
      <c r="F183" s="47" t="s">
        <v>27</v>
      </c>
      <c r="G183" s="41">
        <v>4100</v>
      </c>
    </row>
    <row r="184" spans="1:7" ht="34.200000000000003" hidden="1" outlineLevel="3" x14ac:dyDescent="0.25">
      <c r="A184" s="184">
        <v>184</v>
      </c>
      <c r="B184" s="62" t="s">
        <v>303</v>
      </c>
      <c r="C184" s="4" t="s">
        <v>171</v>
      </c>
      <c r="D184" s="4" t="s">
        <v>305</v>
      </c>
      <c r="E184" s="4"/>
      <c r="F184" s="4"/>
      <c r="G184" s="94">
        <f t="shared" ref="G184:G185" si="18">G185</f>
        <v>0</v>
      </c>
    </row>
    <row r="185" spans="1:7" ht="13.2" hidden="1" outlineLevel="7" x14ac:dyDescent="0.25">
      <c r="A185" s="184">
        <v>185</v>
      </c>
      <c r="B185" s="63" t="s">
        <v>166</v>
      </c>
      <c r="C185" s="4" t="s">
        <v>171</v>
      </c>
      <c r="D185" s="4" t="s">
        <v>305</v>
      </c>
      <c r="E185" s="4" t="s">
        <v>167</v>
      </c>
      <c r="F185" s="4"/>
      <c r="G185" s="94">
        <f t="shared" si="18"/>
        <v>0</v>
      </c>
    </row>
    <row r="186" spans="1:7" ht="13.2" hidden="1" outlineLevel="7" x14ac:dyDescent="0.25">
      <c r="A186" s="184">
        <v>186</v>
      </c>
      <c r="B186" s="46" t="s">
        <v>26</v>
      </c>
      <c r="C186" s="47" t="s">
        <v>171</v>
      </c>
      <c r="D186" s="47" t="s">
        <v>305</v>
      </c>
      <c r="E186" s="47" t="s">
        <v>167</v>
      </c>
      <c r="F186" s="47" t="s">
        <v>27</v>
      </c>
      <c r="G186" s="41">
        <v>0</v>
      </c>
    </row>
    <row r="187" spans="1:7" ht="15" customHeight="1" outlineLevel="3" x14ac:dyDescent="0.25">
      <c r="A187" s="184">
        <v>187</v>
      </c>
      <c r="B187" s="62" t="s">
        <v>304</v>
      </c>
      <c r="C187" s="4" t="s">
        <v>173</v>
      </c>
      <c r="D187" s="4" t="s">
        <v>413</v>
      </c>
      <c r="E187" s="4"/>
      <c r="F187" s="4"/>
      <c r="G187" s="94">
        <f t="shared" ref="G187:G188" si="19">G188</f>
        <v>15500</v>
      </c>
    </row>
    <row r="188" spans="1:7" ht="13.2" outlineLevel="7" x14ac:dyDescent="0.25">
      <c r="A188" s="184">
        <v>188</v>
      </c>
      <c r="B188" s="63" t="s">
        <v>166</v>
      </c>
      <c r="C188" s="4" t="s">
        <v>173</v>
      </c>
      <c r="D188" s="4" t="s">
        <v>413</v>
      </c>
      <c r="E188" s="4" t="s">
        <v>167</v>
      </c>
      <c r="F188" s="4"/>
      <c r="G188" s="94">
        <f t="shared" si="19"/>
        <v>15500</v>
      </c>
    </row>
    <row r="189" spans="1:7" ht="14.4" customHeight="1" outlineLevel="7" x14ac:dyDescent="0.25">
      <c r="A189" s="184">
        <v>189</v>
      </c>
      <c r="B189" s="46" t="s">
        <v>26</v>
      </c>
      <c r="C189" s="47" t="s">
        <v>173</v>
      </c>
      <c r="D189" s="47" t="s">
        <v>413</v>
      </c>
      <c r="E189" s="47" t="s">
        <v>167</v>
      </c>
      <c r="F189" s="47" t="s">
        <v>27</v>
      </c>
      <c r="G189" s="41">
        <v>15500</v>
      </c>
    </row>
    <row r="190" spans="1:7" ht="60.6" hidden="1" customHeight="1" outlineLevel="3" x14ac:dyDescent="0.25">
      <c r="A190" s="184">
        <v>190</v>
      </c>
      <c r="B190" s="62" t="s">
        <v>307</v>
      </c>
      <c r="C190" s="4" t="s">
        <v>177</v>
      </c>
      <c r="D190" s="4" t="s">
        <v>308</v>
      </c>
      <c r="E190" s="4"/>
      <c r="F190" s="4"/>
      <c r="G190" s="94">
        <f t="shared" ref="G190:G191" si="20">G191</f>
        <v>0</v>
      </c>
    </row>
    <row r="191" spans="1:7" ht="13.2" hidden="1" outlineLevel="7" x14ac:dyDescent="0.25">
      <c r="A191" s="184">
        <v>191</v>
      </c>
      <c r="B191" s="63" t="s">
        <v>166</v>
      </c>
      <c r="C191" s="4" t="s">
        <v>177</v>
      </c>
      <c r="D191" s="4" t="s">
        <v>308</v>
      </c>
      <c r="E191" s="4" t="s">
        <v>167</v>
      </c>
      <c r="F191" s="4"/>
      <c r="G191" s="94">
        <f t="shared" si="20"/>
        <v>0</v>
      </c>
    </row>
    <row r="192" spans="1:7" ht="0.6" hidden="1" customHeight="1" outlineLevel="7" x14ac:dyDescent="0.25">
      <c r="A192" s="184">
        <v>192</v>
      </c>
      <c r="B192" s="46" t="s">
        <v>26</v>
      </c>
      <c r="C192" s="47" t="s">
        <v>177</v>
      </c>
      <c r="D192" s="47" t="s">
        <v>308</v>
      </c>
      <c r="E192" s="47" t="s">
        <v>167</v>
      </c>
      <c r="F192" s="47" t="s">
        <v>27</v>
      </c>
      <c r="G192" s="41">
        <v>0</v>
      </c>
    </row>
    <row r="193" spans="1:7" ht="69" customHeight="1" outlineLevel="3" x14ac:dyDescent="0.25">
      <c r="A193" s="184">
        <v>193</v>
      </c>
      <c r="B193" s="62" t="s">
        <v>312</v>
      </c>
      <c r="C193" s="4" t="s">
        <v>179</v>
      </c>
      <c r="D193" s="4" t="s">
        <v>309</v>
      </c>
      <c r="E193" s="4"/>
      <c r="F193" s="4"/>
      <c r="G193" s="94">
        <f t="shared" ref="G193:G194" si="21">G194</f>
        <v>519.20000000000005</v>
      </c>
    </row>
    <row r="194" spans="1:7" ht="13.2" outlineLevel="7" x14ac:dyDescent="0.25">
      <c r="A194" s="184">
        <v>194</v>
      </c>
      <c r="B194" s="63" t="s">
        <v>166</v>
      </c>
      <c r="C194" s="4" t="s">
        <v>179</v>
      </c>
      <c r="D194" s="4" t="s">
        <v>309</v>
      </c>
      <c r="E194" s="4" t="s">
        <v>167</v>
      </c>
      <c r="F194" s="4"/>
      <c r="G194" s="94">
        <f t="shared" si="21"/>
        <v>519.20000000000005</v>
      </c>
    </row>
    <row r="195" spans="1:7" ht="13.2" outlineLevel="7" x14ac:dyDescent="0.25">
      <c r="A195" s="184">
        <v>195</v>
      </c>
      <c r="B195" s="46" t="s">
        <v>26</v>
      </c>
      <c r="C195" s="47" t="s">
        <v>179</v>
      </c>
      <c r="D195" s="47" t="s">
        <v>309</v>
      </c>
      <c r="E195" s="47" t="s">
        <v>167</v>
      </c>
      <c r="F195" s="47" t="s">
        <v>27</v>
      </c>
      <c r="G195" s="41">
        <v>519.20000000000005</v>
      </c>
    </row>
    <row r="196" spans="1:7" ht="22.8" outlineLevel="3" x14ac:dyDescent="0.25">
      <c r="A196" s="184">
        <v>196</v>
      </c>
      <c r="B196" s="193" t="s">
        <v>313</v>
      </c>
      <c r="C196" s="61" t="s">
        <v>193</v>
      </c>
      <c r="D196" s="61" t="s">
        <v>314</v>
      </c>
      <c r="E196" s="61"/>
      <c r="F196" s="61"/>
      <c r="G196" s="50">
        <v>10</v>
      </c>
    </row>
    <row r="197" spans="1:7" ht="13.2" outlineLevel="7" x14ac:dyDescent="0.25">
      <c r="A197" s="184">
        <v>197</v>
      </c>
      <c r="B197" s="63" t="s">
        <v>166</v>
      </c>
      <c r="C197" s="4" t="s">
        <v>193</v>
      </c>
      <c r="D197" s="4" t="s">
        <v>314</v>
      </c>
      <c r="E197" s="4" t="s">
        <v>167</v>
      </c>
      <c r="F197" s="4"/>
      <c r="G197" s="54">
        <v>10</v>
      </c>
    </row>
    <row r="198" spans="1:7" ht="13.2" outlineLevel="7" x14ac:dyDescent="0.25">
      <c r="A198" s="184">
        <v>198</v>
      </c>
      <c r="B198" s="46" t="s">
        <v>26</v>
      </c>
      <c r="C198" s="47" t="s">
        <v>193</v>
      </c>
      <c r="D198" s="47" t="s">
        <v>314</v>
      </c>
      <c r="E198" s="47" t="s">
        <v>167</v>
      </c>
      <c r="F198" s="47" t="s">
        <v>27</v>
      </c>
      <c r="G198" s="41">
        <v>10</v>
      </c>
    </row>
    <row r="199" spans="1:7" ht="15" customHeight="1" outlineLevel="2" x14ac:dyDescent="0.25">
      <c r="A199" s="184">
        <v>199</v>
      </c>
      <c r="B199" s="60" t="s">
        <v>315</v>
      </c>
      <c r="C199" s="61" t="s">
        <v>181</v>
      </c>
      <c r="D199" s="61" t="s">
        <v>320</v>
      </c>
      <c r="E199" s="61"/>
      <c r="F199" s="61"/>
      <c r="G199" s="95">
        <f>G200+G203+G207+G210</f>
        <v>1800</v>
      </c>
    </row>
    <row r="200" spans="1:7" ht="13.2" outlineLevel="3" x14ac:dyDescent="0.25">
      <c r="A200" s="184">
        <v>200</v>
      </c>
      <c r="B200" s="62" t="s">
        <v>316</v>
      </c>
      <c r="C200" s="4" t="s">
        <v>183</v>
      </c>
      <c r="D200" s="4" t="s">
        <v>321</v>
      </c>
      <c r="E200" s="4"/>
      <c r="F200" s="4"/>
      <c r="G200" s="94">
        <f t="shared" ref="G200:G201" si="22">G201</f>
        <v>500</v>
      </c>
    </row>
    <row r="201" spans="1:7" ht="13.2" outlineLevel="7" x14ac:dyDescent="0.25">
      <c r="A201" s="184">
        <v>201</v>
      </c>
      <c r="B201" s="63" t="s">
        <v>44</v>
      </c>
      <c r="C201" s="4" t="s">
        <v>183</v>
      </c>
      <c r="D201" s="4" t="s">
        <v>321</v>
      </c>
      <c r="E201" s="4" t="s">
        <v>45</v>
      </c>
      <c r="F201" s="4"/>
      <c r="G201" s="94">
        <f t="shared" si="22"/>
        <v>500</v>
      </c>
    </row>
    <row r="202" spans="1:7" ht="13.2" outlineLevel="7" x14ac:dyDescent="0.25">
      <c r="A202" s="184">
        <v>202</v>
      </c>
      <c r="B202" s="46" t="s">
        <v>26</v>
      </c>
      <c r="C202" s="47" t="s">
        <v>183</v>
      </c>
      <c r="D202" s="47" t="s">
        <v>321</v>
      </c>
      <c r="E202" s="47" t="s">
        <v>45</v>
      </c>
      <c r="F202" s="47" t="s">
        <v>27</v>
      </c>
      <c r="G202" s="41">
        <v>500</v>
      </c>
    </row>
    <row r="203" spans="1:7" ht="13.2" outlineLevel="3" x14ac:dyDescent="0.25">
      <c r="A203" s="184">
        <v>203</v>
      </c>
      <c r="B203" s="62" t="s">
        <v>317</v>
      </c>
      <c r="C203" s="4" t="s">
        <v>185</v>
      </c>
      <c r="D203" s="4" t="s">
        <v>322</v>
      </c>
      <c r="E203" s="4"/>
      <c r="F203" s="4"/>
      <c r="G203" s="94">
        <f>G204</f>
        <v>800</v>
      </c>
    </row>
    <row r="204" spans="1:7" ht="13.2" outlineLevel="7" x14ac:dyDescent="0.25">
      <c r="A204" s="184">
        <v>204</v>
      </c>
      <c r="B204" s="63" t="s">
        <v>58</v>
      </c>
      <c r="C204" s="4" t="s">
        <v>185</v>
      </c>
      <c r="D204" s="4" t="s">
        <v>322</v>
      </c>
      <c r="E204" s="4" t="s">
        <v>59</v>
      </c>
      <c r="F204" s="4"/>
      <c r="G204" s="94">
        <f>G205+G206</f>
        <v>800</v>
      </c>
    </row>
    <row r="205" spans="1:7" ht="13.2" outlineLevel="7" x14ac:dyDescent="0.25">
      <c r="A205" s="184">
        <v>205</v>
      </c>
      <c r="B205" s="46" t="s">
        <v>26</v>
      </c>
      <c r="C205" s="47" t="s">
        <v>185</v>
      </c>
      <c r="D205" s="47" t="s">
        <v>322</v>
      </c>
      <c r="E205" s="47" t="s">
        <v>59</v>
      </c>
      <c r="F205" s="47" t="s">
        <v>27</v>
      </c>
      <c r="G205" s="41">
        <v>300</v>
      </c>
    </row>
    <row r="206" spans="1:7" ht="13.2" outlineLevel="7" x14ac:dyDescent="0.25">
      <c r="A206" s="184">
        <v>206</v>
      </c>
      <c r="B206" s="46" t="s">
        <v>28</v>
      </c>
      <c r="C206" s="47" t="s">
        <v>185</v>
      </c>
      <c r="D206" s="47" t="s">
        <v>322</v>
      </c>
      <c r="E206" s="47" t="s">
        <v>59</v>
      </c>
      <c r="F206" s="47" t="s">
        <v>29</v>
      </c>
      <c r="G206" s="41">
        <v>500</v>
      </c>
    </row>
    <row r="207" spans="1:7" ht="22.2" customHeight="1" outlineLevel="3" x14ac:dyDescent="0.25">
      <c r="A207" s="184">
        <v>207</v>
      </c>
      <c r="B207" s="62" t="s">
        <v>318</v>
      </c>
      <c r="C207" s="4" t="s">
        <v>187</v>
      </c>
      <c r="D207" s="4" t="s">
        <v>323</v>
      </c>
      <c r="E207" s="4"/>
      <c r="F207" s="4"/>
      <c r="G207" s="94">
        <f t="shared" ref="G207:G208" si="23">G208</f>
        <v>500</v>
      </c>
    </row>
    <row r="208" spans="1:7" ht="13.2" outlineLevel="7" x14ac:dyDescent="0.25">
      <c r="A208" s="184">
        <v>208</v>
      </c>
      <c r="B208" s="63" t="s">
        <v>44</v>
      </c>
      <c r="C208" s="4" t="s">
        <v>187</v>
      </c>
      <c r="D208" s="4" t="s">
        <v>323</v>
      </c>
      <c r="E208" s="4" t="s">
        <v>45</v>
      </c>
      <c r="F208" s="4"/>
      <c r="G208" s="94">
        <f t="shared" si="23"/>
        <v>500</v>
      </c>
    </row>
    <row r="209" spans="1:8" ht="13.2" outlineLevel="7" x14ac:dyDescent="0.25">
      <c r="A209" s="184">
        <v>209</v>
      </c>
      <c r="B209" s="46" t="s">
        <v>26</v>
      </c>
      <c r="C209" s="47" t="s">
        <v>187</v>
      </c>
      <c r="D209" s="47" t="s">
        <v>323</v>
      </c>
      <c r="E209" s="47" t="s">
        <v>45</v>
      </c>
      <c r="F209" s="47" t="s">
        <v>27</v>
      </c>
      <c r="G209" s="41">
        <v>500</v>
      </c>
    </row>
    <row r="210" spans="1:8" ht="13.2" hidden="1" outlineLevel="7" x14ac:dyDescent="0.25">
      <c r="A210" s="184">
        <v>213</v>
      </c>
      <c r="B210" s="62" t="s">
        <v>319</v>
      </c>
      <c r="C210" s="4" t="s">
        <v>219</v>
      </c>
      <c r="D210" s="4" t="s">
        <v>324</v>
      </c>
      <c r="E210" s="4"/>
      <c r="F210" s="4"/>
      <c r="G210" s="94">
        <f>G211</f>
        <v>0</v>
      </c>
    </row>
    <row r="211" spans="1:8" ht="13.2" hidden="1" outlineLevel="7" x14ac:dyDescent="0.25">
      <c r="A211" s="184">
        <v>214</v>
      </c>
      <c r="B211" s="63" t="s">
        <v>44</v>
      </c>
      <c r="C211" s="47" t="s">
        <v>219</v>
      </c>
      <c r="D211" s="118" t="s">
        <v>324</v>
      </c>
      <c r="E211" s="4" t="s">
        <v>45</v>
      </c>
      <c r="F211" s="4"/>
      <c r="G211" s="94">
        <f>G212</f>
        <v>0</v>
      </c>
    </row>
    <row r="212" spans="1:8" ht="13.2" hidden="1" outlineLevel="7" x14ac:dyDescent="0.25">
      <c r="A212" s="184">
        <v>215</v>
      </c>
      <c r="B212" s="46" t="s">
        <v>26</v>
      </c>
      <c r="C212" s="47" t="s">
        <v>219</v>
      </c>
      <c r="D212" s="176" t="s">
        <v>324</v>
      </c>
      <c r="E212" s="47" t="s">
        <v>45</v>
      </c>
      <c r="F212" s="47" t="s">
        <v>27</v>
      </c>
      <c r="G212" s="41">
        <v>0</v>
      </c>
    </row>
    <row r="213" spans="1:8" ht="16.8" customHeight="1" x14ac:dyDescent="0.25">
      <c r="A213" s="184">
        <v>216</v>
      </c>
      <c r="B213" s="188" t="s">
        <v>327</v>
      </c>
      <c r="C213" s="174"/>
      <c r="D213" s="174" t="s">
        <v>328</v>
      </c>
      <c r="E213" s="174"/>
      <c r="F213" s="174"/>
      <c r="G213" s="189">
        <f>G215+G218</f>
        <v>16152.6</v>
      </c>
    </row>
    <row r="214" spans="1:8" s="100" customFormat="1" ht="22.8" hidden="1" x14ac:dyDescent="0.25">
      <c r="A214" s="184">
        <v>217</v>
      </c>
      <c r="B214" s="107" t="s">
        <v>329</v>
      </c>
      <c r="C214" s="108"/>
      <c r="D214" s="108" t="s">
        <v>331</v>
      </c>
      <c r="E214" s="108"/>
      <c r="F214" s="108"/>
      <c r="G214" s="74">
        <f>G215</f>
        <v>0</v>
      </c>
      <c r="H214" s="192"/>
    </row>
    <row r="215" spans="1:8" ht="13.2" hidden="1" x14ac:dyDescent="0.25">
      <c r="A215" s="184">
        <v>218</v>
      </c>
      <c r="B215" s="177" t="s">
        <v>332</v>
      </c>
      <c r="C215" s="108" t="s">
        <v>127</v>
      </c>
      <c r="D215" s="108" t="s">
        <v>330</v>
      </c>
      <c r="E215" s="108"/>
      <c r="F215" s="108"/>
      <c r="G215" s="74">
        <f t="shared" ref="G215:G216" si="24">G216</f>
        <v>0</v>
      </c>
    </row>
    <row r="216" spans="1:8" ht="13.2" hidden="1" x14ac:dyDescent="0.25">
      <c r="A216" s="184">
        <v>219</v>
      </c>
      <c r="B216" s="146" t="s">
        <v>120</v>
      </c>
      <c r="C216" s="108" t="s">
        <v>127</v>
      </c>
      <c r="D216" s="108"/>
      <c r="E216" s="108" t="s">
        <v>121</v>
      </c>
      <c r="F216" s="108"/>
      <c r="G216" s="74">
        <f t="shared" si="24"/>
        <v>0</v>
      </c>
    </row>
    <row r="217" spans="1:8" ht="13.2" hidden="1" x14ac:dyDescent="0.25">
      <c r="A217" s="184">
        <v>220</v>
      </c>
      <c r="B217" s="106" t="s">
        <v>26</v>
      </c>
      <c r="C217" s="109" t="s">
        <v>127</v>
      </c>
      <c r="D217" s="109"/>
      <c r="E217" s="109" t="s">
        <v>121</v>
      </c>
      <c r="F217" s="109" t="s">
        <v>27</v>
      </c>
      <c r="G217" s="111">
        <v>0</v>
      </c>
    </row>
    <row r="218" spans="1:8" ht="22.8" x14ac:dyDescent="0.25">
      <c r="A218" s="184">
        <v>221</v>
      </c>
      <c r="B218" s="107" t="s">
        <v>415</v>
      </c>
      <c r="C218" s="36"/>
      <c r="D218" s="108" t="s">
        <v>414</v>
      </c>
      <c r="E218" s="109"/>
      <c r="F218" s="109"/>
      <c r="G218" s="74">
        <f>G219+G222</f>
        <v>16152.6</v>
      </c>
    </row>
    <row r="219" spans="1:8" ht="15.75" customHeight="1" outlineLevel="7" x14ac:dyDescent="0.25">
      <c r="A219" s="184">
        <v>222</v>
      </c>
      <c r="B219" s="62" t="s">
        <v>304</v>
      </c>
      <c r="C219" s="4" t="s">
        <v>174</v>
      </c>
      <c r="D219" s="108" t="s">
        <v>407</v>
      </c>
      <c r="E219" s="47"/>
      <c r="F219" s="47"/>
      <c r="G219" s="54">
        <f>G220</f>
        <v>6000</v>
      </c>
    </row>
    <row r="220" spans="1:8" ht="13.2" outlineLevel="7" x14ac:dyDescent="0.25">
      <c r="A220" s="184">
        <v>223</v>
      </c>
      <c r="B220" s="63" t="s">
        <v>120</v>
      </c>
      <c r="C220" s="4" t="s">
        <v>174</v>
      </c>
      <c r="D220" s="108" t="s">
        <v>407</v>
      </c>
      <c r="E220" s="47"/>
      <c r="F220" s="47"/>
      <c r="G220" s="54">
        <f>G221</f>
        <v>6000</v>
      </c>
    </row>
    <row r="221" spans="1:8" ht="13.2" outlineLevel="7" x14ac:dyDescent="0.25">
      <c r="A221" s="184">
        <v>224</v>
      </c>
      <c r="B221" s="46" t="s">
        <v>26</v>
      </c>
      <c r="C221" s="47" t="s">
        <v>174</v>
      </c>
      <c r="D221" s="109" t="s">
        <v>407</v>
      </c>
      <c r="E221" s="47"/>
      <c r="F221" s="47"/>
      <c r="G221" s="41">
        <v>6000</v>
      </c>
    </row>
    <row r="222" spans="1:8" ht="24.75" customHeight="1" outlineLevel="7" x14ac:dyDescent="0.25">
      <c r="A222" s="184">
        <v>225</v>
      </c>
      <c r="B222" s="107" t="s">
        <v>416</v>
      </c>
      <c r="C222" s="4" t="s">
        <v>176</v>
      </c>
      <c r="D222" s="108"/>
      <c r="E222" s="47"/>
      <c r="F222" s="47"/>
      <c r="G222" s="54">
        <f>G223</f>
        <v>10152.6</v>
      </c>
    </row>
    <row r="223" spans="1:8" ht="13.2" outlineLevel="7" x14ac:dyDescent="0.25">
      <c r="A223" s="184">
        <v>226</v>
      </c>
      <c r="B223" s="63" t="s">
        <v>120</v>
      </c>
      <c r="C223" s="4" t="s">
        <v>176</v>
      </c>
      <c r="D223" s="47"/>
      <c r="E223" s="47"/>
      <c r="F223" s="47"/>
      <c r="G223" s="54">
        <f>G224</f>
        <v>10152.6</v>
      </c>
    </row>
    <row r="224" spans="1:8" ht="13.2" outlineLevel="7" x14ac:dyDescent="0.25">
      <c r="A224" s="184">
        <v>227</v>
      </c>
      <c r="B224" s="46" t="s">
        <v>26</v>
      </c>
      <c r="C224" s="47" t="s">
        <v>176</v>
      </c>
      <c r="D224" s="47"/>
      <c r="E224" s="47"/>
      <c r="F224" s="47"/>
      <c r="G224" s="41">
        <v>10152.6</v>
      </c>
    </row>
    <row r="225" spans="1:7" ht="13.2" x14ac:dyDescent="0.25">
      <c r="A225" s="52"/>
      <c r="B225" s="190" t="s">
        <v>196</v>
      </c>
      <c r="C225" s="178"/>
      <c r="D225" s="178"/>
      <c r="E225" s="178"/>
      <c r="F225" s="178"/>
      <c r="G225" s="179">
        <f>G8+G90</f>
        <v>109290.4</v>
      </c>
    </row>
    <row r="226" spans="1:7" ht="13.2" outlineLevel="7" x14ac:dyDescent="0.25"/>
  </sheetData>
  <mergeCells count="4">
    <mergeCell ref="D2:G2"/>
    <mergeCell ref="D3:G3"/>
    <mergeCell ref="E5:F5"/>
    <mergeCell ref="A6:G6"/>
  </mergeCells>
  <pageMargins left="0.35" right="0.24" top="0.61" bottom="0.23622047244094491" header="0.23622047244094491" footer="0.15748031496062992"/>
  <pageSetup paperSize="9" fitToHeight="11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L226"/>
  <sheetViews>
    <sheetView showGridLines="0" topLeftCell="A7" zoomScale="126" zoomScaleNormal="126" workbookViewId="0">
      <selection activeCell="G12" sqref="G12"/>
    </sheetView>
  </sheetViews>
  <sheetFormatPr defaultColWidth="8.88671875" defaultRowHeight="12.75" customHeight="1" outlineLevelRow="7" x14ac:dyDescent="0.25"/>
  <cols>
    <col min="1" max="1" width="3.88671875" style="182" customWidth="1"/>
    <col min="2" max="2" width="62.33203125" style="3" customWidth="1"/>
    <col min="3" max="3" width="11.33203125" style="3" hidden="1" customWidth="1"/>
    <col min="4" max="4" width="11.33203125" style="3" customWidth="1"/>
    <col min="5" max="5" width="6.6640625" style="3" customWidth="1"/>
    <col min="6" max="6" width="5.33203125" style="3" customWidth="1"/>
    <col min="7" max="7" width="10.33203125" style="3" customWidth="1"/>
    <col min="8" max="8" width="8.21875" style="2" customWidth="1"/>
    <col min="9" max="11" width="9.109375" style="3" customWidth="1"/>
    <col min="12" max="16384" width="8.88671875" style="3"/>
  </cols>
  <sheetData>
    <row r="1" spans="1:12" ht="12.75" customHeight="1" x14ac:dyDescent="0.25">
      <c r="A1" s="183"/>
      <c r="B1" s="13"/>
      <c r="C1" s="14"/>
      <c r="D1" s="14"/>
      <c r="E1" s="180" t="s">
        <v>420</v>
      </c>
      <c r="F1" s="180"/>
    </row>
    <row r="2" spans="1:12" ht="12.75" customHeight="1" x14ac:dyDescent="0.25">
      <c r="A2" s="183"/>
      <c r="B2" s="13"/>
      <c r="C2" s="180" t="s">
        <v>198</v>
      </c>
      <c r="D2" s="200" t="s">
        <v>198</v>
      </c>
      <c r="E2" s="200"/>
      <c r="F2" s="200"/>
      <c r="G2" s="200"/>
      <c r="H2" s="180"/>
      <c r="I2" s="180"/>
    </row>
    <row r="3" spans="1:12" ht="12.75" customHeight="1" x14ac:dyDescent="0.25">
      <c r="A3" s="183"/>
      <c r="B3" s="13"/>
      <c r="C3" s="181" t="s">
        <v>199</v>
      </c>
      <c r="D3" s="201" t="s">
        <v>199</v>
      </c>
      <c r="E3" s="201"/>
      <c r="F3" s="201"/>
      <c r="G3" s="201"/>
      <c r="H3" s="180"/>
      <c r="I3" s="181"/>
      <c r="J3" s="181"/>
      <c r="K3" s="181"/>
      <c r="L3" s="181"/>
    </row>
    <row r="4" spans="1:12" ht="12.75" customHeight="1" x14ac:dyDescent="0.25">
      <c r="A4" s="183"/>
      <c r="B4" s="13"/>
      <c r="C4" s="14"/>
      <c r="D4" s="14"/>
      <c r="E4" s="180" t="s">
        <v>423</v>
      </c>
      <c r="F4" s="180"/>
    </row>
    <row r="5" spans="1:12" ht="4.95" customHeight="1" x14ac:dyDescent="0.25">
      <c r="A5" s="183"/>
      <c r="B5" s="13"/>
      <c r="C5" s="15"/>
      <c r="D5" s="15"/>
      <c r="E5" s="203"/>
      <c r="F5" s="203"/>
    </row>
    <row r="6" spans="1:12" ht="66.599999999999994" customHeight="1" x14ac:dyDescent="0.25">
      <c r="A6" s="204" t="s">
        <v>405</v>
      </c>
      <c r="B6" s="204"/>
      <c r="C6" s="204"/>
      <c r="D6" s="204"/>
      <c r="E6" s="204"/>
      <c r="F6" s="204"/>
      <c r="G6" s="204"/>
    </row>
    <row r="7" spans="1:12" ht="34.200000000000003" x14ac:dyDescent="0.25">
      <c r="A7" s="184"/>
      <c r="B7" s="4" t="s">
        <v>0</v>
      </c>
      <c r="C7" s="4" t="s">
        <v>1</v>
      </c>
      <c r="D7" s="4" t="s">
        <v>1</v>
      </c>
      <c r="E7" s="4" t="s">
        <v>2</v>
      </c>
      <c r="F7" s="4" t="s">
        <v>3</v>
      </c>
      <c r="G7" s="4" t="s">
        <v>406</v>
      </c>
    </row>
    <row r="8" spans="1:12" ht="13.2" x14ac:dyDescent="0.25">
      <c r="A8" s="184">
        <v>1</v>
      </c>
      <c r="B8" s="172" t="s">
        <v>4</v>
      </c>
      <c r="C8" s="118" t="s">
        <v>5</v>
      </c>
      <c r="D8" s="118" t="s">
        <v>347</v>
      </c>
      <c r="E8" s="118"/>
      <c r="F8" s="118"/>
      <c r="G8" s="157">
        <f>G9+G37</f>
        <v>25548.1</v>
      </c>
    </row>
    <row r="9" spans="1:12" ht="13.2" outlineLevel="1" x14ac:dyDescent="0.25">
      <c r="A9" s="184">
        <v>2</v>
      </c>
      <c r="B9" s="63" t="s">
        <v>346</v>
      </c>
      <c r="C9" s="4" t="s">
        <v>7</v>
      </c>
      <c r="D9" s="4" t="s">
        <v>348</v>
      </c>
      <c r="E9" s="4"/>
      <c r="F9" s="4"/>
      <c r="G9" s="52">
        <f>G10+G24</f>
        <v>21548.5</v>
      </c>
    </row>
    <row r="10" spans="1:12" ht="13.2" outlineLevel="2" x14ac:dyDescent="0.25">
      <c r="A10" s="184">
        <v>3</v>
      </c>
      <c r="B10" s="63" t="s">
        <v>350</v>
      </c>
      <c r="C10" s="4" t="s">
        <v>9</v>
      </c>
      <c r="D10" s="4" t="s">
        <v>349</v>
      </c>
      <c r="E10" s="4"/>
      <c r="F10" s="4"/>
      <c r="G10" s="124">
        <f>G11+G20</f>
        <v>18145</v>
      </c>
    </row>
    <row r="11" spans="1:12" s="171" customFormat="1" ht="13.2" outlineLevel="3" x14ac:dyDescent="0.25">
      <c r="A11" s="184">
        <v>4</v>
      </c>
      <c r="B11" s="60" t="s">
        <v>339</v>
      </c>
      <c r="C11" s="61" t="s">
        <v>11</v>
      </c>
      <c r="D11" s="61" t="s">
        <v>351</v>
      </c>
      <c r="E11" s="61"/>
      <c r="F11" s="61"/>
      <c r="G11" s="158">
        <f>G12+G15</f>
        <v>16820</v>
      </c>
      <c r="H11" s="191"/>
    </row>
    <row r="12" spans="1:12" ht="34.200000000000003" outlineLevel="7" x14ac:dyDescent="0.25">
      <c r="A12" s="184">
        <v>5</v>
      </c>
      <c r="B12" s="63" t="s">
        <v>12</v>
      </c>
      <c r="C12" s="4" t="s">
        <v>11</v>
      </c>
      <c r="D12" s="4" t="s">
        <v>340</v>
      </c>
      <c r="E12" s="4" t="s">
        <v>13</v>
      </c>
      <c r="F12" s="4"/>
      <c r="G12" s="124">
        <f>SUM(G13:G14)</f>
        <v>14710</v>
      </c>
    </row>
    <row r="13" spans="1:12" ht="13.2" outlineLevel="7" x14ac:dyDescent="0.25">
      <c r="A13" s="184">
        <v>6</v>
      </c>
      <c r="B13" s="46" t="s">
        <v>14</v>
      </c>
      <c r="C13" s="47" t="s">
        <v>11</v>
      </c>
      <c r="D13" s="47" t="s">
        <v>340</v>
      </c>
      <c r="E13" s="47" t="s">
        <v>13</v>
      </c>
      <c r="F13" s="47" t="s">
        <v>15</v>
      </c>
      <c r="G13" s="185">
        <v>11300</v>
      </c>
    </row>
    <row r="14" spans="1:12" ht="24" outlineLevel="7" x14ac:dyDescent="0.25">
      <c r="A14" s="184">
        <v>7</v>
      </c>
      <c r="B14" s="46" t="s">
        <v>16</v>
      </c>
      <c r="C14" s="47" t="s">
        <v>11</v>
      </c>
      <c r="D14" s="47" t="s">
        <v>340</v>
      </c>
      <c r="E14" s="47" t="s">
        <v>13</v>
      </c>
      <c r="F14" s="47" t="s">
        <v>17</v>
      </c>
      <c r="G14" s="185">
        <v>3410</v>
      </c>
    </row>
    <row r="15" spans="1:12" ht="13.2" outlineLevel="3" x14ac:dyDescent="0.25">
      <c r="A15" s="184">
        <v>8</v>
      </c>
      <c r="B15" s="63" t="s">
        <v>344</v>
      </c>
      <c r="C15" s="4" t="s">
        <v>19</v>
      </c>
      <c r="D15" s="4" t="s">
        <v>341</v>
      </c>
      <c r="E15" s="4"/>
      <c r="F15" s="4"/>
      <c r="G15" s="124">
        <f>FIO</f>
        <v>2110</v>
      </c>
    </row>
    <row r="16" spans="1:12" ht="34.200000000000003" outlineLevel="7" x14ac:dyDescent="0.25">
      <c r="A16" s="184">
        <v>9</v>
      </c>
      <c r="B16" s="63" t="s">
        <v>12</v>
      </c>
      <c r="C16" s="4" t="s">
        <v>19</v>
      </c>
      <c r="D16" s="4" t="s">
        <v>341</v>
      </c>
      <c r="E16" s="4" t="s">
        <v>13</v>
      </c>
      <c r="F16" s="4"/>
      <c r="G16" s="124">
        <f>SUM(G17:G18)</f>
        <v>2110</v>
      </c>
    </row>
    <row r="17" spans="1:7" ht="13.2" outlineLevel="7" x14ac:dyDescent="0.25">
      <c r="A17" s="184">
        <v>10</v>
      </c>
      <c r="B17" s="46" t="s">
        <v>14</v>
      </c>
      <c r="C17" s="47" t="s">
        <v>19</v>
      </c>
      <c r="D17" s="47" t="s">
        <v>341</v>
      </c>
      <c r="E17" s="47" t="s">
        <v>13</v>
      </c>
      <c r="F17" s="47" t="s">
        <v>15</v>
      </c>
      <c r="G17" s="185">
        <v>1600</v>
      </c>
    </row>
    <row r="18" spans="1:7" ht="24" outlineLevel="7" x14ac:dyDescent="0.25">
      <c r="A18" s="184">
        <v>11</v>
      </c>
      <c r="B18" s="46" t="s">
        <v>16</v>
      </c>
      <c r="C18" s="47" t="s">
        <v>19</v>
      </c>
      <c r="D18" s="47" t="s">
        <v>341</v>
      </c>
      <c r="E18" s="47" t="s">
        <v>13</v>
      </c>
      <c r="F18" s="47" t="s">
        <v>17</v>
      </c>
      <c r="G18" s="185">
        <v>510</v>
      </c>
    </row>
    <row r="19" spans="1:7" ht="22.8" outlineLevel="2" x14ac:dyDescent="0.25">
      <c r="A19" s="184">
        <v>12</v>
      </c>
      <c r="B19" s="60" t="s">
        <v>345</v>
      </c>
      <c r="C19" s="61" t="s">
        <v>21</v>
      </c>
      <c r="D19" s="61" t="s">
        <v>352</v>
      </c>
      <c r="E19" s="61"/>
      <c r="F19" s="61"/>
      <c r="G19" s="158">
        <f>G20</f>
        <v>1325</v>
      </c>
    </row>
    <row r="20" spans="1:7" ht="22.8" outlineLevel="3" x14ac:dyDescent="0.25">
      <c r="A20" s="184">
        <v>13</v>
      </c>
      <c r="B20" s="146" t="s">
        <v>345</v>
      </c>
      <c r="C20" s="108" t="s">
        <v>23</v>
      </c>
      <c r="D20" s="108" t="s">
        <v>352</v>
      </c>
      <c r="E20" s="108"/>
      <c r="F20" s="108"/>
      <c r="G20" s="186">
        <f>G21</f>
        <v>1325</v>
      </c>
    </row>
    <row r="21" spans="1:7" ht="34.200000000000003" outlineLevel="7" x14ac:dyDescent="0.25">
      <c r="A21" s="184">
        <v>14</v>
      </c>
      <c r="B21" s="63" t="s">
        <v>12</v>
      </c>
      <c r="C21" s="4" t="s">
        <v>23</v>
      </c>
      <c r="D21" s="4" t="s">
        <v>342</v>
      </c>
      <c r="E21" s="4" t="s">
        <v>13</v>
      </c>
      <c r="F21" s="4"/>
      <c r="G21" s="124">
        <f>G22+G23</f>
        <v>1325</v>
      </c>
    </row>
    <row r="22" spans="1:7" ht="13.2" outlineLevel="7" x14ac:dyDescent="0.25">
      <c r="A22" s="184">
        <v>15</v>
      </c>
      <c r="B22" s="46" t="s">
        <v>14</v>
      </c>
      <c r="C22" s="47" t="s">
        <v>23</v>
      </c>
      <c r="D22" s="47" t="s">
        <v>342</v>
      </c>
      <c r="E22" s="47" t="s">
        <v>13</v>
      </c>
      <c r="F22" s="47" t="s">
        <v>15</v>
      </c>
      <c r="G22" s="185">
        <v>1015</v>
      </c>
    </row>
    <row r="23" spans="1:7" ht="24" outlineLevel="7" x14ac:dyDescent="0.25">
      <c r="A23" s="184">
        <v>16</v>
      </c>
      <c r="B23" s="46" t="s">
        <v>16</v>
      </c>
      <c r="C23" s="47" t="s">
        <v>23</v>
      </c>
      <c r="D23" s="47" t="s">
        <v>342</v>
      </c>
      <c r="E23" s="47" t="s">
        <v>13</v>
      </c>
      <c r="F23" s="47" t="s">
        <v>17</v>
      </c>
      <c r="G23" s="185">
        <v>310</v>
      </c>
    </row>
    <row r="24" spans="1:7" ht="22.8" outlineLevel="7" x14ac:dyDescent="0.25">
      <c r="A24" s="184">
        <v>17</v>
      </c>
      <c r="B24" s="60" t="s">
        <v>353</v>
      </c>
      <c r="C24" s="173"/>
      <c r="D24" s="61" t="s">
        <v>356</v>
      </c>
      <c r="E24" s="173"/>
      <c r="F24" s="173"/>
      <c r="G24" s="158">
        <f>G25</f>
        <v>3403.5</v>
      </c>
    </row>
    <row r="25" spans="1:7" ht="13.2" outlineLevel="7" x14ac:dyDescent="0.25">
      <c r="A25" s="184">
        <v>18</v>
      </c>
      <c r="B25" s="63" t="s">
        <v>355</v>
      </c>
      <c r="C25" s="4"/>
      <c r="D25" s="4" t="s">
        <v>354</v>
      </c>
      <c r="E25" s="4"/>
      <c r="F25" s="4"/>
      <c r="G25" s="124">
        <f>G26+G31+G34</f>
        <v>3403.5</v>
      </c>
    </row>
    <row r="26" spans="1:7" ht="13.2" outlineLevel="7" x14ac:dyDescent="0.25">
      <c r="A26" s="184">
        <v>19</v>
      </c>
      <c r="B26" s="63" t="s">
        <v>346</v>
      </c>
      <c r="C26" s="4"/>
      <c r="D26" s="4" t="s">
        <v>343</v>
      </c>
      <c r="E26" s="4"/>
      <c r="F26" s="4"/>
      <c r="G26" s="124">
        <f>SUM(G27:G30)</f>
        <v>3300</v>
      </c>
    </row>
    <row r="27" spans="1:7" ht="23.4" customHeight="1" outlineLevel="7" x14ac:dyDescent="0.25">
      <c r="A27" s="184">
        <v>20</v>
      </c>
      <c r="B27" s="46" t="s">
        <v>24</v>
      </c>
      <c r="C27" s="47" t="s">
        <v>23</v>
      </c>
      <c r="D27" s="47" t="s">
        <v>343</v>
      </c>
      <c r="E27" s="47" t="s">
        <v>13</v>
      </c>
      <c r="F27" s="47" t="s">
        <v>25</v>
      </c>
      <c r="G27" s="185">
        <v>1300</v>
      </c>
    </row>
    <row r="28" spans="1:7" ht="13.2" outlineLevel="7" x14ac:dyDescent="0.25">
      <c r="A28" s="184">
        <v>21</v>
      </c>
      <c r="B28" s="46" t="s">
        <v>26</v>
      </c>
      <c r="C28" s="47" t="s">
        <v>23</v>
      </c>
      <c r="D28" s="47" t="s">
        <v>343</v>
      </c>
      <c r="E28" s="47" t="s">
        <v>13</v>
      </c>
      <c r="F28" s="47" t="s">
        <v>27</v>
      </c>
      <c r="G28" s="185">
        <v>1398</v>
      </c>
    </row>
    <row r="29" spans="1:7" ht="13.2" outlineLevel="7" x14ac:dyDescent="0.25">
      <c r="A29" s="184">
        <v>22</v>
      </c>
      <c r="B29" s="46" t="s">
        <v>28</v>
      </c>
      <c r="C29" s="47" t="s">
        <v>23</v>
      </c>
      <c r="D29" s="47" t="s">
        <v>343</v>
      </c>
      <c r="E29" s="47" t="s">
        <v>13</v>
      </c>
      <c r="F29" s="47" t="s">
        <v>29</v>
      </c>
      <c r="G29" s="185">
        <v>600</v>
      </c>
    </row>
    <row r="30" spans="1:7" ht="13.2" outlineLevel="7" x14ac:dyDescent="0.25">
      <c r="A30" s="184">
        <v>23</v>
      </c>
      <c r="B30" s="46" t="s">
        <v>30</v>
      </c>
      <c r="C30" s="47" t="s">
        <v>23</v>
      </c>
      <c r="D30" s="47" t="s">
        <v>343</v>
      </c>
      <c r="E30" s="47" t="s">
        <v>13</v>
      </c>
      <c r="F30" s="47" t="s">
        <v>31</v>
      </c>
      <c r="G30" s="185">
        <v>2</v>
      </c>
    </row>
    <row r="31" spans="1:7" ht="13.2" outlineLevel="3" x14ac:dyDescent="0.25">
      <c r="A31" s="184">
        <v>24</v>
      </c>
      <c r="B31" s="63" t="s">
        <v>357</v>
      </c>
      <c r="C31" s="4" t="s">
        <v>35</v>
      </c>
      <c r="D31" s="4" t="s">
        <v>358</v>
      </c>
      <c r="E31" s="4"/>
      <c r="F31" s="4"/>
      <c r="G31" s="124">
        <f>G32</f>
        <v>100</v>
      </c>
    </row>
    <row r="32" spans="1:7" ht="33" customHeight="1" outlineLevel="7" x14ac:dyDescent="0.25">
      <c r="A32" s="184">
        <v>25</v>
      </c>
      <c r="B32" s="63" t="s">
        <v>12</v>
      </c>
      <c r="C32" s="4" t="s">
        <v>35</v>
      </c>
      <c r="D32" s="4" t="s">
        <v>358</v>
      </c>
      <c r="E32" s="4" t="s">
        <v>13</v>
      </c>
      <c r="F32" s="4"/>
      <c r="G32" s="185">
        <f>G33</f>
        <v>100</v>
      </c>
    </row>
    <row r="33" spans="1:7" ht="13.2" outlineLevel="7" x14ac:dyDescent="0.25">
      <c r="A33" s="184">
        <v>26</v>
      </c>
      <c r="B33" s="46" t="s">
        <v>26</v>
      </c>
      <c r="C33" s="47" t="s">
        <v>35</v>
      </c>
      <c r="D33" s="47" t="s">
        <v>358</v>
      </c>
      <c r="E33" s="47" t="s">
        <v>13</v>
      </c>
      <c r="F33" s="47" t="s">
        <v>27</v>
      </c>
      <c r="G33" s="185">
        <v>100</v>
      </c>
    </row>
    <row r="34" spans="1:7" ht="17.25" customHeight="1" outlineLevel="3" x14ac:dyDescent="0.25">
      <c r="A34" s="184">
        <v>27</v>
      </c>
      <c r="B34" s="63" t="s">
        <v>359</v>
      </c>
      <c r="C34" s="4" t="s">
        <v>37</v>
      </c>
      <c r="D34" s="4" t="s">
        <v>399</v>
      </c>
      <c r="E34" s="4"/>
      <c r="F34" s="4"/>
      <c r="G34" s="52">
        <f>G35</f>
        <v>3.5</v>
      </c>
    </row>
    <row r="35" spans="1:7" ht="31.2" customHeight="1" outlineLevel="7" x14ac:dyDescent="0.25">
      <c r="A35" s="184">
        <v>28</v>
      </c>
      <c r="B35" s="63" t="s">
        <v>12</v>
      </c>
      <c r="C35" s="4" t="s">
        <v>37</v>
      </c>
      <c r="D35" s="4" t="s">
        <v>399</v>
      </c>
      <c r="E35" s="4" t="s">
        <v>13</v>
      </c>
      <c r="F35" s="4"/>
      <c r="G35" s="36">
        <f>G36</f>
        <v>3.5</v>
      </c>
    </row>
    <row r="36" spans="1:7" ht="13.2" outlineLevel="7" x14ac:dyDescent="0.25">
      <c r="A36" s="184">
        <v>29</v>
      </c>
      <c r="B36" s="46" t="s">
        <v>26</v>
      </c>
      <c r="C36" s="47" t="s">
        <v>37</v>
      </c>
      <c r="D36" s="47" t="s">
        <v>399</v>
      </c>
      <c r="E36" s="47" t="s">
        <v>13</v>
      </c>
      <c r="F36" s="47" t="s">
        <v>27</v>
      </c>
      <c r="G36" s="36">
        <v>3.5</v>
      </c>
    </row>
    <row r="37" spans="1:7" ht="13.2" outlineLevel="1" x14ac:dyDescent="0.25">
      <c r="A37" s="184">
        <v>30</v>
      </c>
      <c r="B37" s="60" t="s">
        <v>360</v>
      </c>
      <c r="C37" s="61" t="s">
        <v>39</v>
      </c>
      <c r="D37" s="61" t="s">
        <v>363</v>
      </c>
      <c r="E37" s="61"/>
      <c r="F37" s="61"/>
      <c r="G37" s="158">
        <f>G38</f>
        <v>3999.6</v>
      </c>
    </row>
    <row r="38" spans="1:7" ht="13.2" outlineLevel="2" x14ac:dyDescent="0.25">
      <c r="A38" s="184">
        <v>31</v>
      </c>
      <c r="B38" s="63" t="s">
        <v>361</v>
      </c>
      <c r="C38" s="4" t="s">
        <v>41</v>
      </c>
      <c r="D38" s="4" t="s">
        <v>364</v>
      </c>
      <c r="E38" s="4"/>
      <c r="F38" s="4"/>
      <c r="G38" s="124">
        <f>G39+G67</f>
        <v>3999.6</v>
      </c>
    </row>
    <row r="39" spans="1:7" ht="13.2" outlineLevel="2" x14ac:dyDescent="0.25">
      <c r="A39" s="184">
        <v>32</v>
      </c>
      <c r="B39" s="63" t="s">
        <v>362</v>
      </c>
      <c r="C39" s="4"/>
      <c r="D39" s="4" t="s">
        <v>365</v>
      </c>
      <c r="E39" s="4"/>
      <c r="F39" s="4"/>
      <c r="G39" s="124">
        <f>G40+G43+G46+G49+G52+G55+G58+G61+G64</f>
        <v>1219</v>
      </c>
    </row>
    <row r="40" spans="1:7" ht="22.8" outlineLevel="3" x14ac:dyDescent="0.25">
      <c r="A40" s="184">
        <v>33</v>
      </c>
      <c r="B40" s="63" t="s">
        <v>369</v>
      </c>
      <c r="C40" s="4" t="s">
        <v>43</v>
      </c>
      <c r="D40" s="4" t="s">
        <v>367</v>
      </c>
      <c r="E40" s="4"/>
      <c r="F40" s="4"/>
      <c r="G40" s="52">
        <f t="shared" ref="G40:G41" si="0">G41</f>
        <v>168.3</v>
      </c>
    </row>
    <row r="41" spans="1:7" ht="13.2" outlineLevel="7" x14ac:dyDescent="0.25">
      <c r="A41" s="184">
        <v>34</v>
      </c>
      <c r="B41" s="63" t="s">
        <v>44</v>
      </c>
      <c r="C41" s="4" t="s">
        <v>43</v>
      </c>
      <c r="D41" s="4" t="s">
        <v>367</v>
      </c>
      <c r="E41" s="4" t="s">
        <v>45</v>
      </c>
      <c r="F41" s="4"/>
      <c r="G41" s="52">
        <f t="shared" si="0"/>
        <v>168.3</v>
      </c>
    </row>
    <row r="42" spans="1:7" ht="13.2" outlineLevel="7" x14ac:dyDescent="0.25">
      <c r="A42" s="184">
        <v>35</v>
      </c>
      <c r="B42" s="46" t="s">
        <v>46</v>
      </c>
      <c r="C42" s="47" t="s">
        <v>43</v>
      </c>
      <c r="D42" s="47" t="s">
        <v>367</v>
      </c>
      <c r="E42" s="47" t="s">
        <v>45</v>
      </c>
      <c r="F42" s="47" t="s">
        <v>47</v>
      </c>
      <c r="G42" s="36">
        <v>168.3</v>
      </c>
    </row>
    <row r="43" spans="1:7" ht="21.6" customHeight="1" outlineLevel="3" x14ac:dyDescent="0.25">
      <c r="A43" s="184">
        <v>36</v>
      </c>
      <c r="B43" s="63" t="s">
        <v>370</v>
      </c>
      <c r="C43" s="4" t="s">
        <v>49</v>
      </c>
      <c r="D43" s="4" t="s">
        <v>368</v>
      </c>
      <c r="E43" s="4"/>
      <c r="F43" s="4"/>
      <c r="G43" s="52">
        <f t="shared" ref="G43:G44" si="1">G44</f>
        <v>203.6</v>
      </c>
    </row>
    <row r="44" spans="1:7" ht="22.8" outlineLevel="7" x14ac:dyDescent="0.25">
      <c r="A44" s="184">
        <v>37</v>
      </c>
      <c r="B44" s="63" t="s">
        <v>50</v>
      </c>
      <c r="C44" s="4" t="s">
        <v>49</v>
      </c>
      <c r="D44" s="4" t="s">
        <v>368</v>
      </c>
      <c r="E44" s="4" t="s">
        <v>51</v>
      </c>
      <c r="F44" s="4"/>
      <c r="G44" s="52">
        <f t="shared" si="1"/>
        <v>203.6</v>
      </c>
    </row>
    <row r="45" spans="1:7" ht="13.2" outlineLevel="7" x14ac:dyDescent="0.25">
      <c r="A45" s="184">
        <v>38</v>
      </c>
      <c r="B45" s="46" t="s">
        <v>46</v>
      </c>
      <c r="C45" s="47" t="s">
        <v>49</v>
      </c>
      <c r="D45" s="47" t="s">
        <v>368</v>
      </c>
      <c r="E45" s="47" t="s">
        <v>51</v>
      </c>
      <c r="F45" s="47" t="s">
        <v>47</v>
      </c>
      <c r="G45" s="36">
        <v>203.6</v>
      </c>
    </row>
    <row r="46" spans="1:7" ht="33.6" customHeight="1" outlineLevel="3" x14ac:dyDescent="0.25">
      <c r="A46" s="184">
        <v>39</v>
      </c>
      <c r="B46" s="63" t="s">
        <v>375</v>
      </c>
      <c r="C46" s="4" t="s">
        <v>53</v>
      </c>
      <c r="D46" s="4" t="s">
        <v>371</v>
      </c>
      <c r="E46" s="4"/>
      <c r="F46" s="4"/>
      <c r="G46" s="52">
        <f>G47</f>
        <v>61.5</v>
      </c>
    </row>
    <row r="47" spans="1:7" ht="13.2" outlineLevel="7" x14ac:dyDescent="0.25">
      <c r="A47" s="184">
        <v>40</v>
      </c>
      <c r="B47" s="63" t="s">
        <v>44</v>
      </c>
      <c r="C47" s="4" t="s">
        <v>53</v>
      </c>
      <c r="D47" s="4" t="s">
        <v>371</v>
      </c>
      <c r="E47" s="4" t="s">
        <v>45</v>
      </c>
      <c r="F47" s="4"/>
      <c r="G47" s="52">
        <f>G48</f>
        <v>61.5</v>
      </c>
    </row>
    <row r="48" spans="1:7" ht="13.2" outlineLevel="7" x14ac:dyDescent="0.25">
      <c r="A48" s="184">
        <v>41</v>
      </c>
      <c r="B48" s="46" t="s">
        <v>46</v>
      </c>
      <c r="C48" s="47" t="s">
        <v>53</v>
      </c>
      <c r="D48" s="47" t="s">
        <v>371</v>
      </c>
      <c r="E48" s="47" t="s">
        <v>45</v>
      </c>
      <c r="F48" s="47" t="s">
        <v>47</v>
      </c>
      <c r="G48" s="36">
        <v>61.5</v>
      </c>
    </row>
    <row r="49" spans="1:7" ht="22.8" outlineLevel="3" x14ac:dyDescent="0.25">
      <c r="A49" s="184">
        <v>42</v>
      </c>
      <c r="B49" s="63" t="s">
        <v>376</v>
      </c>
      <c r="C49" s="4" t="s">
        <v>55</v>
      </c>
      <c r="D49" s="4" t="s">
        <v>372</v>
      </c>
      <c r="E49" s="4"/>
      <c r="F49" s="4"/>
      <c r="G49" s="52">
        <f t="shared" ref="G49:G50" si="2">G50</f>
        <v>144.80000000000001</v>
      </c>
    </row>
    <row r="50" spans="1:7" ht="22.8" outlineLevel="7" x14ac:dyDescent="0.25">
      <c r="A50" s="184">
        <v>43</v>
      </c>
      <c r="B50" s="63" t="s">
        <v>50</v>
      </c>
      <c r="C50" s="4" t="s">
        <v>55</v>
      </c>
      <c r="D50" s="4" t="s">
        <v>372</v>
      </c>
      <c r="E50" s="4" t="s">
        <v>51</v>
      </c>
      <c r="F50" s="4"/>
      <c r="G50" s="52">
        <f t="shared" si="2"/>
        <v>144.80000000000001</v>
      </c>
    </row>
    <row r="51" spans="1:7" ht="13.2" outlineLevel="7" x14ac:dyDescent="0.25">
      <c r="A51" s="184">
        <v>44</v>
      </c>
      <c r="B51" s="46" t="s">
        <v>46</v>
      </c>
      <c r="C51" s="47" t="s">
        <v>55</v>
      </c>
      <c r="D51" s="47" t="s">
        <v>372</v>
      </c>
      <c r="E51" s="47" t="s">
        <v>51</v>
      </c>
      <c r="F51" s="47" t="s">
        <v>47</v>
      </c>
      <c r="G51" s="36">
        <v>144.80000000000001</v>
      </c>
    </row>
    <row r="52" spans="1:7" ht="22.8" customHeight="1" outlineLevel="3" x14ac:dyDescent="0.25">
      <c r="A52" s="184">
        <v>45</v>
      </c>
      <c r="B52" s="63" t="s">
        <v>377</v>
      </c>
      <c r="C52" s="4" t="s">
        <v>57</v>
      </c>
      <c r="D52" s="4" t="s">
        <v>373</v>
      </c>
      <c r="E52" s="4"/>
      <c r="F52" s="4"/>
      <c r="G52" s="52">
        <v>121.2</v>
      </c>
    </row>
    <row r="53" spans="1:7" ht="13.2" outlineLevel="7" x14ac:dyDescent="0.25">
      <c r="A53" s="184">
        <v>46</v>
      </c>
      <c r="B53" s="63" t="s">
        <v>58</v>
      </c>
      <c r="C53" s="4" t="s">
        <v>57</v>
      </c>
      <c r="D53" s="4" t="s">
        <v>373</v>
      </c>
      <c r="E53" s="4" t="s">
        <v>59</v>
      </c>
      <c r="F53" s="4"/>
      <c r="G53" s="52">
        <v>121.2</v>
      </c>
    </row>
    <row r="54" spans="1:7" ht="13.2" outlineLevel="7" x14ac:dyDescent="0.25">
      <c r="A54" s="184">
        <v>47</v>
      </c>
      <c r="B54" s="46" t="s">
        <v>46</v>
      </c>
      <c r="C54" s="47" t="s">
        <v>57</v>
      </c>
      <c r="D54" s="47" t="s">
        <v>373</v>
      </c>
      <c r="E54" s="47" t="s">
        <v>59</v>
      </c>
      <c r="F54" s="47" t="s">
        <v>47</v>
      </c>
      <c r="G54" s="36">
        <v>121.2</v>
      </c>
    </row>
    <row r="55" spans="1:7" ht="34.200000000000003" outlineLevel="3" x14ac:dyDescent="0.25">
      <c r="A55" s="184">
        <v>48</v>
      </c>
      <c r="B55" s="63" t="s">
        <v>378</v>
      </c>
      <c r="C55" s="4" t="s">
        <v>61</v>
      </c>
      <c r="D55" s="4" t="s">
        <v>374</v>
      </c>
      <c r="E55" s="4"/>
      <c r="F55" s="4"/>
      <c r="G55" s="52">
        <f t="shared" ref="G55:G56" si="3">G56</f>
        <v>69.599999999999994</v>
      </c>
    </row>
    <row r="56" spans="1:7" ht="22.8" outlineLevel="7" x14ac:dyDescent="0.25">
      <c r="A56" s="184">
        <v>49</v>
      </c>
      <c r="B56" s="63" t="s">
        <v>50</v>
      </c>
      <c r="C56" s="4" t="s">
        <v>61</v>
      </c>
      <c r="D56" s="4" t="s">
        <v>374</v>
      </c>
      <c r="E56" s="4" t="s">
        <v>51</v>
      </c>
      <c r="F56" s="4"/>
      <c r="G56" s="52">
        <f t="shared" si="3"/>
        <v>69.599999999999994</v>
      </c>
    </row>
    <row r="57" spans="1:7" ht="13.2" outlineLevel="7" x14ac:dyDescent="0.25">
      <c r="A57" s="184">
        <v>50</v>
      </c>
      <c r="B57" s="46" t="s">
        <v>46</v>
      </c>
      <c r="C57" s="47" t="s">
        <v>61</v>
      </c>
      <c r="D57" s="47" t="s">
        <v>374</v>
      </c>
      <c r="E57" s="47" t="s">
        <v>51</v>
      </c>
      <c r="F57" s="47" t="s">
        <v>47</v>
      </c>
      <c r="G57" s="36">
        <v>69.599999999999994</v>
      </c>
    </row>
    <row r="58" spans="1:7" ht="13.2" outlineLevel="3" x14ac:dyDescent="0.25">
      <c r="A58" s="184">
        <v>51</v>
      </c>
      <c r="B58" s="63" t="s">
        <v>389</v>
      </c>
      <c r="C58" s="4" t="s">
        <v>73</v>
      </c>
      <c r="D58" s="4" t="s">
        <v>390</v>
      </c>
      <c r="E58" s="4"/>
      <c r="F58" s="4"/>
      <c r="G58" s="124">
        <f t="shared" ref="G58:G59" si="4">G59</f>
        <v>250</v>
      </c>
    </row>
    <row r="59" spans="1:7" ht="13.2" outlineLevel="7" x14ac:dyDescent="0.25">
      <c r="A59" s="184">
        <v>52</v>
      </c>
      <c r="B59" s="63" t="s">
        <v>70</v>
      </c>
      <c r="C59" s="4" t="s">
        <v>73</v>
      </c>
      <c r="D59" s="4" t="s">
        <v>390</v>
      </c>
      <c r="E59" s="4" t="s">
        <v>71</v>
      </c>
      <c r="F59" s="4"/>
      <c r="G59" s="124">
        <f t="shared" si="4"/>
        <v>250</v>
      </c>
    </row>
    <row r="60" spans="1:7" ht="24" outlineLevel="7" x14ac:dyDescent="0.25">
      <c r="A60" s="184">
        <v>53</v>
      </c>
      <c r="B60" s="46" t="s">
        <v>74</v>
      </c>
      <c r="C60" s="47" t="s">
        <v>73</v>
      </c>
      <c r="D60" s="47" t="s">
        <v>390</v>
      </c>
      <c r="E60" s="47" t="s">
        <v>71</v>
      </c>
      <c r="F60" s="47" t="s">
        <v>75</v>
      </c>
      <c r="G60" s="185">
        <v>250</v>
      </c>
    </row>
    <row r="61" spans="1:7" ht="34.200000000000003" outlineLevel="3" x14ac:dyDescent="0.25">
      <c r="A61" s="184">
        <v>54</v>
      </c>
      <c r="B61" s="63" t="s">
        <v>391</v>
      </c>
      <c r="C61" s="4" t="s">
        <v>89</v>
      </c>
      <c r="D61" s="4" t="s">
        <v>392</v>
      </c>
      <c r="E61" s="4"/>
      <c r="F61" s="4"/>
      <c r="G61" s="124">
        <f t="shared" ref="G61:G62" si="5">G62</f>
        <v>100</v>
      </c>
    </row>
    <row r="62" spans="1:7" ht="13.2" outlineLevel="7" x14ac:dyDescent="0.25">
      <c r="A62" s="184">
        <v>55</v>
      </c>
      <c r="B62" s="63" t="s">
        <v>70</v>
      </c>
      <c r="C62" s="4" t="s">
        <v>89</v>
      </c>
      <c r="D62" s="4" t="s">
        <v>392</v>
      </c>
      <c r="E62" s="4" t="s">
        <v>71</v>
      </c>
      <c r="F62" s="4"/>
      <c r="G62" s="124">
        <f t="shared" si="5"/>
        <v>100</v>
      </c>
    </row>
    <row r="63" spans="1:7" ht="13.2" outlineLevel="7" x14ac:dyDescent="0.25">
      <c r="A63" s="184">
        <v>56</v>
      </c>
      <c r="B63" s="46" t="s">
        <v>26</v>
      </c>
      <c r="C63" s="47" t="s">
        <v>89</v>
      </c>
      <c r="D63" s="47" t="s">
        <v>392</v>
      </c>
      <c r="E63" s="47" t="s">
        <v>71</v>
      </c>
      <c r="F63" s="47" t="s">
        <v>27</v>
      </c>
      <c r="G63" s="185">
        <v>100</v>
      </c>
    </row>
    <row r="64" spans="1:7" ht="13.2" outlineLevel="7" x14ac:dyDescent="0.25">
      <c r="A64" s="184">
        <v>57</v>
      </c>
      <c r="B64" s="146" t="s">
        <v>398</v>
      </c>
      <c r="C64" s="108" t="s">
        <v>23</v>
      </c>
      <c r="D64" s="108" t="s">
        <v>397</v>
      </c>
      <c r="E64" s="108"/>
      <c r="F64" s="108"/>
      <c r="G64" s="186">
        <f>G65</f>
        <v>100</v>
      </c>
    </row>
    <row r="65" spans="1:7" ht="22.8" outlineLevel="7" x14ac:dyDescent="0.25">
      <c r="A65" s="184">
        <v>58</v>
      </c>
      <c r="B65" s="146" t="s">
        <v>32</v>
      </c>
      <c r="C65" s="108" t="s">
        <v>23</v>
      </c>
      <c r="D65" s="108" t="s">
        <v>397</v>
      </c>
      <c r="E65" s="108" t="s">
        <v>33</v>
      </c>
      <c r="F65" s="36"/>
      <c r="G65" s="124">
        <f>G66</f>
        <v>100</v>
      </c>
    </row>
    <row r="66" spans="1:7" ht="13.2" outlineLevel="7" x14ac:dyDescent="0.25">
      <c r="A66" s="184">
        <v>59</v>
      </c>
      <c r="B66" s="106" t="s">
        <v>26</v>
      </c>
      <c r="C66" s="109" t="s">
        <v>23</v>
      </c>
      <c r="D66" s="109" t="s">
        <v>397</v>
      </c>
      <c r="E66" s="109" t="s">
        <v>33</v>
      </c>
      <c r="F66" s="109" t="s">
        <v>27</v>
      </c>
      <c r="G66" s="187">
        <v>100</v>
      </c>
    </row>
    <row r="67" spans="1:7" ht="13.2" outlineLevel="7" x14ac:dyDescent="0.25">
      <c r="A67" s="184">
        <v>60</v>
      </c>
      <c r="B67" s="60" t="s">
        <v>401</v>
      </c>
      <c r="C67" s="173"/>
      <c r="D67" s="61" t="s">
        <v>366</v>
      </c>
      <c r="E67" s="173"/>
      <c r="F67" s="173"/>
      <c r="G67" s="158">
        <f>G68+G71+G74+G77+G80+G83+G86</f>
        <v>2780.6</v>
      </c>
    </row>
    <row r="68" spans="1:7" ht="13.2" outlineLevel="3" x14ac:dyDescent="0.25">
      <c r="A68" s="184">
        <v>61</v>
      </c>
      <c r="B68" s="63" t="s">
        <v>379</v>
      </c>
      <c r="C68" s="4" t="s">
        <v>63</v>
      </c>
      <c r="D68" s="4" t="s">
        <v>380</v>
      </c>
      <c r="E68" s="4"/>
      <c r="F68" s="4"/>
      <c r="G68" s="124">
        <f t="shared" ref="G68:G69" si="6">G69</f>
        <v>100</v>
      </c>
    </row>
    <row r="69" spans="1:7" ht="13.2" outlineLevel="7" x14ac:dyDescent="0.25">
      <c r="A69" s="184">
        <v>62</v>
      </c>
      <c r="B69" s="63" t="s">
        <v>64</v>
      </c>
      <c r="C69" s="4" t="s">
        <v>63</v>
      </c>
      <c r="D69" s="4" t="s">
        <v>380</v>
      </c>
      <c r="E69" s="4" t="s">
        <v>65</v>
      </c>
      <c r="F69" s="4"/>
      <c r="G69" s="124">
        <f t="shared" si="6"/>
        <v>100</v>
      </c>
    </row>
    <row r="70" spans="1:7" ht="13.2" outlineLevel="7" x14ac:dyDescent="0.25">
      <c r="A70" s="184">
        <v>63</v>
      </c>
      <c r="B70" s="46" t="s">
        <v>66</v>
      </c>
      <c r="C70" s="47" t="s">
        <v>63</v>
      </c>
      <c r="D70" s="47" t="s">
        <v>380</v>
      </c>
      <c r="E70" s="47" t="s">
        <v>65</v>
      </c>
      <c r="F70" s="47" t="s">
        <v>67</v>
      </c>
      <c r="G70" s="185">
        <v>100</v>
      </c>
    </row>
    <row r="71" spans="1:7" ht="22.8" outlineLevel="3" x14ac:dyDescent="0.25">
      <c r="A71" s="184">
        <v>64</v>
      </c>
      <c r="B71" s="63" t="s">
        <v>381</v>
      </c>
      <c r="C71" s="4" t="s">
        <v>69</v>
      </c>
      <c r="D71" s="4" t="s">
        <v>382</v>
      </c>
      <c r="E71" s="4"/>
      <c r="F71" s="4"/>
      <c r="G71" s="124">
        <f t="shared" ref="G71:G72" si="7">G72</f>
        <v>50</v>
      </c>
    </row>
    <row r="72" spans="1:7" ht="13.2" outlineLevel="7" x14ac:dyDescent="0.25">
      <c r="A72" s="184">
        <v>65</v>
      </c>
      <c r="B72" s="63" t="s">
        <v>70</v>
      </c>
      <c r="C72" s="4" t="s">
        <v>69</v>
      </c>
      <c r="D72" s="4" t="s">
        <v>382</v>
      </c>
      <c r="E72" s="4" t="s">
        <v>71</v>
      </c>
      <c r="F72" s="4"/>
      <c r="G72" s="124">
        <f t="shared" si="7"/>
        <v>50</v>
      </c>
    </row>
    <row r="73" spans="1:7" ht="13.2" outlineLevel="7" x14ac:dyDescent="0.25">
      <c r="A73" s="184">
        <v>66</v>
      </c>
      <c r="B73" s="46" t="s">
        <v>26</v>
      </c>
      <c r="C73" s="47" t="s">
        <v>69</v>
      </c>
      <c r="D73" s="47" t="s">
        <v>382</v>
      </c>
      <c r="E73" s="47" t="s">
        <v>71</v>
      </c>
      <c r="F73" s="47" t="s">
        <v>27</v>
      </c>
      <c r="G73" s="185">
        <v>50</v>
      </c>
    </row>
    <row r="74" spans="1:7" ht="13.2" outlineLevel="3" x14ac:dyDescent="0.25">
      <c r="A74" s="184">
        <v>67</v>
      </c>
      <c r="B74" s="63" t="s">
        <v>385</v>
      </c>
      <c r="C74" s="4" t="s">
        <v>77</v>
      </c>
      <c r="D74" s="4" t="s">
        <v>383</v>
      </c>
      <c r="E74" s="4"/>
      <c r="F74" s="4"/>
      <c r="G74" s="124">
        <f>G75</f>
        <v>100</v>
      </c>
    </row>
    <row r="75" spans="1:7" ht="13.2" outlineLevel="7" x14ac:dyDescent="0.25">
      <c r="A75" s="184">
        <v>68</v>
      </c>
      <c r="B75" s="63" t="s">
        <v>70</v>
      </c>
      <c r="C75" s="4" t="s">
        <v>77</v>
      </c>
      <c r="D75" s="4" t="s">
        <v>383</v>
      </c>
      <c r="E75" s="4" t="s">
        <v>71</v>
      </c>
      <c r="F75" s="4"/>
      <c r="G75" s="124">
        <f>G76</f>
        <v>100</v>
      </c>
    </row>
    <row r="76" spans="1:7" ht="13.2" outlineLevel="7" x14ac:dyDescent="0.25">
      <c r="A76" s="184">
        <v>70</v>
      </c>
      <c r="B76" s="46" t="s">
        <v>30</v>
      </c>
      <c r="C76" s="47" t="s">
        <v>77</v>
      </c>
      <c r="D76" s="47" t="s">
        <v>383</v>
      </c>
      <c r="E76" s="47" t="s">
        <v>71</v>
      </c>
      <c r="F76" s="47" t="s">
        <v>31</v>
      </c>
      <c r="G76" s="185">
        <v>100</v>
      </c>
    </row>
    <row r="77" spans="1:7" ht="22.8" outlineLevel="3" x14ac:dyDescent="0.25">
      <c r="A77" s="184">
        <v>71</v>
      </c>
      <c r="B77" s="63" t="s">
        <v>387</v>
      </c>
      <c r="C77" s="4" t="s">
        <v>79</v>
      </c>
      <c r="D77" s="4" t="s">
        <v>384</v>
      </c>
      <c r="E77" s="4"/>
      <c r="F77" s="4"/>
      <c r="G77" s="124">
        <f>G78</f>
        <v>100</v>
      </c>
    </row>
    <row r="78" spans="1:7" ht="13.2" outlineLevel="7" x14ac:dyDescent="0.25">
      <c r="A78" s="184">
        <v>72</v>
      </c>
      <c r="B78" s="63" t="s">
        <v>70</v>
      </c>
      <c r="C78" s="4" t="s">
        <v>79</v>
      </c>
      <c r="D78" s="4" t="s">
        <v>384</v>
      </c>
      <c r="E78" s="4" t="s">
        <v>71</v>
      </c>
      <c r="F78" s="4"/>
      <c r="G78" s="124">
        <f>SUM(G79:G79)</f>
        <v>100</v>
      </c>
    </row>
    <row r="79" spans="1:7" ht="13.2" outlineLevel="7" x14ac:dyDescent="0.25">
      <c r="A79" s="184">
        <v>73</v>
      </c>
      <c r="B79" s="46" t="s">
        <v>80</v>
      </c>
      <c r="C79" s="47" t="s">
        <v>79</v>
      </c>
      <c r="D79" s="47" t="s">
        <v>384</v>
      </c>
      <c r="E79" s="47" t="s">
        <v>71</v>
      </c>
      <c r="F79" s="47" t="s">
        <v>81</v>
      </c>
      <c r="G79" s="185">
        <v>100</v>
      </c>
    </row>
    <row r="80" spans="1:7" ht="13.2" outlineLevel="3" x14ac:dyDescent="0.25">
      <c r="A80" s="184">
        <v>75</v>
      </c>
      <c r="B80" s="63" t="s">
        <v>400</v>
      </c>
      <c r="C80" s="4" t="s">
        <v>83</v>
      </c>
      <c r="D80" s="4" t="s">
        <v>386</v>
      </c>
      <c r="E80" s="4"/>
      <c r="F80" s="4"/>
      <c r="G80" s="124">
        <f t="shared" ref="G80" si="8">G81</f>
        <v>1831</v>
      </c>
    </row>
    <row r="81" spans="1:7" ht="13.2" outlineLevel="7" x14ac:dyDescent="0.25">
      <c r="A81" s="184">
        <v>76</v>
      </c>
      <c r="B81" s="63" t="s">
        <v>84</v>
      </c>
      <c r="C81" s="4" t="s">
        <v>83</v>
      </c>
      <c r="D81" s="4" t="s">
        <v>386</v>
      </c>
      <c r="E81" s="4" t="s">
        <v>85</v>
      </c>
      <c r="F81" s="4"/>
      <c r="G81" s="124">
        <v>1831</v>
      </c>
    </row>
    <row r="82" spans="1:7" ht="24" outlineLevel="7" x14ac:dyDescent="0.25">
      <c r="A82" s="184">
        <v>77</v>
      </c>
      <c r="B82" s="46" t="s">
        <v>86</v>
      </c>
      <c r="C82" s="47" t="s">
        <v>83</v>
      </c>
      <c r="D82" s="47" t="s">
        <v>386</v>
      </c>
      <c r="E82" s="47" t="s">
        <v>85</v>
      </c>
      <c r="F82" s="47" t="s">
        <v>87</v>
      </c>
      <c r="G82" s="185">
        <v>1831</v>
      </c>
    </row>
    <row r="83" spans="1:7" ht="34.200000000000003" outlineLevel="3" x14ac:dyDescent="0.25">
      <c r="A83" s="184">
        <v>78</v>
      </c>
      <c r="B83" s="63" t="s">
        <v>394</v>
      </c>
      <c r="C83" s="4" t="s">
        <v>91</v>
      </c>
      <c r="D83" s="4" t="s">
        <v>393</v>
      </c>
      <c r="E83" s="4"/>
      <c r="F83" s="4"/>
      <c r="G83" s="124">
        <f>G84</f>
        <v>300</v>
      </c>
    </row>
    <row r="84" spans="1:7" ht="13.2" outlineLevel="7" x14ac:dyDescent="0.25">
      <c r="A84" s="184">
        <v>79</v>
      </c>
      <c r="B84" s="63" t="s">
        <v>70</v>
      </c>
      <c r="C84" s="4" t="s">
        <v>91</v>
      </c>
      <c r="D84" s="4" t="s">
        <v>393</v>
      </c>
      <c r="E84" s="4" t="s">
        <v>71</v>
      </c>
      <c r="F84" s="4"/>
      <c r="G84" s="124">
        <f>G85</f>
        <v>300</v>
      </c>
    </row>
    <row r="85" spans="1:7" ht="13.2" outlineLevel="7" x14ac:dyDescent="0.25">
      <c r="A85" s="184">
        <v>80</v>
      </c>
      <c r="B85" s="46" t="s">
        <v>26</v>
      </c>
      <c r="C85" s="47" t="s">
        <v>91</v>
      </c>
      <c r="D85" s="47" t="s">
        <v>393</v>
      </c>
      <c r="E85" s="47" t="s">
        <v>71</v>
      </c>
      <c r="F85" s="47" t="s">
        <v>27</v>
      </c>
      <c r="G85" s="185">
        <v>300</v>
      </c>
    </row>
    <row r="86" spans="1:7" ht="22.8" outlineLevel="3" x14ac:dyDescent="0.25">
      <c r="A86" s="184">
        <v>81</v>
      </c>
      <c r="B86" s="63" t="s">
        <v>396</v>
      </c>
      <c r="C86" s="4" t="s">
        <v>93</v>
      </c>
      <c r="D86" s="4" t="s">
        <v>395</v>
      </c>
      <c r="E86" s="4"/>
      <c r="F86" s="4"/>
      <c r="G86" s="52">
        <f>G87</f>
        <v>299.60000000000002</v>
      </c>
    </row>
    <row r="87" spans="1:7" ht="13.2" outlineLevel="7" x14ac:dyDescent="0.25">
      <c r="A87" s="184">
        <v>82</v>
      </c>
      <c r="B87" s="63" t="s">
        <v>94</v>
      </c>
      <c r="C87" s="4" t="s">
        <v>93</v>
      </c>
      <c r="D87" s="4" t="s">
        <v>395</v>
      </c>
      <c r="E87" s="4" t="s">
        <v>95</v>
      </c>
      <c r="F87" s="4"/>
      <c r="G87" s="52">
        <f>SUM(G88:G89)</f>
        <v>299.60000000000002</v>
      </c>
    </row>
    <row r="88" spans="1:7" ht="13.2" outlineLevel="7" x14ac:dyDescent="0.25">
      <c r="A88" s="184">
        <v>83</v>
      </c>
      <c r="B88" s="46" t="s">
        <v>14</v>
      </c>
      <c r="C88" s="47" t="s">
        <v>93</v>
      </c>
      <c r="D88" s="47" t="s">
        <v>395</v>
      </c>
      <c r="E88" s="47" t="s">
        <v>95</v>
      </c>
      <c r="F88" s="47" t="s">
        <v>15</v>
      </c>
      <c r="G88" s="36">
        <v>230.1</v>
      </c>
    </row>
    <row r="89" spans="1:7" ht="24" customHeight="1" outlineLevel="7" x14ac:dyDescent="0.25">
      <c r="A89" s="184">
        <v>84</v>
      </c>
      <c r="B89" s="46" t="s">
        <v>16</v>
      </c>
      <c r="C89" s="47" t="s">
        <v>93</v>
      </c>
      <c r="D89" s="47"/>
      <c r="E89" s="47" t="s">
        <v>95</v>
      </c>
      <c r="F89" s="47" t="s">
        <v>17</v>
      </c>
      <c r="G89" s="185">
        <v>69.5</v>
      </c>
    </row>
    <row r="90" spans="1:7" ht="16.5" customHeight="1" x14ac:dyDescent="0.25">
      <c r="A90" s="184">
        <v>85</v>
      </c>
      <c r="B90" s="172" t="s">
        <v>96</v>
      </c>
      <c r="C90" s="118" t="s">
        <v>97</v>
      </c>
      <c r="D90" s="118" t="s">
        <v>404</v>
      </c>
      <c r="E90" s="118"/>
      <c r="F90" s="118"/>
      <c r="G90" s="93">
        <f>G91</f>
        <v>83742.3</v>
      </c>
    </row>
    <row r="91" spans="1:7" ht="34.200000000000003" outlineLevel="1" x14ac:dyDescent="0.25">
      <c r="A91" s="184">
        <v>86</v>
      </c>
      <c r="B91" s="172" t="s">
        <v>98</v>
      </c>
      <c r="C91" s="118" t="s">
        <v>99</v>
      </c>
      <c r="D91" s="118" t="s">
        <v>403</v>
      </c>
      <c r="E91" s="118"/>
      <c r="F91" s="118"/>
      <c r="G91" s="93">
        <f>G92+G213</f>
        <v>83742.3</v>
      </c>
    </row>
    <row r="92" spans="1:7" ht="15.75" customHeight="1" outlineLevel="1" x14ac:dyDescent="0.25">
      <c r="A92" s="184">
        <v>87</v>
      </c>
      <c r="B92" s="143" t="s">
        <v>252</v>
      </c>
      <c r="C92" s="174"/>
      <c r="D92" s="174" t="s">
        <v>403</v>
      </c>
      <c r="E92" s="174"/>
      <c r="F92" s="174"/>
      <c r="G92" s="175">
        <f>G93+G100+G107+G132+G163+G177+G199+G196+G128</f>
        <v>67589.7</v>
      </c>
    </row>
    <row r="93" spans="1:7" ht="22.2" customHeight="1" outlineLevel="2" x14ac:dyDescent="0.25">
      <c r="A93" s="184">
        <v>88</v>
      </c>
      <c r="B93" s="60" t="s">
        <v>251</v>
      </c>
      <c r="C93" s="61" t="s">
        <v>101</v>
      </c>
      <c r="D93" s="61" t="s">
        <v>240</v>
      </c>
      <c r="E93" s="61"/>
      <c r="F93" s="61"/>
      <c r="G93" s="50">
        <f>G94+G97</f>
        <v>300</v>
      </c>
    </row>
    <row r="94" spans="1:7" ht="14.25" customHeight="1" outlineLevel="3" x14ac:dyDescent="0.25">
      <c r="A94" s="184">
        <v>89</v>
      </c>
      <c r="B94" s="62" t="s">
        <v>249</v>
      </c>
      <c r="C94" s="4" t="s">
        <v>103</v>
      </c>
      <c r="D94" s="4" t="s">
        <v>241</v>
      </c>
      <c r="E94" s="4"/>
      <c r="F94" s="4"/>
      <c r="G94" s="54">
        <f t="shared" ref="G94:G95" si="9">G95</f>
        <v>280</v>
      </c>
    </row>
    <row r="95" spans="1:7" ht="13.2" outlineLevel="7" x14ac:dyDescent="0.25">
      <c r="A95" s="184">
        <v>90</v>
      </c>
      <c r="B95" s="63" t="s">
        <v>104</v>
      </c>
      <c r="C95" s="4" t="s">
        <v>103</v>
      </c>
      <c r="D95" s="4" t="s">
        <v>241</v>
      </c>
      <c r="E95" s="4" t="s">
        <v>105</v>
      </c>
      <c r="F95" s="4"/>
      <c r="G95" s="54">
        <f t="shared" si="9"/>
        <v>280</v>
      </c>
    </row>
    <row r="96" spans="1:7" ht="13.2" outlineLevel="7" x14ac:dyDescent="0.25">
      <c r="A96" s="184">
        <v>91</v>
      </c>
      <c r="B96" s="46" t="s">
        <v>26</v>
      </c>
      <c r="C96" s="47" t="s">
        <v>103</v>
      </c>
      <c r="D96" s="47" t="s">
        <v>241</v>
      </c>
      <c r="E96" s="47" t="s">
        <v>105</v>
      </c>
      <c r="F96" s="47" t="s">
        <v>27</v>
      </c>
      <c r="G96" s="41">
        <v>280</v>
      </c>
    </row>
    <row r="97" spans="1:7" ht="13.2" outlineLevel="3" x14ac:dyDescent="0.25">
      <c r="A97" s="184">
        <v>92</v>
      </c>
      <c r="B97" s="62" t="s">
        <v>250</v>
      </c>
      <c r="C97" s="4" t="s">
        <v>107</v>
      </c>
      <c r="D97" s="4" t="s">
        <v>242</v>
      </c>
      <c r="E97" s="4"/>
      <c r="F97" s="4"/>
      <c r="G97" s="54">
        <f t="shared" ref="G97:G98" si="10">G98</f>
        <v>20</v>
      </c>
    </row>
    <row r="98" spans="1:7" ht="13.2" outlineLevel="7" x14ac:dyDescent="0.25">
      <c r="A98" s="184">
        <v>93</v>
      </c>
      <c r="B98" s="63" t="s">
        <v>104</v>
      </c>
      <c r="C98" s="4" t="s">
        <v>107</v>
      </c>
      <c r="D98" s="4" t="s">
        <v>242</v>
      </c>
      <c r="E98" s="4" t="s">
        <v>105</v>
      </c>
      <c r="F98" s="4"/>
      <c r="G98" s="54">
        <f t="shared" si="10"/>
        <v>20</v>
      </c>
    </row>
    <row r="99" spans="1:7" ht="13.2" outlineLevel="7" x14ac:dyDescent="0.25">
      <c r="A99" s="184">
        <v>94</v>
      </c>
      <c r="B99" s="46" t="s">
        <v>26</v>
      </c>
      <c r="C99" s="47" t="s">
        <v>107</v>
      </c>
      <c r="D99" s="47" t="s">
        <v>242</v>
      </c>
      <c r="E99" s="47" t="s">
        <v>105</v>
      </c>
      <c r="F99" s="47" t="s">
        <v>27</v>
      </c>
      <c r="G99" s="41">
        <v>20</v>
      </c>
    </row>
    <row r="100" spans="1:7" ht="21.6" customHeight="1" outlineLevel="7" x14ac:dyDescent="0.25">
      <c r="A100" s="184">
        <v>95</v>
      </c>
      <c r="B100" s="60" t="s">
        <v>402</v>
      </c>
      <c r="C100" s="61" t="s">
        <v>245</v>
      </c>
      <c r="D100" s="61" t="s">
        <v>243</v>
      </c>
      <c r="E100" s="61"/>
      <c r="F100" s="61"/>
      <c r="G100" s="57">
        <f>G101+G104</f>
        <v>320</v>
      </c>
    </row>
    <row r="101" spans="1:7" ht="13.5" customHeight="1" outlineLevel="7" x14ac:dyDescent="0.25">
      <c r="A101" s="184">
        <v>96</v>
      </c>
      <c r="B101" s="62" t="s">
        <v>254</v>
      </c>
      <c r="C101" s="4" t="s">
        <v>247</v>
      </c>
      <c r="D101" s="4" t="s">
        <v>256</v>
      </c>
      <c r="E101" s="4"/>
      <c r="F101" s="4"/>
      <c r="G101" s="58">
        <f>G102</f>
        <v>310</v>
      </c>
    </row>
    <row r="102" spans="1:7" ht="22.8" outlineLevel="7" x14ac:dyDescent="0.25">
      <c r="A102" s="184">
        <v>97</v>
      </c>
      <c r="B102" s="63" t="s">
        <v>235</v>
      </c>
      <c r="C102" s="4" t="s">
        <v>247</v>
      </c>
      <c r="D102" s="4" t="s">
        <v>256</v>
      </c>
      <c r="E102" s="4" t="s">
        <v>236</v>
      </c>
      <c r="F102" s="4"/>
      <c r="G102" s="58">
        <f>G103</f>
        <v>310</v>
      </c>
    </row>
    <row r="103" spans="1:7" ht="13.2" outlineLevel="7" x14ac:dyDescent="0.25">
      <c r="A103" s="184">
        <v>98</v>
      </c>
      <c r="B103" s="46" t="s">
        <v>26</v>
      </c>
      <c r="C103" s="47" t="s">
        <v>247</v>
      </c>
      <c r="D103" s="47" t="s">
        <v>256</v>
      </c>
      <c r="E103" s="47" t="s">
        <v>236</v>
      </c>
      <c r="F103" s="47" t="s">
        <v>27</v>
      </c>
      <c r="G103" s="59">
        <v>310</v>
      </c>
    </row>
    <row r="104" spans="1:7" ht="13.2" outlineLevel="7" x14ac:dyDescent="0.25">
      <c r="A104" s="184">
        <v>99</v>
      </c>
      <c r="B104" s="63" t="s">
        <v>255</v>
      </c>
      <c r="C104" s="4" t="s">
        <v>248</v>
      </c>
      <c r="D104" s="4" t="s">
        <v>257</v>
      </c>
      <c r="E104" s="4"/>
      <c r="F104" s="4"/>
      <c r="G104" s="58">
        <f t="shared" ref="G104:G105" si="11">G105</f>
        <v>10</v>
      </c>
    </row>
    <row r="105" spans="1:7" ht="22.8" outlineLevel="7" x14ac:dyDescent="0.25">
      <c r="A105" s="184">
        <v>100</v>
      </c>
      <c r="B105" s="63" t="s">
        <v>235</v>
      </c>
      <c r="C105" s="4" t="s">
        <v>248</v>
      </c>
      <c r="D105" s="4" t="s">
        <v>257</v>
      </c>
      <c r="E105" s="4" t="s">
        <v>236</v>
      </c>
      <c r="F105" s="4"/>
      <c r="G105" s="58">
        <f t="shared" si="11"/>
        <v>10</v>
      </c>
    </row>
    <row r="106" spans="1:7" ht="13.2" outlineLevel="7" x14ac:dyDescent="0.25">
      <c r="A106" s="184">
        <v>101</v>
      </c>
      <c r="B106" s="46" t="s">
        <v>26</v>
      </c>
      <c r="C106" s="47" t="s">
        <v>248</v>
      </c>
      <c r="D106" s="47" t="s">
        <v>257</v>
      </c>
      <c r="E106" s="47" t="s">
        <v>236</v>
      </c>
      <c r="F106" s="47" t="s">
        <v>27</v>
      </c>
      <c r="G106" s="59">
        <v>10</v>
      </c>
    </row>
    <row r="107" spans="1:7" ht="13.2" outlineLevel="2" x14ac:dyDescent="0.25">
      <c r="A107" s="184">
        <v>102</v>
      </c>
      <c r="B107" s="60" t="s">
        <v>258</v>
      </c>
      <c r="C107" s="61" t="s">
        <v>109</v>
      </c>
      <c r="D107" s="61" t="s">
        <v>260</v>
      </c>
      <c r="E107" s="61"/>
      <c r="F107" s="61"/>
      <c r="G107" s="50">
        <f>G108+G114+G119+G122+G125</f>
        <v>22899.7</v>
      </c>
    </row>
    <row r="108" spans="1:7" ht="21.6" customHeight="1" outlineLevel="3" x14ac:dyDescent="0.25">
      <c r="A108" s="184">
        <v>103</v>
      </c>
      <c r="B108" s="63" t="s">
        <v>259</v>
      </c>
      <c r="C108" s="4" t="s">
        <v>111</v>
      </c>
      <c r="D108" s="4" t="s">
        <v>261</v>
      </c>
      <c r="E108" s="4"/>
      <c r="F108" s="4"/>
      <c r="G108" s="54">
        <f>G109</f>
        <v>8000</v>
      </c>
    </row>
    <row r="109" spans="1:7" ht="13.2" outlineLevel="7" x14ac:dyDescent="0.25">
      <c r="A109" s="184">
        <v>104</v>
      </c>
      <c r="B109" s="63" t="s">
        <v>112</v>
      </c>
      <c r="C109" s="4" t="s">
        <v>111</v>
      </c>
      <c r="D109" s="4" t="s">
        <v>261</v>
      </c>
      <c r="E109" s="4" t="s">
        <v>113</v>
      </c>
      <c r="F109" s="4"/>
      <c r="G109" s="54">
        <f>SUM(G110:G113)</f>
        <v>8000</v>
      </c>
    </row>
    <row r="110" spans="1:7" ht="13.2" outlineLevel="7" x14ac:dyDescent="0.25">
      <c r="A110" s="184">
        <v>105</v>
      </c>
      <c r="B110" s="46" t="s">
        <v>114</v>
      </c>
      <c r="C110" s="47" t="s">
        <v>111</v>
      </c>
      <c r="D110" s="47" t="s">
        <v>261</v>
      </c>
      <c r="E110" s="47" t="s">
        <v>113</v>
      </c>
      <c r="F110" s="47" t="s">
        <v>115</v>
      </c>
      <c r="G110" s="41">
        <v>4810</v>
      </c>
    </row>
    <row r="111" spans="1:7" ht="24" outlineLevel="7" x14ac:dyDescent="0.25">
      <c r="A111" s="184">
        <v>106</v>
      </c>
      <c r="B111" s="46" t="s">
        <v>116</v>
      </c>
      <c r="C111" s="47" t="s">
        <v>111</v>
      </c>
      <c r="D111" s="47" t="s">
        <v>261</v>
      </c>
      <c r="E111" s="47" t="s">
        <v>113</v>
      </c>
      <c r="F111" s="47" t="s">
        <v>117</v>
      </c>
      <c r="G111" s="41">
        <v>1260</v>
      </c>
    </row>
    <row r="112" spans="1:7" ht="22.8" customHeight="1" outlineLevel="7" x14ac:dyDescent="0.25">
      <c r="A112" s="184">
        <v>107</v>
      </c>
      <c r="B112" s="46" t="s">
        <v>24</v>
      </c>
      <c r="C112" s="47" t="s">
        <v>111</v>
      </c>
      <c r="D112" s="47" t="s">
        <v>261</v>
      </c>
      <c r="E112" s="47" t="s">
        <v>113</v>
      </c>
      <c r="F112" s="47" t="s">
        <v>25</v>
      </c>
      <c r="G112" s="41">
        <v>120</v>
      </c>
    </row>
    <row r="113" spans="1:7" ht="13.2" outlineLevel="7" x14ac:dyDescent="0.25">
      <c r="A113" s="184">
        <v>108</v>
      </c>
      <c r="B113" s="46" t="s">
        <v>26</v>
      </c>
      <c r="C113" s="47" t="s">
        <v>111</v>
      </c>
      <c r="D113" s="47" t="s">
        <v>261</v>
      </c>
      <c r="E113" s="47" t="s">
        <v>113</v>
      </c>
      <c r="F113" s="47" t="s">
        <v>27</v>
      </c>
      <c r="G113" s="41">
        <v>1810</v>
      </c>
    </row>
    <row r="114" spans="1:7" ht="13.2" outlineLevel="3" x14ac:dyDescent="0.25">
      <c r="A114" s="184">
        <v>109</v>
      </c>
      <c r="B114" s="62" t="s">
        <v>265</v>
      </c>
      <c r="C114" s="4" t="s">
        <v>119</v>
      </c>
      <c r="D114" s="4" t="s">
        <v>262</v>
      </c>
      <c r="E114" s="4"/>
      <c r="F114" s="4"/>
      <c r="G114" s="54">
        <f>G115</f>
        <v>7000</v>
      </c>
    </row>
    <row r="115" spans="1:7" ht="13.2" outlineLevel="7" x14ac:dyDescent="0.25">
      <c r="A115" s="184">
        <v>110</v>
      </c>
      <c r="B115" s="63" t="s">
        <v>120</v>
      </c>
      <c r="C115" s="4" t="s">
        <v>119</v>
      </c>
      <c r="D115" s="4" t="s">
        <v>262</v>
      </c>
      <c r="E115" s="4" t="s">
        <v>121</v>
      </c>
      <c r="F115" s="4"/>
      <c r="G115" s="54">
        <f>SUM(G116:G118)</f>
        <v>7000</v>
      </c>
    </row>
    <row r="116" spans="1:7" ht="13.2" outlineLevel="7" x14ac:dyDescent="0.25">
      <c r="A116" s="184">
        <v>111</v>
      </c>
      <c r="B116" s="46" t="s">
        <v>26</v>
      </c>
      <c r="C116" s="47" t="s">
        <v>119</v>
      </c>
      <c r="D116" s="47" t="s">
        <v>262</v>
      </c>
      <c r="E116" s="47" t="s">
        <v>121</v>
      </c>
      <c r="F116" s="47" t="s">
        <v>27</v>
      </c>
      <c r="G116" s="41">
        <v>1390</v>
      </c>
    </row>
    <row r="117" spans="1:7" ht="13.2" outlineLevel="7" x14ac:dyDescent="0.25">
      <c r="A117" s="184">
        <v>112</v>
      </c>
      <c r="B117" s="46" t="s">
        <v>28</v>
      </c>
      <c r="C117" s="47" t="s">
        <v>119</v>
      </c>
      <c r="D117" s="47" t="s">
        <v>262</v>
      </c>
      <c r="E117" s="47" t="s">
        <v>121</v>
      </c>
      <c r="F117" s="47" t="s">
        <v>29</v>
      </c>
      <c r="G117" s="41">
        <v>5600</v>
      </c>
    </row>
    <row r="118" spans="1:7" ht="13.2" outlineLevel="7" x14ac:dyDescent="0.25">
      <c r="A118" s="184">
        <v>113</v>
      </c>
      <c r="B118" s="46" t="s">
        <v>30</v>
      </c>
      <c r="C118" s="47" t="s">
        <v>119</v>
      </c>
      <c r="D118" s="47" t="s">
        <v>262</v>
      </c>
      <c r="E118" s="47" t="s">
        <v>121</v>
      </c>
      <c r="F118" s="47" t="s">
        <v>31</v>
      </c>
      <c r="G118" s="41">
        <v>10</v>
      </c>
    </row>
    <row r="119" spans="1:7" ht="13.2" outlineLevel="3" x14ac:dyDescent="0.25">
      <c r="A119" s="184">
        <v>114</v>
      </c>
      <c r="B119" s="62" t="s">
        <v>266</v>
      </c>
      <c r="C119" s="4" t="s">
        <v>123</v>
      </c>
      <c r="D119" s="4" t="s">
        <v>263</v>
      </c>
      <c r="E119" s="4"/>
      <c r="F119" s="4"/>
      <c r="G119" s="54">
        <f t="shared" ref="G119:G120" si="12">G120</f>
        <v>400</v>
      </c>
    </row>
    <row r="120" spans="1:7" ht="13.2" outlineLevel="7" x14ac:dyDescent="0.25">
      <c r="A120" s="184">
        <v>115</v>
      </c>
      <c r="B120" s="63" t="s">
        <v>120</v>
      </c>
      <c r="C120" s="4" t="s">
        <v>123</v>
      </c>
      <c r="D120" s="4" t="s">
        <v>263</v>
      </c>
      <c r="E120" s="4" t="s">
        <v>121</v>
      </c>
      <c r="F120" s="4"/>
      <c r="G120" s="54">
        <f t="shared" si="12"/>
        <v>400</v>
      </c>
    </row>
    <row r="121" spans="1:7" ht="13.2" outlineLevel="7" x14ac:dyDescent="0.25">
      <c r="A121" s="184">
        <v>116</v>
      </c>
      <c r="B121" s="46" t="s">
        <v>26</v>
      </c>
      <c r="C121" s="47" t="s">
        <v>123</v>
      </c>
      <c r="D121" s="47" t="s">
        <v>263</v>
      </c>
      <c r="E121" s="47" t="s">
        <v>121</v>
      </c>
      <c r="F121" s="47" t="s">
        <v>27</v>
      </c>
      <c r="G121" s="41">
        <v>400</v>
      </c>
    </row>
    <row r="122" spans="1:7" ht="13.2" outlineLevel="3" x14ac:dyDescent="0.25">
      <c r="A122" s="184">
        <v>117</v>
      </c>
      <c r="B122" s="62" t="s">
        <v>267</v>
      </c>
      <c r="C122" s="4" t="s">
        <v>125</v>
      </c>
      <c r="D122" s="4" t="s">
        <v>264</v>
      </c>
      <c r="E122" s="4"/>
      <c r="F122" s="4"/>
      <c r="G122" s="54">
        <f t="shared" ref="G122:G123" si="13">G123</f>
        <v>4762.8999999999996</v>
      </c>
    </row>
    <row r="123" spans="1:7" ht="13.2" outlineLevel="7" x14ac:dyDescent="0.25">
      <c r="A123" s="184">
        <v>118</v>
      </c>
      <c r="B123" s="63" t="s">
        <v>120</v>
      </c>
      <c r="C123" s="4" t="s">
        <v>125</v>
      </c>
      <c r="D123" s="4" t="s">
        <v>264</v>
      </c>
      <c r="E123" s="4" t="s">
        <v>121</v>
      </c>
      <c r="F123" s="4"/>
      <c r="G123" s="54">
        <f t="shared" si="13"/>
        <v>4762.8999999999996</v>
      </c>
    </row>
    <row r="124" spans="1:7" ht="13.2" outlineLevel="7" x14ac:dyDescent="0.25">
      <c r="A124" s="184">
        <v>119</v>
      </c>
      <c r="B124" s="46" t="s">
        <v>26</v>
      </c>
      <c r="C124" s="47" t="s">
        <v>125</v>
      </c>
      <c r="D124" s="47" t="s">
        <v>264</v>
      </c>
      <c r="E124" s="47" t="s">
        <v>121</v>
      </c>
      <c r="F124" s="47" t="s">
        <v>27</v>
      </c>
      <c r="G124" s="41">
        <v>4762.8999999999996</v>
      </c>
    </row>
    <row r="125" spans="1:7" ht="13.2" outlineLevel="7" x14ac:dyDescent="0.25">
      <c r="A125" s="184">
        <v>123</v>
      </c>
      <c r="B125" s="51" t="s">
        <v>421</v>
      </c>
      <c r="C125" s="52" t="s">
        <v>226</v>
      </c>
      <c r="D125" s="52" t="s">
        <v>271</v>
      </c>
      <c r="E125" s="55"/>
      <c r="F125" s="52"/>
      <c r="G125" s="54">
        <f>G126</f>
        <v>2736.8</v>
      </c>
    </row>
    <row r="126" spans="1:7" ht="13.2" outlineLevel="7" x14ac:dyDescent="0.25">
      <c r="A126" s="184">
        <v>124</v>
      </c>
      <c r="B126" s="51" t="s">
        <v>120</v>
      </c>
      <c r="C126" s="52" t="s">
        <v>226</v>
      </c>
      <c r="D126" s="52" t="s">
        <v>271</v>
      </c>
      <c r="E126" s="55" t="s">
        <v>121</v>
      </c>
      <c r="F126" s="52"/>
      <c r="G126" s="54">
        <v>2736.8</v>
      </c>
    </row>
    <row r="127" spans="1:7" ht="13.2" customHeight="1" outlineLevel="7" x14ac:dyDescent="0.25">
      <c r="A127" s="184">
        <v>125</v>
      </c>
      <c r="B127" s="39" t="s">
        <v>227</v>
      </c>
      <c r="C127" s="36" t="s">
        <v>226</v>
      </c>
      <c r="D127" s="36" t="s">
        <v>271</v>
      </c>
      <c r="E127" s="56" t="s">
        <v>121</v>
      </c>
      <c r="F127" s="36">
        <v>244</v>
      </c>
      <c r="G127" s="41">
        <v>2736.8</v>
      </c>
    </row>
    <row r="128" spans="1:7" ht="24" customHeight="1" outlineLevel="7" x14ac:dyDescent="0.25">
      <c r="A128" s="184"/>
      <c r="B128" s="60" t="s">
        <v>418</v>
      </c>
      <c r="C128" s="173"/>
      <c r="D128" s="61" t="s">
        <v>419</v>
      </c>
      <c r="E128" s="173"/>
      <c r="F128" s="173"/>
      <c r="G128" s="50">
        <f>G129</f>
        <v>200</v>
      </c>
    </row>
    <row r="129" spans="1:7" ht="21" customHeight="1" outlineLevel="3" x14ac:dyDescent="0.25">
      <c r="A129" s="184">
        <v>120</v>
      </c>
      <c r="B129" s="62" t="s">
        <v>268</v>
      </c>
      <c r="C129" s="4" t="s">
        <v>191</v>
      </c>
      <c r="D129" s="4" t="s">
        <v>417</v>
      </c>
      <c r="E129" s="4"/>
      <c r="F129" s="4"/>
      <c r="G129" s="94">
        <f t="shared" ref="G129:G130" si="14">G130</f>
        <v>200</v>
      </c>
    </row>
    <row r="130" spans="1:7" ht="13.2" outlineLevel="7" x14ac:dyDescent="0.25">
      <c r="A130" s="184">
        <v>121</v>
      </c>
      <c r="B130" s="63" t="s">
        <v>120</v>
      </c>
      <c r="C130" s="4" t="s">
        <v>191</v>
      </c>
      <c r="D130" s="4" t="s">
        <v>417</v>
      </c>
      <c r="E130" s="4" t="s">
        <v>121</v>
      </c>
      <c r="F130" s="4"/>
      <c r="G130" s="94">
        <f t="shared" si="14"/>
        <v>200</v>
      </c>
    </row>
    <row r="131" spans="1:7" ht="13.2" outlineLevel="7" x14ac:dyDescent="0.25">
      <c r="A131" s="184">
        <v>122</v>
      </c>
      <c r="B131" s="46" t="s">
        <v>26</v>
      </c>
      <c r="C131" s="47" t="s">
        <v>191</v>
      </c>
      <c r="D131" s="47" t="s">
        <v>417</v>
      </c>
      <c r="E131" s="47" t="s">
        <v>121</v>
      </c>
      <c r="F131" s="47" t="s">
        <v>27</v>
      </c>
      <c r="G131" s="41">
        <v>200</v>
      </c>
    </row>
    <row r="132" spans="1:7" ht="22.8" outlineLevel="2" x14ac:dyDescent="0.25">
      <c r="A132" s="184">
        <v>132</v>
      </c>
      <c r="B132" s="60" t="s">
        <v>287</v>
      </c>
      <c r="C132" s="61" t="s">
        <v>129</v>
      </c>
      <c r="D132" s="61" t="s">
        <v>274</v>
      </c>
      <c r="E132" s="61"/>
      <c r="F132" s="61"/>
      <c r="G132" s="50">
        <f>G134+G143+G150+G156+G153+G160</f>
        <v>16367.6</v>
      </c>
    </row>
    <row r="133" spans="1:7" ht="13.2" hidden="1" outlineLevel="2" x14ac:dyDescent="0.25">
      <c r="A133" s="184">
        <v>133</v>
      </c>
      <c r="B133" s="60"/>
      <c r="C133" s="61"/>
      <c r="D133" s="61"/>
      <c r="E133" s="61"/>
      <c r="F133" s="61"/>
      <c r="G133" s="50">
        <v>15967.5</v>
      </c>
    </row>
    <row r="134" spans="1:7" ht="13.2" outlineLevel="3" x14ac:dyDescent="0.25">
      <c r="A134" s="184">
        <v>134</v>
      </c>
      <c r="B134" s="62" t="s">
        <v>273</v>
      </c>
      <c r="C134" s="4" t="s">
        <v>131</v>
      </c>
      <c r="D134" s="4" t="s">
        <v>275</v>
      </c>
      <c r="E134" s="4"/>
      <c r="F134" s="4"/>
      <c r="G134" s="54">
        <f>G135</f>
        <v>9083</v>
      </c>
    </row>
    <row r="135" spans="1:7" ht="13.2" outlineLevel="7" x14ac:dyDescent="0.25">
      <c r="A135" s="184">
        <v>135</v>
      </c>
      <c r="B135" s="63" t="s">
        <v>132</v>
      </c>
      <c r="C135" s="4" t="s">
        <v>131</v>
      </c>
      <c r="D135" s="4" t="s">
        <v>275</v>
      </c>
      <c r="E135" s="4" t="s">
        <v>133</v>
      </c>
      <c r="F135" s="4"/>
      <c r="G135" s="54">
        <f>SUM(G136:G142)</f>
        <v>9083</v>
      </c>
    </row>
    <row r="136" spans="1:7" ht="13.2" outlineLevel="7" x14ac:dyDescent="0.25">
      <c r="A136" s="184">
        <v>136</v>
      </c>
      <c r="B136" s="46" t="s">
        <v>114</v>
      </c>
      <c r="C136" s="47" t="s">
        <v>131</v>
      </c>
      <c r="D136" s="47" t="s">
        <v>275</v>
      </c>
      <c r="E136" s="47" t="s">
        <v>133</v>
      </c>
      <c r="F136" s="47" t="s">
        <v>115</v>
      </c>
      <c r="G136" s="41">
        <v>3600</v>
      </c>
    </row>
    <row r="137" spans="1:7" ht="24" outlineLevel="7" x14ac:dyDescent="0.25">
      <c r="A137" s="184">
        <v>137</v>
      </c>
      <c r="B137" s="46" t="s">
        <v>116</v>
      </c>
      <c r="C137" s="47" t="s">
        <v>131</v>
      </c>
      <c r="D137" s="47" t="s">
        <v>275</v>
      </c>
      <c r="E137" s="47" t="s">
        <v>133</v>
      </c>
      <c r="F137" s="47" t="s">
        <v>117</v>
      </c>
      <c r="G137" s="41">
        <v>1090</v>
      </c>
    </row>
    <row r="138" spans="1:7" ht="22.2" customHeight="1" outlineLevel="7" x14ac:dyDescent="0.25">
      <c r="A138" s="184">
        <v>138</v>
      </c>
      <c r="B138" s="46" t="s">
        <v>24</v>
      </c>
      <c r="C138" s="47" t="s">
        <v>131</v>
      </c>
      <c r="D138" s="47" t="s">
        <v>275</v>
      </c>
      <c r="E138" s="47" t="s">
        <v>133</v>
      </c>
      <c r="F138" s="47" t="s">
        <v>25</v>
      </c>
      <c r="G138" s="41">
        <v>329</v>
      </c>
    </row>
    <row r="139" spans="1:7" ht="13.2" outlineLevel="7" x14ac:dyDescent="0.25">
      <c r="A139" s="184">
        <v>139</v>
      </c>
      <c r="B139" s="46" t="s">
        <v>26</v>
      </c>
      <c r="C139" s="47" t="s">
        <v>131</v>
      </c>
      <c r="D139" s="47" t="s">
        <v>275</v>
      </c>
      <c r="E139" s="47" t="s">
        <v>133</v>
      </c>
      <c r="F139" s="47" t="s">
        <v>27</v>
      </c>
      <c r="G139" s="41">
        <v>3024</v>
      </c>
    </row>
    <row r="140" spans="1:7" ht="13.2" outlineLevel="7" x14ac:dyDescent="0.25">
      <c r="A140" s="184">
        <v>140</v>
      </c>
      <c r="B140" s="46" t="s">
        <v>28</v>
      </c>
      <c r="C140" s="47" t="s">
        <v>131</v>
      </c>
      <c r="D140" s="47" t="s">
        <v>275</v>
      </c>
      <c r="E140" s="47" t="s">
        <v>133</v>
      </c>
      <c r="F140" s="47" t="s">
        <v>29</v>
      </c>
      <c r="G140" s="41">
        <v>1030</v>
      </c>
    </row>
    <row r="141" spans="1:7" ht="13.2" outlineLevel="7" x14ac:dyDescent="0.25">
      <c r="A141" s="184">
        <v>141</v>
      </c>
      <c r="B141" s="46" t="s">
        <v>134</v>
      </c>
      <c r="C141" s="47" t="s">
        <v>131</v>
      </c>
      <c r="D141" s="47" t="s">
        <v>275</v>
      </c>
      <c r="E141" s="47" t="s">
        <v>133</v>
      </c>
      <c r="F141" s="47" t="s">
        <v>135</v>
      </c>
      <c r="G141" s="41">
        <v>5</v>
      </c>
    </row>
    <row r="142" spans="1:7" ht="13.2" outlineLevel="7" x14ac:dyDescent="0.25">
      <c r="A142" s="184">
        <v>142</v>
      </c>
      <c r="B142" s="46" t="s">
        <v>30</v>
      </c>
      <c r="C142" s="47" t="s">
        <v>131</v>
      </c>
      <c r="D142" s="47" t="s">
        <v>275</v>
      </c>
      <c r="E142" s="47" t="s">
        <v>133</v>
      </c>
      <c r="F142" s="47" t="s">
        <v>31</v>
      </c>
      <c r="G142" s="41">
        <v>5</v>
      </c>
    </row>
    <row r="143" spans="1:7" ht="13.2" outlineLevel="3" x14ac:dyDescent="0.25">
      <c r="A143" s="184">
        <v>143</v>
      </c>
      <c r="B143" s="62" t="s">
        <v>277</v>
      </c>
      <c r="C143" s="4" t="s">
        <v>137</v>
      </c>
      <c r="D143" s="4" t="s">
        <v>276</v>
      </c>
      <c r="E143" s="4"/>
      <c r="F143" s="4"/>
      <c r="G143" s="54">
        <f>G144</f>
        <v>1843</v>
      </c>
    </row>
    <row r="144" spans="1:7" ht="13.2" outlineLevel="7" x14ac:dyDescent="0.25">
      <c r="A144" s="184">
        <v>144</v>
      </c>
      <c r="B144" s="63" t="s">
        <v>132</v>
      </c>
      <c r="C144" s="4" t="s">
        <v>137</v>
      </c>
      <c r="D144" s="4" t="s">
        <v>276</v>
      </c>
      <c r="E144" s="4" t="s">
        <v>133</v>
      </c>
      <c r="F144" s="4"/>
      <c r="G144" s="54">
        <f>SUM(G145:G149)</f>
        <v>1843</v>
      </c>
    </row>
    <row r="145" spans="1:7" ht="13.2" outlineLevel="7" x14ac:dyDescent="0.25">
      <c r="A145" s="184">
        <v>145</v>
      </c>
      <c r="B145" s="46" t="s">
        <v>114</v>
      </c>
      <c r="C145" s="47" t="s">
        <v>137</v>
      </c>
      <c r="D145" s="47" t="s">
        <v>276</v>
      </c>
      <c r="E145" s="47" t="s">
        <v>133</v>
      </c>
      <c r="F145" s="47" t="s">
        <v>115</v>
      </c>
      <c r="G145" s="41">
        <v>820</v>
      </c>
    </row>
    <row r="146" spans="1:7" ht="24" outlineLevel="7" x14ac:dyDescent="0.25">
      <c r="A146" s="184">
        <v>146</v>
      </c>
      <c r="B146" s="46" t="s">
        <v>116</v>
      </c>
      <c r="C146" s="47" t="s">
        <v>137</v>
      </c>
      <c r="D146" s="47" t="s">
        <v>276</v>
      </c>
      <c r="E146" s="47" t="s">
        <v>133</v>
      </c>
      <c r="F146" s="47" t="s">
        <v>117</v>
      </c>
      <c r="G146" s="41">
        <v>250</v>
      </c>
    </row>
    <row r="147" spans="1:7" ht="25.8" customHeight="1" outlineLevel="7" x14ac:dyDescent="0.25">
      <c r="A147" s="184">
        <v>147</v>
      </c>
      <c r="B147" s="46" t="s">
        <v>24</v>
      </c>
      <c r="C147" s="47" t="s">
        <v>137</v>
      </c>
      <c r="D147" s="47" t="s">
        <v>276</v>
      </c>
      <c r="E147" s="47" t="s">
        <v>133</v>
      </c>
      <c r="F147" s="47" t="s">
        <v>25</v>
      </c>
      <c r="G147" s="41">
        <v>31</v>
      </c>
    </row>
    <row r="148" spans="1:7" ht="13.2" outlineLevel="7" x14ac:dyDescent="0.25">
      <c r="A148" s="184">
        <v>148</v>
      </c>
      <c r="B148" s="46" t="s">
        <v>26</v>
      </c>
      <c r="C148" s="47" t="s">
        <v>137</v>
      </c>
      <c r="D148" s="47" t="s">
        <v>276</v>
      </c>
      <c r="E148" s="47" t="s">
        <v>133</v>
      </c>
      <c r="F148" s="47" t="s">
        <v>27</v>
      </c>
      <c r="G148" s="41">
        <v>642</v>
      </c>
    </row>
    <row r="149" spans="1:7" ht="13.2" outlineLevel="7" x14ac:dyDescent="0.25">
      <c r="A149" s="184">
        <v>149</v>
      </c>
      <c r="B149" s="46" t="s">
        <v>28</v>
      </c>
      <c r="C149" s="47" t="s">
        <v>137</v>
      </c>
      <c r="D149" s="47" t="s">
        <v>276</v>
      </c>
      <c r="E149" s="47" t="s">
        <v>133</v>
      </c>
      <c r="F149" s="47" t="s">
        <v>29</v>
      </c>
      <c r="G149" s="41">
        <v>100</v>
      </c>
    </row>
    <row r="150" spans="1:7" ht="21" customHeight="1" outlineLevel="3" x14ac:dyDescent="0.25">
      <c r="A150" s="184">
        <v>150</v>
      </c>
      <c r="B150" s="62" t="s">
        <v>278</v>
      </c>
      <c r="C150" s="4" t="s">
        <v>139</v>
      </c>
      <c r="D150" s="4" t="s">
        <v>283</v>
      </c>
      <c r="E150" s="4"/>
      <c r="F150" s="4"/>
      <c r="G150" s="54">
        <f>G151</f>
        <v>300</v>
      </c>
    </row>
    <row r="151" spans="1:7" ht="13.2" outlineLevel="7" x14ac:dyDescent="0.25">
      <c r="A151" s="184">
        <v>151</v>
      </c>
      <c r="B151" s="63" t="s">
        <v>132</v>
      </c>
      <c r="C151" s="4" t="s">
        <v>139</v>
      </c>
      <c r="D151" s="4" t="s">
        <v>283</v>
      </c>
      <c r="E151" s="4" t="s">
        <v>133</v>
      </c>
      <c r="F151" s="4"/>
      <c r="G151" s="54">
        <f>G152</f>
        <v>300</v>
      </c>
    </row>
    <row r="152" spans="1:7" ht="13.2" outlineLevel="7" x14ac:dyDescent="0.25">
      <c r="A152" s="184">
        <v>152</v>
      </c>
      <c r="B152" s="46" t="s">
        <v>26</v>
      </c>
      <c r="C152" s="47" t="s">
        <v>139</v>
      </c>
      <c r="D152" s="47" t="s">
        <v>283</v>
      </c>
      <c r="E152" s="47" t="s">
        <v>133</v>
      </c>
      <c r="F152" s="47" t="s">
        <v>27</v>
      </c>
      <c r="G152" s="41">
        <v>300</v>
      </c>
    </row>
    <row r="153" spans="1:7" ht="13.2" outlineLevel="3" x14ac:dyDescent="0.25">
      <c r="A153" s="184">
        <v>153</v>
      </c>
      <c r="B153" s="146" t="s">
        <v>284</v>
      </c>
      <c r="C153" s="4" t="s">
        <v>159</v>
      </c>
      <c r="D153" s="4" t="s">
        <v>285</v>
      </c>
      <c r="E153" s="4"/>
      <c r="F153" s="4"/>
      <c r="G153" s="94">
        <f>G154</f>
        <v>609.1</v>
      </c>
    </row>
    <row r="154" spans="1:7" ht="13.2" outlineLevel="7" x14ac:dyDescent="0.25">
      <c r="A154" s="184">
        <v>154</v>
      </c>
      <c r="B154" s="63" t="s">
        <v>132</v>
      </c>
      <c r="C154" s="4" t="s">
        <v>159</v>
      </c>
      <c r="D154" s="4" t="s">
        <v>285</v>
      </c>
      <c r="E154" s="4" t="s">
        <v>133</v>
      </c>
      <c r="F154" s="4"/>
      <c r="G154" s="94">
        <f>G155</f>
        <v>609.1</v>
      </c>
    </row>
    <row r="155" spans="1:7" ht="13.2" outlineLevel="7" x14ac:dyDescent="0.25">
      <c r="A155" s="184">
        <v>155</v>
      </c>
      <c r="B155" s="46" t="s">
        <v>26</v>
      </c>
      <c r="C155" s="47" t="s">
        <v>159</v>
      </c>
      <c r="D155" s="47" t="s">
        <v>285</v>
      </c>
      <c r="E155" s="47" t="s">
        <v>133</v>
      </c>
      <c r="F155" s="47" t="s">
        <v>409</v>
      </c>
      <c r="G155" s="41">
        <v>609.1</v>
      </c>
    </row>
    <row r="156" spans="1:7" ht="48.75" customHeight="1" outlineLevel="3" x14ac:dyDescent="0.25">
      <c r="A156" s="184">
        <v>156</v>
      </c>
      <c r="B156" s="62" t="s">
        <v>279</v>
      </c>
      <c r="C156" s="4" t="s">
        <v>141</v>
      </c>
      <c r="D156" s="4" t="s">
        <v>280</v>
      </c>
      <c r="E156" s="4"/>
      <c r="F156" s="4"/>
      <c r="G156" s="54">
        <v>4427.2</v>
      </c>
    </row>
    <row r="157" spans="1:7" ht="13.2" outlineLevel="7" x14ac:dyDescent="0.25">
      <c r="A157" s="184">
        <v>157</v>
      </c>
      <c r="B157" s="63" t="s">
        <v>132</v>
      </c>
      <c r="C157" s="4" t="s">
        <v>141</v>
      </c>
      <c r="D157" s="4" t="s">
        <v>280</v>
      </c>
      <c r="E157" s="4" t="s">
        <v>133</v>
      </c>
      <c r="F157" s="4"/>
      <c r="G157" s="54">
        <v>4427.2</v>
      </c>
    </row>
    <row r="158" spans="1:7" ht="13.2" outlineLevel="7" x14ac:dyDescent="0.25">
      <c r="A158" s="184">
        <v>158</v>
      </c>
      <c r="B158" s="46" t="s">
        <v>114</v>
      </c>
      <c r="C158" s="47" t="s">
        <v>141</v>
      </c>
      <c r="D158" s="47" t="s">
        <v>280</v>
      </c>
      <c r="E158" s="47" t="s">
        <v>133</v>
      </c>
      <c r="F158" s="47" t="s">
        <v>115</v>
      </c>
      <c r="G158" s="41">
        <v>3400.3</v>
      </c>
    </row>
    <row r="159" spans="1:7" ht="24" outlineLevel="7" x14ac:dyDescent="0.25">
      <c r="A159" s="184">
        <v>159</v>
      </c>
      <c r="B159" s="46" t="s">
        <v>116</v>
      </c>
      <c r="C159" s="47" t="s">
        <v>141</v>
      </c>
      <c r="D159" s="47" t="s">
        <v>280</v>
      </c>
      <c r="E159" s="47" t="s">
        <v>133</v>
      </c>
      <c r="F159" s="47" t="s">
        <v>117</v>
      </c>
      <c r="G159" s="41">
        <v>1026.9000000000001</v>
      </c>
    </row>
    <row r="160" spans="1:7" ht="13.2" outlineLevel="7" x14ac:dyDescent="0.25">
      <c r="A160" s="184">
        <v>160</v>
      </c>
      <c r="B160" s="63" t="s">
        <v>408</v>
      </c>
      <c r="C160" s="118"/>
      <c r="D160" s="108" t="s">
        <v>282</v>
      </c>
      <c r="E160" s="47"/>
      <c r="F160" s="47"/>
      <c r="G160" s="54">
        <f>G161</f>
        <v>105.3</v>
      </c>
    </row>
    <row r="161" spans="1:7" ht="13.2" outlineLevel="7" x14ac:dyDescent="0.25">
      <c r="A161" s="184">
        <v>161</v>
      </c>
      <c r="B161" s="63" t="s">
        <v>132</v>
      </c>
      <c r="C161" s="47"/>
      <c r="D161" s="108" t="s">
        <v>282</v>
      </c>
      <c r="E161" s="47" t="s">
        <v>133</v>
      </c>
      <c r="F161" s="47"/>
      <c r="G161" s="41">
        <f>G162</f>
        <v>105.3</v>
      </c>
    </row>
    <row r="162" spans="1:7" ht="13.2" outlineLevel="7" x14ac:dyDescent="0.25">
      <c r="A162" s="184">
        <v>162</v>
      </c>
      <c r="B162" s="46" t="s">
        <v>26</v>
      </c>
      <c r="C162" s="47"/>
      <c r="D162" s="109" t="s">
        <v>282</v>
      </c>
      <c r="E162" s="47" t="s">
        <v>133</v>
      </c>
      <c r="F162" s="47" t="s">
        <v>27</v>
      </c>
      <c r="G162" s="41">
        <v>105.3</v>
      </c>
    </row>
    <row r="163" spans="1:7" ht="22.8" outlineLevel="2" x14ac:dyDescent="0.25">
      <c r="A163" s="184">
        <v>163</v>
      </c>
      <c r="B163" s="60" t="s">
        <v>286</v>
      </c>
      <c r="C163" s="61" t="s">
        <v>145</v>
      </c>
      <c r="D163" s="61" t="s">
        <v>289</v>
      </c>
      <c r="E163" s="61"/>
      <c r="F163" s="61"/>
      <c r="G163" s="95">
        <f>G164+G167+G170+G174</f>
        <v>4673.2</v>
      </c>
    </row>
    <row r="164" spans="1:7" ht="13.2" outlineLevel="3" x14ac:dyDescent="0.25">
      <c r="A164" s="184">
        <v>164</v>
      </c>
      <c r="B164" s="62" t="s">
        <v>288</v>
      </c>
      <c r="C164" s="4" t="s">
        <v>147</v>
      </c>
      <c r="D164" s="4" t="s">
        <v>290</v>
      </c>
      <c r="E164" s="4"/>
      <c r="F164" s="4"/>
      <c r="G164" s="94">
        <f t="shared" ref="G164:G165" si="15">G165</f>
        <v>380</v>
      </c>
    </row>
    <row r="165" spans="1:7" ht="13.2" outlineLevel="7" x14ac:dyDescent="0.25">
      <c r="A165" s="184">
        <v>165</v>
      </c>
      <c r="B165" s="63" t="s">
        <v>148</v>
      </c>
      <c r="C165" s="4" t="s">
        <v>147</v>
      </c>
      <c r="D165" s="4" t="s">
        <v>290</v>
      </c>
      <c r="E165" s="4" t="s">
        <v>149</v>
      </c>
      <c r="F165" s="4"/>
      <c r="G165" s="94">
        <f t="shared" si="15"/>
        <v>380</v>
      </c>
    </row>
    <row r="166" spans="1:7" ht="13.2" outlineLevel="7" x14ac:dyDescent="0.25">
      <c r="A166" s="184">
        <v>166</v>
      </c>
      <c r="B166" s="46" t="s">
        <v>26</v>
      </c>
      <c r="C166" s="47" t="s">
        <v>147</v>
      </c>
      <c r="D166" s="47" t="s">
        <v>290</v>
      </c>
      <c r="E166" s="47" t="s">
        <v>149</v>
      </c>
      <c r="F166" s="47" t="s">
        <v>27</v>
      </c>
      <c r="G166" s="41">
        <v>380</v>
      </c>
    </row>
    <row r="167" spans="1:7" ht="13.2" outlineLevel="3" x14ac:dyDescent="0.25">
      <c r="A167" s="184">
        <v>167</v>
      </c>
      <c r="B167" s="62" t="s">
        <v>291</v>
      </c>
      <c r="C167" s="4" t="s">
        <v>151</v>
      </c>
      <c r="D167" s="4" t="s">
        <v>292</v>
      </c>
      <c r="E167" s="4"/>
      <c r="F167" s="4"/>
      <c r="G167" s="94">
        <f>G168</f>
        <v>2200</v>
      </c>
    </row>
    <row r="168" spans="1:7" ht="13.2" outlineLevel="7" x14ac:dyDescent="0.25">
      <c r="A168" s="184">
        <v>168</v>
      </c>
      <c r="B168" s="63" t="s">
        <v>152</v>
      </c>
      <c r="C168" s="4" t="s">
        <v>151</v>
      </c>
      <c r="D168" s="4" t="s">
        <v>292</v>
      </c>
      <c r="E168" s="4" t="s">
        <v>153</v>
      </c>
      <c r="F168" s="4"/>
      <c r="G168" s="94">
        <f>SUM(G169:G169)</f>
        <v>2200</v>
      </c>
    </row>
    <row r="169" spans="1:7" ht="13.2" outlineLevel="7" x14ac:dyDescent="0.25">
      <c r="A169" s="184">
        <v>169</v>
      </c>
      <c r="B169" s="46" t="s">
        <v>26</v>
      </c>
      <c r="C169" s="47" t="s">
        <v>151</v>
      </c>
      <c r="D169" s="47" t="s">
        <v>292</v>
      </c>
      <c r="E169" s="47" t="s">
        <v>153</v>
      </c>
      <c r="F169" s="47" t="s">
        <v>27</v>
      </c>
      <c r="G169" s="41">
        <v>2200</v>
      </c>
    </row>
    <row r="170" spans="1:7" ht="22.8" outlineLevel="3" x14ac:dyDescent="0.25">
      <c r="A170" s="184">
        <v>170</v>
      </c>
      <c r="B170" s="62" t="s">
        <v>293</v>
      </c>
      <c r="C170" s="4" t="s">
        <v>155</v>
      </c>
      <c r="D170" s="4" t="s">
        <v>294</v>
      </c>
      <c r="E170" s="4"/>
      <c r="F170" s="4"/>
      <c r="G170" s="94">
        <f>G171</f>
        <v>900</v>
      </c>
    </row>
    <row r="171" spans="1:7" ht="13.2" outlineLevel="7" x14ac:dyDescent="0.25">
      <c r="A171" s="184">
        <v>171</v>
      </c>
      <c r="B171" s="63" t="s">
        <v>148</v>
      </c>
      <c r="C171" s="4" t="s">
        <v>155</v>
      </c>
      <c r="D171" s="4" t="s">
        <v>294</v>
      </c>
      <c r="E171" s="4" t="s">
        <v>149</v>
      </c>
      <c r="F171" s="4"/>
      <c r="G171" s="94">
        <f>SUM(G172:G173)</f>
        <v>900</v>
      </c>
    </row>
    <row r="172" spans="1:7" ht="13.2" outlineLevel="7" x14ac:dyDescent="0.25">
      <c r="A172" s="184">
        <v>172</v>
      </c>
      <c r="B172" s="46" t="s">
        <v>114</v>
      </c>
      <c r="C172" s="47" t="s">
        <v>155</v>
      </c>
      <c r="D172" s="47" t="s">
        <v>294</v>
      </c>
      <c r="E172" s="47" t="s">
        <v>149</v>
      </c>
      <c r="F172" s="47" t="s">
        <v>115</v>
      </c>
      <c r="G172" s="41">
        <v>700</v>
      </c>
    </row>
    <row r="173" spans="1:7" ht="24" outlineLevel="7" x14ac:dyDescent="0.25">
      <c r="A173" s="184">
        <v>173</v>
      </c>
      <c r="B173" s="46" t="s">
        <v>116</v>
      </c>
      <c r="C173" s="47" t="s">
        <v>155</v>
      </c>
      <c r="D173" s="47" t="s">
        <v>294</v>
      </c>
      <c r="E173" s="47" t="s">
        <v>149</v>
      </c>
      <c r="F173" s="47" t="s">
        <v>117</v>
      </c>
      <c r="G173" s="41">
        <v>200</v>
      </c>
    </row>
    <row r="174" spans="1:7" ht="12.75" customHeight="1" outlineLevel="7" x14ac:dyDescent="0.25">
      <c r="A174" s="184">
        <v>174</v>
      </c>
      <c r="B174" s="63" t="s">
        <v>410</v>
      </c>
      <c r="C174" s="4" t="s">
        <v>222</v>
      </c>
      <c r="D174" s="108" t="s">
        <v>411</v>
      </c>
      <c r="E174" s="4"/>
      <c r="F174" s="4"/>
      <c r="G174" s="94">
        <f>G175</f>
        <v>1193.2</v>
      </c>
    </row>
    <row r="175" spans="1:7" ht="13.2" outlineLevel="7" x14ac:dyDescent="0.25">
      <c r="A175" s="184">
        <v>175</v>
      </c>
      <c r="B175" s="63" t="s">
        <v>152</v>
      </c>
      <c r="C175" s="4" t="s">
        <v>222</v>
      </c>
      <c r="D175" s="108" t="s">
        <v>411</v>
      </c>
      <c r="E175" s="4" t="s">
        <v>153</v>
      </c>
      <c r="F175" s="4"/>
      <c r="G175" s="41">
        <f>G176</f>
        <v>1193.2</v>
      </c>
    </row>
    <row r="176" spans="1:7" ht="13.2" outlineLevel="7" x14ac:dyDescent="0.25">
      <c r="A176" s="184">
        <v>176</v>
      </c>
      <c r="B176" s="46" t="s">
        <v>26</v>
      </c>
      <c r="C176" s="47" t="s">
        <v>222</v>
      </c>
      <c r="D176" s="109" t="s">
        <v>411</v>
      </c>
      <c r="E176" s="47" t="s">
        <v>153</v>
      </c>
      <c r="F176" s="47" t="s">
        <v>27</v>
      </c>
      <c r="G176" s="41">
        <v>1193.2</v>
      </c>
    </row>
    <row r="177" spans="1:7" ht="15.75" customHeight="1" outlineLevel="2" x14ac:dyDescent="0.25">
      <c r="A177" s="184">
        <v>177</v>
      </c>
      <c r="B177" s="60" t="s">
        <v>297</v>
      </c>
      <c r="C177" s="61" t="s">
        <v>163</v>
      </c>
      <c r="D177" s="61" t="s">
        <v>298</v>
      </c>
      <c r="E177" s="61"/>
      <c r="F177" s="61"/>
      <c r="G177" s="95">
        <f>G178+G181+G184+G187+G193</f>
        <v>21019.200000000001</v>
      </c>
    </row>
    <row r="178" spans="1:7" ht="16.5" customHeight="1" outlineLevel="3" x14ac:dyDescent="0.25">
      <c r="A178" s="184">
        <v>181</v>
      </c>
      <c r="B178" s="62" t="s">
        <v>301</v>
      </c>
      <c r="C178" s="4" t="s">
        <v>169</v>
      </c>
      <c r="D178" s="4" t="s">
        <v>302</v>
      </c>
      <c r="E178" s="4"/>
      <c r="F178" s="4"/>
      <c r="G178" s="94">
        <f t="shared" ref="G178:G179" si="16">G179</f>
        <v>900</v>
      </c>
    </row>
    <row r="179" spans="1:7" ht="13.2" outlineLevel="7" x14ac:dyDescent="0.25">
      <c r="A179" s="184">
        <v>182</v>
      </c>
      <c r="B179" s="63" t="s">
        <v>166</v>
      </c>
      <c r="C179" s="4" t="s">
        <v>169</v>
      </c>
      <c r="D179" s="4" t="s">
        <v>302</v>
      </c>
      <c r="E179" s="4" t="s">
        <v>167</v>
      </c>
      <c r="F179" s="4"/>
      <c r="G179" s="94">
        <f t="shared" si="16"/>
        <v>900</v>
      </c>
    </row>
    <row r="180" spans="1:7" ht="13.2" outlineLevel="7" x14ac:dyDescent="0.25">
      <c r="A180" s="184">
        <v>183</v>
      </c>
      <c r="B180" s="46" t="s">
        <v>26</v>
      </c>
      <c r="C180" s="47" t="s">
        <v>169</v>
      </c>
      <c r="D180" s="47" t="s">
        <v>302</v>
      </c>
      <c r="E180" s="47" t="s">
        <v>167</v>
      </c>
      <c r="F180" s="47" t="s">
        <v>27</v>
      </c>
      <c r="G180" s="41">
        <v>900</v>
      </c>
    </row>
    <row r="181" spans="1:7" ht="13.2" outlineLevel="3" x14ac:dyDescent="0.25">
      <c r="A181" s="184">
        <v>178</v>
      </c>
      <c r="B181" s="62" t="s">
        <v>412</v>
      </c>
      <c r="C181" s="4" t="s">
        <v>165</v>
      </c>
      <c r="D181" s="4" t="s">
        <v>300</v>
      </c>
      <c r="E181" s="4"/>
      <c r="F181" s="4"/>
      <c r="G181" s="94">
        <f t="shared" ref="G181:G182" si="17">G182</f>
        <v>4100</v>
      </c>
    </row>
    <row r="182" spans="1:7" ht="13.2" outlineLevel="7" x14ac:dyDescent="0.25">
      <c r="A182" s="184">
        <v>179</v>
      </c>
      <c r="B182" s="63" t="s">
        <v>166</v>
      </c>
      <c r="C182" s="4" t="s">
        <v>165</v>
      </c>
      <c r="D182" s="4" t="s">
        <v>300</v>
      </c>
      <c r="E182" s="4" t="s">
        <v>167</v>
      </c>
      <c r="F182" s="4"/>
      <c r="G182" s="94">
        <f t="shared" si="17"/>
        <v>4100</v>
      </c>
    </row>
    <row r="183" spans="1:7" ht="12.6" customHeight="1" outlineLevel="7" x14ac:dyDescent="0.25">
      <c r="A183" s="184">
        <v>180</v>
      </c>
      <c r="B183" s="46" t="s">
        <v>26</v>
      </c>
      <c r="C183" s="47" t="s">
        <v>165</v>
      </c>
      <c r="D183" s="47" t="s">
        <v>300</v>
      </c>
      <c r="E183" s="47" t="s">
        <v>167</v>
      </c>
      <c r="F183" s="47" t="s">
        <v>27</v>
      </c>
      <c r="G183" s="41">
        <v>4100</v>
      </c>
    </row>
    <row r="184" spans="1:7" ht="34.200000000000003" hidden="1" outlineLevel="3" x14ac:dyDescent="0.25">
      <c r="A184" s="184">
        <v>184</v>
      </c>
      <c r="B184" s="62" t="s">
        <v>303</v>
      </c>
      <c r="C184" s="4" t="s">
        <v>171</v>
      </c>
      <c r="D184" s="4" t="s">
        <v>305</v>
      </c>
      <c r="E184" s="4"/>
      <c r="F184" s="4"/>
      <c r="G184" s="94">
        <f t="shared" ref="G184:G185" si="18">G185</f>
        <v>0</v>
      </c>
    </row>
    <row r="185" spans="1:7" ht="13.2" hidden="1" outlineLevel="7" x14ac:dyDescent="0.25">
      <c r="A185" s="184">
        <v>185</v>
      </c>
      <c r="B185" s="63" t="s">
        <v>166</v>
      </c>
      <c r="C185" s="4" t="s">
        <v>171</v>
      </c>
      <c r="D185" s="4" t="s">
        <v>305</v>
      </c>
      <c r="E185" s="4" t="s">
        <v>167</v>
      </c>
      <c r="F185" s="4"/>
      <c r="G185" s="94">
        <f t="shared" si="18"/>
        <v>0</v>
      </c>
    </row>
    <row r="186" spans="1:7" ht="13.2" hidden="1" outlineLevel="7" x14ac:dyDescent="0.25">
      <c r="A186" s="184">
        <v>186</v>
      </c>
      <c r="B186" s="46" t="s">
        <v>26</v>
      </c>
      <c r="C186" s="47" t="s">
        <v>171</v>
      </c>
      <c r="D186" s="47" t="s">
        <v>305</v>
      </c>
      <c r="E186" s="47" t="s">
        <v>167</v>
      </c>
      <c r="F186" s="47" t="s">
        <v>27</v>
      </c>
      <c r="G186" s="41">
        <v>0</v>
      </c>
    </row>
    <row r="187" spans="1:7" ht="15" customHeight="1" outlineLevel="3" x14ac:dyDescent="0.25">
      <c r="A187" s="184">
        <v>187</v>
      </c>
      <c r="B187" s="62" t="s">
        <v>304</v>
      </c>
      <c r="C187" s="4" t="s">
        <v>173</v>
      </c>
      <c r="D187" s="4" t="s">
        <v>413</v>
      </c>
      <c r="E187" s="4"/>
      <c r="F187" s="4"/>
      <c r="G187" s="94">
        <f t="shared" ref="G187:G188" si="19">G188</f>
        <v>15500</v>
      </c>
    </row>
    <row r="188" spans="1:7" ht="13.2" outlineLevel="7" x14ac:dyDescent="0.25">
      <c r="A188" s="184">
        <v>188</v>
      </c>
      <c r="B188" s="63" t="s">
        <v>166</v>
      </c>
      <c r="C188" s="4" t="s">
        <v>173</v>
      </c>
      <c r="D188" s="4" t="s">
        <v>413</v>
      </c>
      <c r="E188" s="4" t="s">
        <v>167</v>
      </c>
      <c r="F188" s="4"/>
      <c r="G188" s="94">
        <f t="shared" si="19"/>
        <v>15500</v>
      </c>
    </row>
    <row r="189" spans="1:7" ht="14.4" customHeight="1" outlineLevel="7" x14ac:dyDescent="0.25">
      <c r="A189" s="184">
        <v>189</v>
      </c>
      <c r="B189" s="46" t="s">
        <v>26</v>
      </c>
      <c r="C189" s="47" t="s">
        <v>173</v>
      </c>
      <c r="D189" s="47" t="s">
        <v>413</v>
      </c>
      <c r="E189" s="47" t="s">
        <v>167</v>
      </c>
      <c r="F189" s="47" t="s">
        <v>27</v>
      </c>
      <c r="G189" s="41">
        <v>15500</v>
      </c>
    </row>
    <row r="190" spans="1:7" ht="60.6" hidden="1" customHeight="1" outlineLevel="3" x14ac:dyDescent="0.25">
      <c r="A190" s="184">
        <v>190</v>
      </c>
      <c r="B190" s="62" t="s">
        <v>307</v>
      </c>
      <c r="C190" s="4" t="s">
        <v>177</v>
      </c>
      <c r="D190" s="4" t="s">
        <v>308</v>
      </c>
      <c r="E190" s="4"/>
      <c r="F190" s="4"/>
      <c r="G190" s="94">
        <f t="shared" ref="G190:G191" si="20">G191</f>
        <v>0</v>
      </c>
    </row>
    <row r="191" spans="1:7" ht="13.2" hidden="1" outlineLevel="7" x14ac:dyDescent="0.25">
      <c r="A191" s="184">
        <v>191</v>
      </c>
      <c r="B191" s="63" t="s">
        <v>166</v>
      </c>
      <c r="C191" s="4" t="s">
        <v>177</v>
      </c>
      <c r="D191" s="4" t="s">
        <v>308</v>
      </c>
      <c r="E191" s="4" t="s">
        <v>167</v>
      </c>
      <c r="F191" s="4"/>
      <c r="G191" s="94">
        <f t="shared" si="20"/>
        <v>0</v>
      </c>
    </row>
    <row r="192" spans="1:7" ht="0.6" hidden="1" customHeight="1" outlineLevel="7" x14ac:dyDescent="0.25">
      <c r="A192" s="184">
        <v>192</v>
      </c>
      <c r="B192" s="46" t="s">
        <v>26</v>
      </c>
      <c r="C192" s="47" t="s">
        <v>177</v>
      </c>
      <c r="D192" s="47" t="s">
        <v>308</v>
      </c>
      <c r="E192" s="47" t="s">
        <v>167</v>
      </c>
      <c r="F192" s="47" t="s">
        <v>27</v>
      </c>
      <c r="G192" s="41">
        <v>0</v>
      </c>
    </row>
    <row r="193" spans="1:7" ht="69" customHeight="1" outlineLevel="3" x14ac:dyDescent="0.25">
      <c r="A193" s="184">
        <v>193</v>
      </c>
      <c r="B193" s="62" t="s">
        <v>312</v>
      </c>
      <c r="C193" s="4" t="s">
        <v>179</v>
      </c>
      <c r="D193" s="4" t="s">
        <v>309</v>
      </c>
      <c r="E193" s="4"/>
      <c r="F193" s="4"/>
      <c r="G193" s="94">
        <f t="shared" ref="G193:G194" si="21">G194</f>
        <v>519.20000000000005</v>
      </c>
    </row>
    <row r="194" spans="1:7" ht="13.2" outlineLevel="7" x14ac:dyDescent="0.25">
      <c r="A194" s="184">
        <v>194</v>
      </c>
      <c r="B194" s="63" t="s">
        <v>166</v>
      </c>
      <c r="C194" s="4" t="s">
        <v>179</v>
      </c>
      <c r="D194" s="4" t="s">
        <v>309</v>
      </c>
      <c r="E194" s="4" t="s">
        <v>167</v>
      </c>
      <c r="F194" s="4"/>
      <c r="G194" s="94">
        <f t="shared" si="21"/>
        <v>519.20000000000005</v>
      </c>
    </row>
    <row r="195" spans="1:7" ht="13.2" outlineLevel="7" x14ac:dyDescent="0.25">
      <c r="A195" s="184">
        <v>195</v>
      </c>
      <c r="B195" s="46" t="s">
        <v>26</v>
      </c>
      <c r="C195" s="47" t="s">
        <v>179</v>
      </c>
      <c r="D195" s="47" t="s">
        <v>309</v>
      </c>
      <c r="E195" s="47" t="s">
        <v>167</v>
      </c>
      <c r="F195" s="47" t="s">
        <v>27</v>
      </c>
      <c r="G195" s="41">
        <v>519.20000000000005</v>
      </c>
    </row>
    <row r="196" spans="1:7" ht="22.8" outlineLevel="3" x14ac:dyDescent="0.25">
      <c r="A196" s="184">
        <v>196</v>
      </c>
      <c r="B196" s="193" t="s">
        <v>313</v>
      </c>
      <c r="C196" s="61" t="s">
        <v>193</v>
      </c>
      <c r="D196" s="61" t="s">
        <v>314</v>
      </c>
      <c r="E196" s="61"/>
      <c r="F196" s="61"/>
      <c r="G196" s="50">
        <v>10</v>
      </c>
    </row>
    <row r="197" spans="1:7" ht="13.2" outlineLevel="7" x14ac:dyDescent="0.25">
      <c r="A197" s="184">
        <v>197</v>
      </c>
      <c r="B197" s="63" t="s">
        <v>166</v>
      </c>
      <c r="C197" s="4" t="s">
        <v>193</v>
      </c>
      <c r="D197" s="4" t="s">
        <v>314</v>
      </c>
      <c r="E197" s="4" t="s">
        <v>167</v>
      </c>
      <c r="F197" s="4"/>
      <c r="G197" s="54">
        <v>10</v>
      </c>
    </row>
    <row r="198" spans="1:7" ht="13.2" outlineLevel="7" x14ac:dyDescent="0.25">
      <c r="A198" s="184">
        <v>198</v>
      </c>
      <c r="B198" s="46" t="s">
        <v>26</v>
      </c>
      <c r="C198" s="47" t="s">
        <v>193</v>
      </c>
      <c r="D198" s="47" t="s">
        <v>314</v>
      </c>
      <c r="E198" s="47" t="s">
        <v>167</v>
      </c>
      <c r="F198" s="47" t="s">
        <v>27</v>
      </c>
      <c r="G198" s="41">
        <v>10</v>
      </c>
    </row>
    <row r="199" spans="1:7" ht="15" customHeight="1" outlineLevel="2" x14ac:dyDescent="0.25">
      <c r="A199" s="184">
        <v>199</v>
      </c>
      <c r="B199" s="60" t="s">
        <v>315</v>
      </c>
      <c r="C199" s="61" t="s">
        <v>181</v>
      </c>
      <c r="D199" s="61" t="s">
        <v>320</v>
      </c>
      <c r="E199" s="61"/>
      <c r="F199" s="61"/>
      <c r="G199" s="95">
        <f>G200+G203+G207+G210</f>
        <v>1800</v>
      </c>
    </row>
    <row r="200" spans="1:7" ht="13.2" outlineLevel="3" x14ac:dyDescent="0.25">
      <c r="A200" s="184">
        <v>200</v>
      </c>
      <c r="B200" s="62" t="s">
        <v>316</v>
      </c>
      <c r="C200" s="4" t="s">
        <v>183</v>
      </c>
      <c r="D200" s="4" t="s">
        <v>321</v>
      </c>
      <c r="E200" s="4"/>
      <c r="F200" s="4"/>
      <c r="G200" s="94">
        <f t="shared" ref="G200:G201" si="22">G201</f>
        <v>500</v>
      </c>
    </row>
    <row r="201" spans="1:7" ht="13.2" outlineLevel="7" x14ac:dyDescent="0.25">
      <c r="A201" s="184">
        <v>201</v>
      </c>
      <c r="B201" s="63" t="s">
        <v>44</v>
      </c>
      <c r="C201" s="4" t="s">
        <v>183</v>
      </c>
      <c r="D201" s="4" t="s">
        <v>321</v>
      </c>
      <c r="E201" s="4" t="s">
        <v>45</v>
      </c>
      <c r="F201" s="4"/>
      <c r="G201" s="94">
        <f t="shared" si="22"/>
        <v>500</v>
      </c>
    </row>
    <row r="202" spans="1:7" ht="13.2" outlineLevel="7" x14ac:dyDescent="0.25">
      <c r="A202" s="184">
        <v>202</v>
      </c>
      <c r="B202" s="46" t="s">
        <v>26</v>
      </c>
      <c r="C202" s="47" t="s">
        <v>183</v>
      </c>
      <c r="D202" s="47" t="s">
        <v>321</v>
      </c>
      <c r="E202" s="47" t="s">
        <v>45</v>
      </c>
      <c r="F202" s="47" t="s">
        <v>27</v>
      </c>
      <c r="G202" s="41">
        <v>500</v>
      </c>
    </row>
    <row r="203" spans="1:7" ht="13.2" outlineLevel="3" x14ac:dyDescent="0.25">
      <c r="A203" s="184">
        <v>203</v>
      </c>
      <c r="B203" s="62" t="s">
        <v>317</v>
      </c>
      <c r="C203" s="4" t="s">
        <v>185</v>
      </c>
      <c r="D203" s="4" t="s">
        <v>322</v>
      </c>
      <c r="E203" s="4"/>
      <c r="F203" s="4"/>
      <c r="G203" s="94">
        <f>G204</f>
        <v>800</v>
      </c>
    </row>
    <row r="204" spans="1:7" ht="13.2" outlineLevel="7" x14ac:dyDescent="0.25">
      <c r="A204" s="184">
        <v>204</v>
      </c>
      <c r="B204" s="63" t="s">
        <v>58</v>
      </c>
      <c r="C204" s="4" t="s">
        <v>185</v>
      </c>
      <c r="D204" s="4" t="s">
        <v>322</v>
      </c>
      <c r="E204" s="4" t="s">
        <v>59</v>
      </c>
      <c r="F204" s="4"/>
      <c r="G204" s="94">
        <f>G205+G206</f>
        <v>800</v>
      </c>
    </row>
    <row r="205" spans="1:7" ht="13.2" outlineLevel="7" x14ac:dyDescent="0.25">
      <c r="A205" s="184">
        <v>205</v>
      </c>
      <c r="B205" s="46" t="s">
        <v>26</v>
      </c>
      <c r="C205" s="47" t="s">
        <v>185</v>
      </c>
      <c r="D205" s="47" t="s">
        <v>322</v>
      </c>
      <c r="E205" s="47" t="s">
        <v>59</v>
      </c>
      <c r="F205" s="47" t="s">
        <v>27</v>
      </c>
      <c r="G205" s="41">
        <v>300</v>
      </c>
    </row>
    <row r="206" spans="1:7" ht="13.2" outlineLevel="7" x14ac:dyDescent="0.25">
      <c r="A206" s="184">
        <v>206</v>
      </c>
      <c r="B206" s="46" t="s">
        <v>28</v>
      </c>
      <c r="C206" s="47" t="s">
        <v>185</v>
      </c>
      <c r="D206" s="47" t="s">
        <v>322</v>
      </c>
      <c r="E206" s="47" t="s">
        <v>59</v>
      </c>
      <c r="F206" s="47" t="s">
        <v>29</v>
      </c>
      <c r="G206" s="41">
        <v>500</v>
      </c>
    </row>
    <row r="207" spans="1:7" ht="22.2" customHeight="1" outlineLevel="3" x14ac:dyDescent="0.25">
      <c r="A207" s="184">
        <v>207</v>
      </c>
      <c r="B207" s="62" t="s">
        <v>318</v>
      </c>
      <c r="C207" s="4" t="s">
        <v>187</v>
      </c>
      <c r="D207" s="4" t="s">
        <v>323</v>
      </c>
      <c r="E207" s="4"/>
      <c r="F207" s="4"/>
      <c r="G207" s="94">
        <f t="shared" ref="G207:G208" si="23">G208</f>
        <v>500</v>
      </c>
    </row>
    <row r="208" spans="1:7" ht="13.2" outlineLevel="7" x14ac:dyDescent="0.25">
      <c r="A208" s="184">
        <v>208</v>
      </c>
      <c r="B208" s="63" t="s">
        <v>44</v>
      </c>
      <c r="C208" s="4" t="s">
        <v>187</v>
      </c>
      <c r="D208" s="4" t="s">
        <v>323</v>
      </c>
      <c r="E208" s="4" t="s">
        <v>45</v>
      </c>
      <c r="F208" s="4"/>
      <c r="G208" s="94">
        <f t="shared" si="23"/>
        <v>500</v>
      </c>
    </row>
    <row r="209" spans="1:8" ht="13.2" outlineLevel="7" x14ac:dyDescent="0.25">
      <c r="A209" s="184">
        <v>209</v>
      </c>
      <c r="B209" s="46" t="s">
        <v>26</v>
      </c>
      <c r="C209" s="47" t="s">
        <v>187</v>
      </c>
      <c r="D209" s="47" t="s">
        <v>323</v>
      </c>
      <c r="E209" s="47" t="s">
        <v>45</v>
      </c>
      <c r="F209" s="47" t="s">
        <v>27</v>
      </c>
      <c r="G209" s="41">
        <v>500</v>
      </c>
    </row>
    <row r="210" spans="1:8" ht="13.2" hidden="1" outlineLevel="7" x14ac:dyDescent="0.25">
      <c r="A210" s="184">
        <v>213</v>
      </c>
      <c r="B210" s="62" t="s">
        <v>319</v>
      </c>
      <c r="C210" s="4" t="s">
        <v>219</v>
      </c>
      <c r="D210" s="4" t="s">
        <v>324</v>
      </c>
      <c r="E210" s="4"/>
      <c r="F210" s="4"/>
      <c r="G210" s="94">
        <f>G211</f>
        <v>0</v>
      </c>
    </row>
    <row r="211" spans="1:8" ht="13.2" hidden="1" outlineLevel="7" x14ac:dyDescent="0.25">
      <c r="A211" s="184">
        <v>214</v>
      </c>
      <c r="B211" s="63" t="s">
        <v>44</v>
      </c>
      <c r="C211" s="47" t="s">
        <v>219</v>
      </c>
      <c r="D211" s="118" t="s">
        <v>324</v>
      </c>
      <c r="E211" s="4" t="s">
        <v>45</v>
      </c>
      <c r="F211" s="4"/>
      <c r="G211" s="94">
        <f>G212</f>
        <v>0</v>
      </c>
    </row>
    <row r="212" spans="1:8" ht="13.2" hidden="1" outlineLevel="7" x14ac:dyDescent="0.25">
      <c r="A212" s="184">
        <v>215</v>
      </c>
      <c r="B212" s="46" t="s">
        <v>26</v>
      </c>
      <c r="C212" s="47" t="s">
        <v>219</v>
      </c>
      <c r="D212" s="176" t="s">
        <v>324</v>
      </c>
      <c r="E212" s="47" t="s">
        <v>45</v>
      </c>
      <c r="F212" s="47" t="s">
        <v>27</v>
      </c>
      <c r="G212" s="41">
        <v>0</v>
      </c>
    </row>
    <row r="213" spans="1:8" ht="16.8" customHeight="1" x14ac:dyDescent="0.25">
      <c r="A213" s="184">
        <v>216</v>
      </c>
      <c r="B213" s="188" t="s">
        <v>327</v>
      </c>
      <c r="C213" s="174"/>
      <c r="D213" s="174" t="s">
        <v>328</v>
      </c>
      <c r="E213" s="174"/>
      <c r="F213" s="174"/>
      <c r="G213" s="189">
        <f>G215+G218</f>
        <v>16152.6</v>
      </c>
    </row>
    <row r="214" spans="1:8" s="100" customFormat="1" ht="22.8" hidden="1" x14ac:dyDescent="0.25">
      <c r="A214" s="184">
        <v>217</v>
      </c>
      <c r="B214" s="107" t="s">
        <v>329</v>
      </c>
      <c r="C214" s="108"/>
      <c r="D214" s="108" t="s">
        <v>331</v>
      </c>
      <c r="E214" s="108"/>
      <c r="F214" s="108"/>
      <c r="G214" s="74">
        <f>G215</f>
        <v>0</v>
      </c>
      <c r="H214" s="192"/>
    </row>
    <row r="215" spans="1:8" ht="13.2" hidden="1" x14ac:dyDescent="0.25">
      <c r="A215" s="184">
        <v>218</v>
      </c>
      <c r="B215" s="177" t="s">
        <v>332</v>
      </c>
      <c r="C215" s="108" t="s">
        <v>127</v>
      </c>
      <c r="D215" s="108" t="s">
        <v>330</v>
      </c>
      <c r="E215" s="108"/>
      <c r="F215" s="108"/>
      <c r="G215" s="74">
        <f t="shared" ref="G215:G216" si="24">G216</f>
        <v>0</v>
      </c>
    </row>
    <row r="216" spans="1:8" ht="13.2" hidden="1" x14ac:dyDescent="0.25">
      <c r="A216" s="184">
        <v>219</v>
      </c>
      <c r="B216" s="146" t="s">
        <v>120</v>
      </c>
      <c r="C216" s="108" t="s">
        <v>127</v>
      </c>
      <c r="D216" s="108"/>
      <c r="E216" s="108" t="s">
        <v>121</v>
      </c>
      <c r="F216" s="108"/>
      <c r="G216" s="74">
        <f t="shared" si="24"/>
        <v>0</v>
      </c>
    </row>
    <row r="217" spans="1:8" ht="13.2" hidden="1" x14ac:dyDescent="0.25">
      <c r="A217" s="184">
        <v>220</v>
      </c>
      <c r="B217" s="106" t="s">
        <v>26</v>
      </c>
      <c r="C217" s="109" t="s">
        <v>127</v>
      </c>
      <c r="D217" s="109"/>
      <c r="E217" s="109" t="s">
        <v>121</v>
      </c>
      <c r="F217" s="109" t="s">
        <v>27</v>
      </c>
      <c r="G217" s="111">
        <v>0</v>
      </c>
    </row>
    <row r="218" spans="1:8" ht="22.8" x14ac:dyDescent="0.25">
      <c r="A218" s="184">
        <v>221</v>
      </c>
      <c r="B218" s="107" t="s">
        <v>415</v>
      </c>
      <c r="C218" s="36"/>
      <c r="D218" s="108" t="s">
        <v>414</v>
      </c>
      <c r="E218" s="109"/>
      <c r="F218" s="109"/>
      <c r="G218" s="74">
        <f>G219+G222</f>
        <v>16152.6</v>
      </c>
    </row>
    <row r="219" spans="1:8" ht="15.75" customHeight="1" outlineLevel="7" x14ac:dyDescent="0.25">
      <c r="A219" s="184">
        <v>222</v>
      </c>
      <c r="B219" s="62" t="s">
        <v>304</v>
      </c>
      <c r="C219" s="4" t="s">
        <v>174</v>
      </c>
      <c r="D219" s="108" t="s">
        <v>407</v>
      </c>
      <c r="E219" s="47"/>
      <c r="F219" s="47"/>
      <c r="G219" s="54">
        <f>G220</f>
        <v>6000</v>
      </c>
    </row>
    <row r="220" spans="1:8" ht="13.2" outlineLevel="7" x14ac:dyDescent="0.25">
      <c r="A220" s="184">
        <v>223</v>
      </c>
      <c r="B220" s="63" t="s">
        <v>120</v>
      </c>
      <c r="C220" s="4" t="s">
        <v>174</v>
      </c>
      <c r="D220" s="108" t="s">
        <v>407</v>
      </c>
      <c r="E220" s="47"/>
      <c r="F220" s="47"/>
      <c r="G220" s="54">
        <f>G221</f>
        <v>6000</v>
      </c>
    </row>
    <row r="221" spans="1:8" ht="13.2" outlineLevel="7" x14ac:dyDescent="0.25">
      <c r="A221" s="184">
        <v>224</v>
      </c>
      <c r="B221" s="46" t="s">
        <v>26</v>
      </c>
      <c r="C221" s="47" t="s">
        <v>174</v>
      </c>
      <c r="D221" s="109" t="s">
        <v>407</v>
      </c>
      <c r="E221" s="47"/>
      <c r="F221" s="47"/>
      <c r="G221" s="41">
        <v>6000</v>
      </c>
    </row>
    <row r="222" spans="1:8" ht="24.75" customHeight="1" outlineLevel="7" x14ac:dyDescent="0.25">
      <c r="A222" s="184">
        <v>225</v>
      </c>
      <c r="B222" s="107" t="s">
        <v>416</v>
      </c>
      <c r="C222" s="4" t="s">
        <v>176</v>
      </c>
      <c r="D222" s="108"/>
      <c r="E222" s="47"/>
      <c r="F222" s="47"/>
      <c r="G222" s="54">
        <f>G223</f>
        <v>10152.6</v>
      </c>
    </row>
    <row r="223" spans="1:8" ht="13.2" outlineLevel="7" x14ac:dyDescent="0.25">
      <c r="A223" s="184">
        <v>226</v>
      </c>
      <c r="B223" s="63" t="s">
        <v>120</v>
      </c>
      <c r="C223" s="4" t="s">
        <v>176</v>
      </c>
      <c r="D223" s="47"/>
      <c r="E223" s="47"/>
      <c r="F223" s="47"/>
      <c r="G223" s="54">
        <f>G224</f>
        <v>10152.6</v>
      </c>
    </row>
    <row r="224" spans="1:8" ht="13.2" outlineLevel="7" x14ac:dyDescent="0.25">
      <c r="A224" s="184">
        <v>227</v>
      </c>
      <c r="B224" s="46" t="s">
        <v>26</v>
      </c>
      <c r="C224" s="47" t="s">
        <v>176</v>
      </c>
      <c r="D224" s="47"/>
      <c r="E224" s="47"/>
      <c r="F224" s="47"/>
      <c r="G224" s="41">
        <v>10152.6</v>
      </c>
    </row>
    <row r="225" spans="1:7" ht="13.2" x14ac:dyDescent="0.25">
      <c r="A225" s="52"/>
      <c r="B225" s="190" t="s">
        <v>196</v>
      </c>
      <c r="C225" s="178"/>
      <c r="D225" s="178"/>
      <c r="E225" s="178"/>
      <c r="F225" s="178"/>
      <c r="G225" s="179">
        <f>G8+G90</f>
        <v>109290.4</v>
      </c>
    </row>
    <row r="226" spans="1:7" ht="13.2" outlineLevel="7" x14ac:dyDescent="0.25"/>
  </sheetData>
  <mergeCells count="4">
    <mergeCell ref="D2:G2"/>
    <mergeCell ref="D3:G3"/>
    <mergeCell ref="E5:F5"/>
    <mergeCell ref="A6:G6"/>
  </mergeCells>
  <pageMargins left="0.35" right="0.24" top="0.61" bottom="0.23622047244094491" header="0.23622047244094491" footer="0.15748031496062992"/>
  <pageSetup paperSize="9" fitToHeight="11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L225"/>
  <sheetViews>
    <sheetView showGridLines="0" topLeftCell="B21" zoomScale="94" zoomScaleNormal="94" workbookViewId="0">
      <selection activeCell="B19" sqref="B19"/>
    </sheetView>
  </sheetViews>
  <sheetFormatPr defaultColWidth="8.88671875" defaultRowHeight="12.75" customHeight="1" outlineLevelRow="7" x14ac:dyDescent="0.25"/>
  <cols>
    <col min="1" max="1" width="3.88671875" style="182" customWidth="1"/>
    <col min="2" max="2" width="62.33203125" style="3" customWidth="1"/>
    <col min="3" max="3" width="11.33203125" style="3" hidden="1" customWidth="1"/>
    <col min="4" max="4" width="11.33203125" style="3" customWidth="1"/>
    <col min="5" max="5" width="6.6640625" style="3" customWidth="1"/>
    <col min="6" max="6" width="5.33203125" style="3" customWidth="1"/>
    <col min="7" max="7" width="10.33203125" style="3" customWidth="1"/>
    <col min="8" max="8" width="8.21875" style="2" customWidth="1"/>
    <col min="9" max="11" width="9.109375" style="3" customWidth="1"/>
    <col min="12" max="16384" width="8.88671875" style="3"/>
  </cols>
  <sheetData>
    <row r="1" spans="1:12" ht="12.75" customHeight="1" x14ac:dyDescent="0.25">
      <c r="A1" s="183"/>
      <c r="B1" s="13"/>
      <c r="C1" s="14"/>
      <c r="D1" s="14"/>
      <c r="E1" s="180" t="s">
        <v>420</v>
      </c>
      <c r="F1" s="180"/>
    </row>
    <row r="2" spans="1:12" ht="12.75" customHeight="1" x14ac:dyDescent="0.25">
      <c r="A2" s="183"/>
      <c r="B2" s="13"/>
      <c r="C2" s="180" t="s">
        <v>198</v>
      </c>
      <c r="D2" s="200" t="s">
        <v>198</v>
      </c>
      <c r="E2" s="200"/>
      <c r="F2" s="200"/>
      <c r="G2" s="200"/>
      <c r="H2" s="180"/>
      <c r="I2" s="180"/>
    </row>
    <row r="3" spans="1:12" ht="12.75" customHeight="1" x14ac:dyDescent="0.25">
      <c r="A3" s="183"/>
      <c r="B3" s="13"/>
      <c r="C3" s="181" t="s">
        <v>199</v>
      </c>
      <c r="D3" s="201" t="s">
        <v>199</v>
      </c>
      <c r="E3" s="201"/>
      <c r="F3" s="201"/>
      <c r="G3" s="201"/>
      <c r="H3" s="180"/>
      <c r="I3" s="181"/>
      <c r="J3" s="181"/>
      <c r="K3" s="181"/>
      <c r="L3" s="181"/>
    </row>
    <row r="4" spans="1:12" ht="12.75" customHeight="1" x14ac:dyDescent="0.25">
      <c r="A4" s="183"/>
      <c r="B4" s="13"/>
      <c r="C4" s="14"/>
      <c r="D4" s="14"/>
      <c r="E4" s="180" t="s">
        <v>423</v>
      </c>
      <c r="F4" s="180"/>
    </row>
    <row r="5" spans="1:12" ht="4.95" customHeight="1" x14ac:dyDescent="0.25">
      <c r="A5" s="183"/>
      <c r="B5" s="13"/>
      <c r="C5" s="15"/>
      <c r="D5" s="15"/>
      <c r="E5" s="203"/>
      <c r="F5" s="203"/>
    </row>
    <row r="6" spans="1:12" ht="66.599999999999994" customHeight="1" x14ac:dyDescent="0.25">
      <c r="A6" s="204" t="s">
        <v>405</v>
      </c>
      <c r="B6" s="204"/>
      <c r="C6" s="204"/>
      <c r="D6" s="204"/>
      <c r="E6" s="204"/>
      <c r="F6" s="204"/>
      <c r="G6" s="204"/>
    </row>
    <row r="7" spans="1:12" ht="34.200000000000003" x14ac:dyDescent="0.25">
      <c r="A7" s="184"/>
      <c r="B7" s="4" t="s">
        <v>0</v>
      </c>
      <c r="C7" s="4" t="s">
        <v>1</v>
      </c>
      <c r="D7" s="4" t="s">
        <v>1</v>
      </c>
      <c r="E7" s="4" t="s">
        <v>2</v>
      </c>
      <c r="F7" s="4" t="s">
        <v>3</v>
      </c>
      <c r="G7" s="4" t="s">
        <v>406</v>
      </c>
    </row>
    <row r="8" spans="1:12" ht="13.2" x14ac:dyDescent="0.25">
      <c r="A8" s="184">
        <v>1</v>
      </c>
      <c r="B8" s="172" t="s">
        <v>4</v>
      </c>
      <c r="C8" s="118" t="s">
        <v>5</v>
      </c>
      <c r="D8" s="118" t="s">
        <v>347</v>
      </c>
      <c r="E8" s="118"/>
      <c r="F8" s="118"/>
      <c r="G8" s="157">
        <f>G9+G35</f>
        <v>25248.1</v>
      </c>
    </row>
    <row r="9" spans="1:12" ht="13.2" outlineLevel="1" x14ac:dyDescent="0.25">
      <c r="A9" s="184">
        <v>2</v>
      </c>
      <c r="B9" s="63" t="s">
        <v>346</v>
      </c>
      <c r="C9" s="4" t="s">
        <v>7</v>
      </c>
      <c r="D9" s="4" t="s">
        <v>348</v>
      </c>
      <c r="E9" s="4"/>
      <c r="F9" s="4"/>
      <c r="G9" s="52">
        <f>G10+G22</f>
        <v>21248.5</v>
      </c>
    </row>
    <row r="10" spans="1:12" ht="13.2" outlineLevel="2" x14ac:dyDescent="0.25">
      <c r="A10" s="184">
        <v>3</v>
      </c>
      <c r="B10" s="63" t="s">
        <v>350</v>
      </c>
      <c r="C10" s="4" t="s">
        <v>9</v>
      </c>
      <c r="D10" s="4" t="s">
        <v>349</v>
      </c>
      <c r="E10" s="4"/>
      <c r="F10" s="4"/>
      <c r="G10" s="124">
        <f>G11+G18</f>
        <v>17845</v>
      </c>
    </row>
    <row r="11" spans="1:12" s="171" customFormat="1" ht="13.2" outlineLevel="3" x14ac:dyDescent="0.25">
      <c r="A11" s="184">
        <v>4</v>
      </c>
      <c r="B11" s="60" t="s">
        <v>339</v>
      </c>
      <c r="C11" s="61" t="s">
        <v>11</v>
      </c>
      <c r="D11" s="61" t="s">
        <v>351</v>
      </c>
      <c r="E11" s="61"/>
      <c r="F11" s="61"/>
      <c r="G11" s="158">
        <f>G12+G14</f>
        <v>16520</v>
      </c>
      <c r="H11" s="191"/>
    </row>
    <row r="12" spans="1:12" ht="34.200000000000003" outlineLevel="7" x14ac:dyDescent="0.25">
      <c r="A12" s="184">
        <v>5</v>
      </c>
      <c r="B12" s="63" t="s">
        <v>12</v>
      </c>
      <c r="C12" s="4" t="s">
        <v>11</v>
      </c>
      <c r="D12" s="4" t="s">
        <v>340</v>
      </c>
      <c r="E12" s="4" t="s">
        <v>13</v>
      </c>
      <c r="F12" s="4"/>
      <c r="G12" s="124">
        <f>SUM(G13:G13)</f>
        <v>14410</v>
      </c>
    </row>
    <row r="13" spans="1:12" ht="36" outlineLevel="7" x14ac:dyDescent="0.25">
      <c r="A13" s="184">
        <v>6</v>
      </c>
      <c r="B13" s="194" t="s">
        <v>424</v>
      </c>
      <c r="C13" s="47" t="s">
        <v>11</v>
      </c>
      <c r="D13" s="47" t="s">
        <v>340</v>
      </c>
      <c r="E13" s="47" t="s">
        <v>13</v>
      </c>
      <c r="F13" s="47" t="s">
        <v>201</v>
      </c>
      <c r="G13" s="185">
        <v>14410</v>
      </c>
    </row>
    <row r="14" spans="1:12" ht="16.8" customHeight="1" outlineLevel="3" x14ac:dyDescent="0.25">
      <c r="A14" s="184">
        <v>8</v>
      </c>
      <c r="B14" s="63" t="s">
        <v>344</v>
      </c>
      <c r="C14" s="4" t="s">
        <v>19</v>
      </c>
      <c r="D14" s="4" t="s">
        <v>341</v>
      </c>
      <c r="E14" s="4"/>
      <c r="F14" s="4"/>
      <c r="G14" s="124">
        <f>FIO</f>
        <v>2110</v>
      </c>
    </row>
    <row r="15" spans="1:12" ht="34.200000000000003" outlineLevel="7" x14ac:dyDescent="0.25">
      <c r="A15" s="184">
        <v>9</v>
      </c>
      <c r="B15" s="63" t="s">
        <v>12</v>
      </c>
      <c r="C15" s="4" t="s">
        <v>19</v>
      </c>
      <c r="D15" s="4" t="s">
        <v>341</v>
      </c>
      <c r="E15" s="4" t="s">
        <v>13</v>
      </c>
      <c r="F15" s="4"/>
      <c r="G15" s="124">
        <f>SUM(G16:G16)</f>
        <v>2110</v>
      </c>
    </row>
    <row r="16" spans="1:12" s="2" customFormat="1" ht="36" outlineLevel="7" x14ac:dyDescent="0.25">
      <c r="A16" s="184">
        <v>10</v>
      </c>
      <c r="B16" s="194" t="s">
        <v>424</v>
      </c>
      <c r="C16" s="47" t="s">
        <v>19</v>
      </c>
      <c r="D16" s="47" t="s">
        <v>341</v>
      </c>
      <c r="E16" s="47" t="s">
        <v>13</v>
      </c>
      <c r="F16" s="47" t="s">
        <v>15</v>
      </c>
      <c r="G16" s="185">
        <v>2110</v>
      </c>
      <c r="I16" s="3"/>
      <c r="J16" s="3"/>
      <c r="K16" s="3"/>
      <c r="L16" s="3"/>
    </row>
    <row r="17" spans="1:12" s="2" customFormat="1" ht="22.8" outlineLevel="2" x14ac:dyDescent="0.25">
      <c r="A17" s="184">
        <v>12</v>
      </c>
      <c r="B17" s="60" t="s">
        <v>345</v>
      </c>
      <c r="C17" s="61" t="s">
        <v>21</v>
      </c>
      <c r="D17" s="61" t="s">
        <v>352</v>
      </c>
      <c r="E17" s="61"/>
      <c r="F17" s="61"/>
      <c r="G17" s="158">
        <f>G18</f>
        <v>1325</v>
      </c>
      <c r="I17" s="3"/>
      <c r="J17" s="3"/>
      <c r="K17" s="3"/>
      <c r="L17" s="3"/>
    </row>
    <row r="18" spans="1:12" s="2" customFormat="1" ht="22.8" outlineLevel="3" x14ac:dyDescent="0.25">
      <c r="A18" s="184">
        <v>13</v>
      </c>
      <c r="B18" s="146" t="s">
        <v>345</v>
      </c>
      <c r="C18" s="108" t="s">
        <v>23</v>
      </c>
      <c r="D18" s="108" t="s">
        <v>352</v>
      </c>
      <c r="E18" s="108"/>
      <c r="F18" s="108"/>
      <c r="G18" s="186">
        <f>G19</f>
        <v>1325</v>
      </c>
      <c r="I18" s="3"/>
      <c r="J18" s="3"/>
      <c r="K18" s="3"/>
      <c r="L18" s="3"/>
    </row>
    <row r="19" spans="1:12" s="2" customFormat="1" ht="34.200000000000003" outlineLevel="7" x14ac:dyDescent="0.25">
      <c r="A19" s="184">
        <v>14</v>
      </c>
      <c r="B19" s="63" t="s">
        <v>12</v>
      </c>
      <c r="C19" s="4" t="s">
        <v>23</v>
      </c>
      <c r="D19" s="4" t="s">
        <v>342</v>
      </c>
      <c r="E19" s="4" t="s">
        <v>13</v>
      </c>
      <c r="F19" s="4"/>
      <c r="G19" s="124">
        <f>G20+G21</f>
        <v>1325</v>
      </c>
      <c r="I19" s="3"/>
      <c r="J19" s="3"/>
      <c r="K19" s="3"/>
      <c r="L19" s="3"/>
    </row>
    <row r="20" spans="1:12" s="2" customFormat="1" ht="13.2" outlineLevel="7" x14ac:dyDescent="0.25">
      <c r="A20" s="184">
        <v>15</v>
      </c>
      <c r="B20" s="46" t="s">
        <v>14</v>
      </c>
      <c r="C20" s="47" t="s">
        <v>23</v>
      </c>
      <c r="D20" s="47" t="s">
        <v>342</v>
      </c>
      <c r="E20" s="47" t="s">
        <v>13</v>
      </c>
      <c r="F20" s="47" t="s">
        <v>15</v>
      </c>
      <c r="G20" s="185">
        <v>1015</v>
      </c>
      <c r="I20" s="3"/>
      <c r="J20" s="3"/>
      <c r="K20" s="3"/>
      <c r="L20" s="3"/>
    </row>
    <row r="21" spans="1:12" s="2" customFormat="1" ht="24" outlineLevel="7" x14ac:dyDescent="0.25">
      <c r="A21" s="184">
        <v>16</v>
      </c>
      <c r="B21" s="46" t="s">
        <v>16</v>
      </c>
      <c r="C21" s="47" t="s">
        <v>23</v>
      </c>
      <c r="D21" s="47" t="s">
        <v>342</v>
      </c>
      <c r="E21" s="47" t="s">
        <v>13</v>
      </c>
      <c r="F21" s="47" t="s">
        <v>17</v>
      </c>
      <c r="G21" s="185">
        <v>310</v>
      </c>
      <c r="I21" s="3"/>
      <c r="J21" s="3"/>
      <c r="K21" s="3"/>
      <c r="L21" s="3"/>
    </row>
    <row r="22" spans="1:12" s="2" customFormat="1" ht="22.8" outlineLevel="7" x14ac:dyDescent="0.25">
      <c r="A22" s="184">
        <v>17</v>
      </c>
      <c r="B22" s="60" t="s">
        <v>353</v>
      </c>
      <c r="C22" s="173"/>
      <c r="D22" s="61" t="s">
        <v>356</v>
      </c>
      <c r="E22" s="173"/>
      <c r="F22" s="173"/>
      <c r="G22" s="158">
        <f>G23</f>
        <v>3403.5</v>
      </c>
      <c r="I22" s="3"/>
      <c r="J22" s="3"/>
      <c r="K22" s="3"/>
      <c r="L22" s="3"/>
    </row>
    <row r="23" spans="1:12" s="2" customFormat="1" ht="13.2" outlineLevel="7" x14ac:dyDescent="0.25">
      <c r="A23" s="184">
        <v>18</v>
      </c>
      <c r="B23" s="63" t="s">
        <v>355</v>
      </c>
      <c r="C23" s="4"/>
      <c r="D23" s="4" t="s">
        <v>354</v>
      </c>
      <c r="E23" s="4"/>
      <c r="F23" s="4"/>
      <c r="G23" s="124">
        <f>G24+G29+G32</f>
        <v>3403.5</v>
      </c>
      <c r="I23" s="3"/>
      <c r="J23" s="3"/>
      <c r="K23" s="3"/>
      <c r="L23" s="3"/>
    </row>
    <row r="24" spans="1:12" s="2" customFormat="1" ht="13.2" outlineLevel="7" x14ac:dyDescent="0.25">
      <c r="A24" s="184">
        <v>19</v>
      </c>
      <c r="B24" s="63" t="s">
        <v>346</v>
      </c>
      <c r="C24" s="4"/>
      <c r="D24" s="4" t="s">
        <v>343</v>
      </c>
      <c r="E24" s="4"/>
      <c r="F24" s="4"/>
      <c r="G24" s="124">
        <f>SUM(G25:G28)</f>
        <v>3300</v>
      </c>
      <c r="I24" s="3"/>
      <c r="J24" s="3"/>
      <c r="K24" s="3"/>
      <c r="L24" s="3"/>
    </row>
    <row r="25" spans="1:12" s="2" customFormat="1" ht="23.4" customHeight="1" outlineLevel="7" x14ac:dyDescent="0.25">
      <c r="A25" s="184">
        <v>20</v>
      </c>
      <c r="B25" s="46" t="s">
        <v>24</v>
      </c>
      <c r="C25" s="47" t="s">
        <v>23</v>
      </c>
      <c r="D25" s="47" t="s">
        <v>343</v>
      </c>
      <c r="E25" s="47" t="s">
        <v>13</v>
      </c>
      <c r="F25" s="47" t="s">
        <v>25</v>
      </c>
      <c r="G25" s="185">
        <v>1300</v>
      </c>
      <c r="I25" s="3"/>
      <c r="J25" s="3"/>
      <c r="K25" s="3"/>
      <c r="L25" s="3"/>
    </row>
    <row r="26" spans="1:12" s="2" customFormat="1" ht="13.2" outlineLevel="7" x14ac:dyDescent="0.25">
      <c r="A26" s="184">
        <v>21</v>
      </c>
      <c r="B26" s="46" t="s">
        <v>26</v>
      </c>
      <c r="C26" s="47" t="s">
        <v>23</v>
      </c>
      <c r="D26" s="47" t="s">
        <v>343</v>
      </c>
      <c r="E26" s="47" t="s">
        <v>13</v>
      </c>
      <c r="F26" s="47" t="s">
        <v>27</v>
      </c>
      <c r="G26" s="185">
        <v>1398</v>
      </c>
      <c r="I26" s="3"/>
      <c r="J26" s="3"/>
      <c r="K26" s="3"/>
      <c r="L26" s="3"/>
    </row>
    <row r="27" spans="1:12" s="2" customFormat="1" ht="13.2" outlineLevel="7" x14ac:dyDescent="0.25">
      <c r="A27" s="184">
        <v>22</v>
      </c>
      <c r="B27" s="46" t="s">
        <v>28</v>
      </c>
      <c r="C27" s="47" t="s">
        <v>23</v>
      </c>
      <c r="D27" s="47" t="s">
        <v>343</v>
      </c>
      <c r="E27" s="47" t="s">
        <v>13</v>
      </c>
      <c r="F27" s="47" t="s">
        <v>29</v>
      </c>
      <c r="G27" s="185">
        <v>600</v>
      </c>
      <c r="I27" s="3"/>
      <c r="J27" s="3"/>
      <c r="K27" s="3"/>
      <c r="L27" s="3"/>
    </row>
    <row r="28" spans="1:12" s="2" customFormat="1" ht="13.2" outlineLevel="7" x14ac:dyDescent="0.25">
      <c r="A28" s="184">
        <v>23</v>
      </c>
      <c r="B28" s="46" t="s">
        <v>30</v>
      </c>
      <c r="C28" s="47" t="s">
        <v>23</v>
      </c>
      <c r="D28" s="47" t="s">
        <v>343</v>
      </c>
      <c r="E28" s="47" t="s">
        <v>13</v>
      </c>
      <c r="F28" s="47" t="s">
        <v>31</v>
      </c>
      <c r="G28" s="185">
        <v>2</v>
      </c>
      <c r="I28" s="3"/>
      <c r="J28" s="3"/>
      <c r="K28" s="3"/>
      <c r="L28" s="3"/>
    </row>
    <row r="29" spans="1:12" s="2" customFormat="1" ht="13.2" outlineLevel="3" x14ac:dyDescent="0.25">
      <c r="A29" s="184">
        <v>24</v>
      </c>
      <c r="B29" s="63" t="s">
        <v>357</v>
      </c>
      <c r="C29" s="4" t="s">
        <v>35</v>
      </c>
      <c r="D29" s="4" t="s">
        <v>358</v>
      </c>
      <c r="E29" s="4"/>
      <c r="F29" s="4"/>
      <c r="G29" s="124">
        <f>G30</f>
        <v>100</v>
      </c>
      <c r="I29" s="3"/>
      <c r="J29" s="3"/>
      <c r="K29" s="3"/>
      <c r="L29" s="3"/>
    </row>
    <row r="30" spans="1:12" s="2" customFormat="1" ht="33" customHeight="1" outlineLevel="7" x14ac:dyDescent="0.25">
      <c r="A30" s="184">
        <v>25</v>
      </c>
      <c r="B30" s="63" t="s">
        <v>12</v>
      </c>
      <c r="C30" s="4" t="s">
        <v>35</v>
      </c>
      <c r="D30" s="4" t="s">
        <v>358</v>
      </c>
      <c r="E30" s="4" t="s">
        <v>13</v>
      </c>
      <c r="F30" s="4"/>
      <c r="G30" s="185">
        <f>G31</f>
        <v>100</v>
      </c>
      <c r="I30" s="3"/>
      <c r="J30" s="3"/>
      <c r="K30" s="3"/>
      <c r="L30" s="3"/>
    </row>
    <row r="31" spans="1:12" s="2" customFormat="1" ht="13.2" outlineLevel="7" x14ac:dyDescent="0.25">
      <c r="A31" s="184">
        <v>26</v>
      </c>
      <c r="B31" s="46" t="s">
        <v>26</v>
      </c>
      <c r="C31" s="47" t="s">
        <v>35</v>
      </c>
      <c r="D31" s="47" t="s">
        <v>358</v>
      </c>
      <c r="E31" s="47" t="s">
        <v>13</v>
      </c>
      <c r="F31" s="47" t="s">
        <v>27</v>
      </c>
      <c r="G31" s="185">
        <v>100</v>
      </c>
      <c r="I31" s="3"/>
      <c r="J31" s="3"/>
      <c r="K31" s="3"/>
      <c r="L31" s="3"/>
    </row>
    <row r="32" spans="1:12" s="2" customFormat="1" ht="17.25" customHeight="1" outlineLevel="3" x14ac:dyDescent="0.25">
      <c r="A32" s="184">
        <v>27</v>
      </c>
      <c r="B32" s="63" t="s">
        <v>359</v>
      </c>
      <c r="C32" s="4" t="s">
        <v>37</v>
      </c>
      <c r="D32" s="4" t="s">
        <v>399</v>
      </c>
      <c r="E32" s="4"/>
      <c r="F32" s="4"/>
      <c r="G32" s="52">
        <f>G33</f>
        <v>3.5</v>
      </c>
      <c r="I32" s="3"/>
      <c r="J32" s="3"/>
      <c r="K32" s="3"/>
      <c r="L32" s="3"/>
    </row>
    <row r="33" spans="1:12" s="2" customFormat="1" ht="31.2" customHeight="1" outlineLevel="7" x14ac:dyDescent="0.25">
      <c r="A33" s="184">
        <v>28</v>
      </c>
      <c r="B33" s="63" t="s">
        <v>12</v>
      </c>
      <c r="C33" s="4" t="s">
        <v>37</v>
      </c>
      <c r="D33" s="4" t="s">
        <v>399</v>
      </c>
      <c r="E33" s="4" t="s">
        <v>13</v>
      </c>
      <c r="F33" s="4"/>
      <c r="G33" s="36">
        <f>G34</f>
        <v>3.5</v>
      </c>
      <c r="I33" s="3"/>
      <c r="J33" s="3"/>
      <c r="K33" s="3"/>
      <c r="L33" s="3"/>
    </row>
    <row r="34" spans="1:12" s="2" customFormat="1" ht="13.2" outlineLevel="7" x14ac:dyDescent="0.25">
      <c r="A34" s="184">
        <v>29</v>
      </c>
      <c r="B34" s="46" t="s">
        <v>26</v>
      </c>
      <c r="C34" s="47" t="s">
        <v>37</v>
      </c>
      <c r="D34" s="47" t="s">
        <v>399</v>
      </c>
      <c r="E34" s="47" t="s">
        <v>13</v>
      </c>
      <c r="F34" s="47" t="s">
        <v>27</v>
      </c>
      <c r="G34" s="36">
        <v>3.5</v>
      </c>
      <c r="I34" s="3"/>
      <c r="J34" s="3"/>
      <c r="K34" s="3"/>
      <c r="L34" s="3"/>
    </row>
    <row r="35" spans="1:12" s="2" customFormat="1" ht="13.2" outlineLevel="1" x14ac:dyDescent="0.25">
      <c r="A35" s="184">
        <v>30</v>
      </c>
      <c r="B35" s="60" t="s">
        <v>360</v>
      </c>
      <c r="C35" s="61" t="s">
        <v>39</v>
      </c>
      <c r="D35" s="61" t="s">
        <v>363</v>
      </c>
      <c r="E35" s="61"/>
      <c r="F35" s="61"/>
      <c r="G35" s="158">
        <f>G36</f>
        <v>3999.6</v>
      </c>
      <c r="I35" s="3"/>
      <c r="J35" s="3"/>
      <c r="K35" s="3"/>
      <c r="L35" s="3"/>
    </row>
    <row r="36" spans="1:12" s="2" customFormat="1" ht="13.2" outlineLevel="2" x14ac:dyDescent="0.25">
      <c r="A36" s="184">
        <v>31</v>
      </c>
      <c r="B36" s="63" t="s">
        <v>361</v>
      </c>
      <c r="C36" s="4" t="s">
        <v>41</v>
      </c>
      <c r="D36" s="4" t="s">
        <v>364</v>
      </c>
      <c r="E36" s="4"/>
      <c r="F36" s="4"/>
      <c r="G36" s="124">
        <f>G37+G65</f>
        <v>3999.6</v>
      </c>
      <c r="I36" s="3"/>
      <c r="J36" s="3"/>
      <c r="K36" s="3"/>
      <c r="L36" s="3"/>
    </row>
    <row r="37" spans="1:12" s="2" customFormat="1" ht="13.2" outlineLevel="2" x14ac:dyDescent="0.25">
      <c r="A37" s="184">
        <v>32</v>
      </c>
      <c r="B37" s="63" t="s">
        <v>362</v>
      </c>
      <c r="C37" s="4"/>
      <c r="D37" s="4" t="s">
        <v>365</v>
      </c>
      <c r="E37" s="4"/>
      <c r="F37" s="4"/>
      <c r="G37" s="124">
        <f>G38+G41+G44+G47+G50+G53+G56+G59+G62</f>
        <v>1219</v>
      </c>
      <c r="I37" s="3"/>
      <c r="J37" s="3"/>
      <c r="K37" s="3"/>
      <c r="L37" s="3"/>
    </row>
    <row r="38" spans="1:12" s="2" customFormat="1" ht="22.8" outlineLevel="3" x14ac:dyDescent="0.25">
      <c r="A38" s="184">
        <v>33</v>
      </c>
      <c r="B38" s="63" t="s">
        <v>369</v>
      </c>
      <c r="C38" s="4" t="s">
        <v>43</v>
      </c>
      <c r="D38" s="4" t="s">
        <v>367</v>
      </c>
      <c r="E38" s="4"/>
      <c r="F38" s="4"/>
      <c r="G38" s="52">
        <f t="shared" ref="G38:G39" si="0">G39</f>
        <v>168.3</v>
      </c>
      <c r="I38" s="3"/>
      <c r="J38" s="3"/>
      <c r="K38" s="3"/>
      <c r="L38" s="3"/>
    </row>
    <row r="39" spans="1:12" s="2" customFormat="1" ht="13.2" outlineLevel="7" x14ac:dyDescent="0.25">
      <c r="A39" s="184">
        <v>34</v>
      </c>
      <c r="B39" s="63" t="s">
        <v>44</v>
      </c>
      <c r="C39" s="4" t="s">
        <v>43</v>
      </c>
      <c r="D39" s="4" t="s">
        <v>367</v>
      </c>
      <c r="E39" s="4" t="s">
        <v>45</v>
      </c>
      <c r="F39" s="4"/>
      <c r="G39" s="52">
        <f t="shared" si="0"/>
        <v>168.3</v>
      </c>
      <c r="I39" s="3"/>
      <c r="J39" s="3"/>
      <c r="K39" s="3"/>
      <c r="L39" s="3"/>
    </row>
    <row r="40" spans="1:12" s="2" customFormat="1" ht="13.2" outlineLevel="7" x14ac:dyDescent="0.25">
      <c r="A40" s="184">
        <v>35</v>
      </c>
      <c r="B40" s="46" t="s">
        <v>46</v>
      </c>
      <c r="C40" s="47" t="s">
        <v>43</v>
      </c>
      <c r="D40" s="47" t="s">
        <v>367</v>
      </c>
      <c r="E40" s="47" t="s">
        <v>45</v>
      </c>
      <c r="F40" s="47" t="s">
        <v>47</v>
      </c>
      <c r="G40" s="36">
        <v>168.3</v>
      </c>
      <c r="I40" s="3"/>
      <c r="J40" s="3"/>
      <c r="K40" s="3"/>
      <c r="L40" s="3"/>
    </row>
    <row r="41" spans="1:12" s="2" customFormat="1" ht="21.6" customHeight="1" outlineLevel="3" x14ac:dyDescent="0.25">
      <c r="A41" s="184">
        <v>36</v>
      </c>
      <c r="B41" s="63" t="s">
        <v>370</v>
      </c>
      <c r="C41" s="4" t="s">
        <v>49</v>
      </c>
      <c r="D41" s="4" t="s">
        <v>368</v>
      </c>
      <c r="E41" s="4"/>
      <c r="F41" s="4"/>
      <c r="G41" s="52">
        <f t="shared" ref="G41:G42" si="1">G42</f>
        <v>203.6</v>
      </c>
      <c r="I41" s="3"/>
      <c r="J41" s="3"/>
      <c r="K41" s="3"/>
      <c r="L41" s="3"/>
    </row>
    <row r="42" spans="1:12" s="2" customFormat="1" ht="22.8" outlineLevel="7" x14ac:dyDescent="0.25">
      <c r="A42" s="184">
        <v>37</v>
      </c>
      <c r="B42" s="63" t="s">
        <v>50</v>
      </c>
      <c r="C42" s="4" t="s">
        <v>49</v>
      </c>
      <c r="D42" s="4" t="s">
        <v>368</v>
      </c>
      <c r="E42" s="4" t="s">
        <v>51</v>
      </c>
      <c r="F42" s="4"/>
      <c r="G42" s="52">
        <f t="shared" si="1"/>
        <v>203.6</v>
      </c>
      <c r="I42" s="3"/>
      <c r="J42" s="3"/>
      <c r="K42" s="3"/>
      <c r="L42" s="3"/>
    </row>
    <row r="43" spans="1:12" s="2" customFormat="1" ht="13.2" outlineLevel="7" x14ac:dyDescent="0.25">
      <c r="A43" s="184">
        <v>38</v>
      </c>
      <c r="B43" s="46" t="s">
        <v>46</v>
      </c>
      <c r="C43" s="47" t="s">
        <v>49</v>
      </c>
      <c r="D43" s="47" t="s">
        <v>368</v>
      </c>
      <c r="E43" s="47" t="s">
        <v>51</v>
      </c>
      <c r="F43" s="47" t="s">
        <v>47</v>
      </c>
      <c r="G43" s="36">
        <v>203.6</v>
      </c>
      <c r="I43" s="3"/>
      <c r="J43" s="3"/>
      <c r="K43" s="3"/>
      <c r="L43" s="3"/>
    </row>
    <row r="44" spans="1:12" s="2" customFormat="1" ht="33.6" customHeight="1" outlineLevel="3" x14ac:dyDescent="0.25">
      <c r="A44" s="184">
        <v>39</v>
      </c>
      <c r="B44" s="63" t="s">
        <v>375</v>
      </c>
      <c r="C44" s="4" t="s">
        <v>53</v>
      </c>
      <c r="D44" s="4" t="s">
        <v>371</v>
      </c>
      <c r="E44" s="4"/>
      <c r="F44" s="4"/>
      <c r="G44" s="52">
        <f>G45</f>
        <v>61.5</v>
      </c>
      <c r="I44" s="3"/>
      <c r="J44" s="3"/>
      <c r="K44" s="3"/>
      <c r="L44" s="3"/>
    </row>
    <row r="45" spans="1:12" s="2" customFormat="1" ht="13.2" outlineLevel="7" x14ac:dyDescent="0.25">
      <c r="A45" s="184">
        <v>40</v>
      </c>
      <c r="B45" s="63" t="s">
        <v>44</v>
      </c>
      <c r="C45" s="4" t="s">
        <v>53</v>
      </c>
      <c r="D45" s="4" t="s">
        <v>371</v>
      </c>
      <c r="E45" s="4" t="s">
        <v>45</v>
      </c>
      <c r="F45" s="4"/>
      <c r="G45" s="52">
        <f>G46</f>
        <v>61.5</v>
      </c>
      <c r="I45" s="3"/>
      <c r="J45" s="3"/>
      <c r="K45" s="3"/>
      <c r="L45" s="3"/>
    </row>
    <row r="46" spans="1:12" s="2" customFormat="1" ht="13.2" outlineLevel="7" x14ac:dyDescent="0.25">
      <c r="A46" s="184">
        <v>41</v>
      </c>
      <c r="B46" s="46" t="s">
        <v>46</v>
      </c>
      <c r="C46" s="47" t="s">
        <v>53</v>
      </c>
      <c r="D46" s="47" t="s">
        <v>371</v>
      </c>
      <c r="E46" s="47" t="s">
        <v>45</v>
      </c>
      <c r="F46" s="47" t="s">
        <v>47</v>
      </c>
      <c r="G46" s="36">
        <v>61.5</v>
      </c>
      <c r="I46" s="3"/>
      <c r="J46" s="3"/>
      <c r="K46" s="3"/>
      <c r="L46" s="3"/>
    </row>
    <row r="47" spans="1:12" s="2" customFormat="1" ht="22.8" outlineLevel="3" x14ac:dyDescent="0.25">
      <c r="A47" s="184">
        <v>42</v>
      </c>
      <c r="B47" s="63" t="s">
        <v>376</v>
      </c>
      <c r="C47" s="4" t="s">
        <v>55</v>
      </c>
      <c r="D47" s="4" t="s">
        <v>372</v>
      </c>
      <c r="E47" s="4"/>
      <c r="F47" s="4"/>
      <c r="G47" s="52">
        <f t="shared" ref="G47:G48" si="2">G48</f>
        <v>144.80000000000001</v>
      </c>
      <c r="I47" s="3"/>
      <c r="J47" s="3"/>
      <c r="K47" s="3"/>
      <c r="L47" s="3"/>
    </row>
    <row r="48" spans="1:12" s="2" customFormat="1" ht="22.8" outlineLevel="7" x14ac:dyDescent="0.25">
      <c r="A48" s="184">
        <v>43</v>
      </c>
      <c r="B48" s="63" t="s">
        <v>50</v>
      </c>
      <c r="C48" s="4" t="s">
        <v>55</v>
      </c>
      <c r="D48" s="4" t="s">
        <v>372</v>
      </c>
      <c r="E48" s="4" t="s">
        <v>51</v>
      </c>
      <c r="F48" s="4"/>
      <c r="G48" s="52">
        <f t="shared" si="2"/>
        <v>144.80000000000001</v>
      </c>
      <c r="I48" s="3"/>
      <c r="J48" s="3"/>
      <c r="K48" s="3"/>
      <c r="L48" s="3"/>
    </row>
    <row r="49" spans="1:12" s="2" customFormat="1" ht="13.2" outlineLevel="7" x14ac:dyDescent="0.25">
      <c r="A49" s="184">
        <v>44</v>
      </c>
      <c r="B49" s="46" t="s">
        <v>46</v>
      </c>
      <c r="C49" s="47" t="s">
        <v>55</v>
      </c>
      <c r="D49" s="47" t="s">
        <v>372</v>
      </c>
      <c r="E49" s="47" t="s">
        <v>51</v>
      </c>
      <c r="F49" s="47" t="s">
        <v>47</v>
      </c>
      <c r="G49" s="36">
        <v>144.80000000000001</v>
      </c>
      <c r="I49" s="3"/>
      <c r="J49" s="3"/>
      <c r="K49" s="3"/>
      <c r="L49" s="3"/>
    </row>
    <row r="50" spans="1:12" s="2" customFormat="1" ht="22.8" customHeight="1" outlineLevel="3" x14ac:dyDescent="0.25">
      <c r="A50" s="184">
        <v>45</v>
      </c>
      <c r="B50" s="63" t="s">
        <v>377</v>
      </c>
      <c r="C50" s="4" t="s">
        <v>57</v>
      </c>
      <c r="D50" s="4" t="s">
        <v>373</v>
      </c>
      <c r="E50" s="4"/>
      <c r="F50" s="4"/>
      <c r="G50" s="52">
        <v>121.2</v>
      </c>
      <c r="I50" s="3"/>
      <c r="J50" s="3"/>
      <c r="K50" s="3"/>
      <c r="L50" s="3"/>
    </row>
    <row r="51" spans="1:12" s="2" customFormat="1" ht="13.2" outlineLevel="7" x14ac:dyDescent="0.25">
      <c r="A51" s="184">
        <v>46</v>
      </c>
      <c r="B51" s="63" t="s">
        <v>58</v>
      </c>
      <c r="C51" s="4" t="s">
        <v>57</v>
      </c>
      <c r="D51" s="4" t="s">
        <v>373</v>
      </c>
      <c r="E51" s="4" t="s">
        <v>59</v>
      </c>
      <c r="F51" s="4"/>
      <c r="G51" s="52">
        <v>121.2</v>
      </c>
      <c r="I51" s="3"/>
      <c r="J51" s="3"/>
      <c r="K51" s="3"/>
      <c r="L51" s="3"/>
    </row>
    <row r="52" spans="1:12" s="2" customFormat="1" ht="13.2" outlineLevel="7" x14ac:dyDescent="0.25">
      <c r="A52" s="184">
        <v>47</v>
      </c>
      <c r="B52" s="46" t="s">
        <v>46</v>
      </c>
      <c r="C52" s="47" t="s">
        <v>57</v>
      </c>
      <c r="D52" s="47" t="s">
        <v>373</v>
      </c>
      <c r="E52" s="47" t="s">
        <v>59</v>
      </c>
      <c r="F52" s="47" t="s">
        <v>47</v>
      </c>
      <c r="G52" s="36">
        <v>121.2</v>
      </c>
      <c r="I52" s="3"/>
      <c r="J52" s="3"/>
      <c r="K52" s="3"/>
      <c r="L52" s="3"/>
    </row>
    <row r="53" spans="1:12" s="2" customFormat="1" ht="34.200000000000003" outlineLevel="3" x14ac:dyDescent="0.25">
      <c r="A53" s="184">
        <v>48</v>
      </c>
      <c r="B53" s="63" t="s">
        <v>378</v>
      </c>
      <c r="C53" s="4" t="s">
        <v>61</v>
      </c>
      <c r="D53" s="4" t="s">
        <v>374</v>
      </c>
      <c r="E53" s="4"/>
      <c r="F53" s="4"/>
      <c r="G53" s="52">
        <f t="shared" ref="G53:G54" si="3">G54</f>
        <v>69.599999999999994</v>
      </c>
      <c r="I53" s="3"/>
      <c r="J53" s="3"/>
      <c r="K53" s="3"/>
      <c r="L53" s="3"/>
    </row>
    <row r="54" spans="1:12" s="2" customFormat="1" ht="22.8" outlineLevel="7" x14ac:dyDescent="0.25">
      <c r="A54" s="184">
        <v>49</v>
      </c>
      <c r="B54" s="63" t="s">
        <v>50</v>
      </c>
      <c r="C54" s="4" t="s">
        <v>61</v>
      </c>
      <c r="D54" s="4" t="s">
        <v>374</v>
      </c>
      <c r="E54" s="4" t="s">
        <v>51</v>
      </c>
      <c r="F54" s="4"/>
      <c r="G54" s="52">
        <f t="shared" si="3"/>
        <v>69.599999999999994</v>
      </c>
      <c r="I54" s="3"/>
      <c r="J54" s="3"/>
      <c r="K54" s="3"/>
      <c r="L54" s="3"/>
    </row>
    <row r="55" spans="1:12" s="2" customFormat="1" ht="13.2" outlineLevel="7" x14ac:dyDescent="0.25">
      <c r="A55" s="184">
        <v>50</v>
      </c>
      <c r="B55" s="46" t="s">
        <v>46</v>
      </c>
      <c r="C55" s="47" t="s">
        <v>61</v>
      </c>
      <c r="D55" s="47" t="s">
        <v>374</v>
      </c>
      <c r="E55" s="47" t="s">
        <v>51</v>
      </c>
      <c r="F55" s="47" t="s">
        <v>47</v>
      </c>
      <c r="G55" s="36">
        <v>69.599999999999994</v>
      </c>
      <c r="I55" s="3"/>
      <c r="J55" s="3"/>
      <c r="K55" s="3"/>
      <c r="L55" s="3"/>
    </row>
    <row r="56" spans="1:12" s="2" customFormat="1" ht="13.2" outlineLevel="3" x14ac:dyDescent="0.25">
      <c r="A56" s="184">
        <v>51</v>
      </c>
      <c r="B56" s="63" t="s">
        <v>389</v>
      </c>
      <c r="C56" s="4" t="s">
        <v>73</v>
      </c>
      <c r="D56" s="4" t="s">
        <v>390</v>
      </c>
      <c r="E56" s="4"/>
      <c r="F56" s="4"/>
      <c r="G56" s="124">
        <f t="shared" ref="G56:G57" si="4">G57</f>
        <v>250</v>
      </c>
      <c r="I56" s="3"/>
      <c r="J56" s="3"/>
      <c r="K56" s="3"/>
      <c r="L56" s="3"/>
    </row>
    <row r="57" spans="1:12" s="2" customFormat="1" ht="13.2" outlineLevel="7" x14ac:dyDescent="0.25">
      <c r="A57" s="184">
        <v>52</v>
      </c>
      <c r="B57" s="63" t="s">
        <v>70</v>
      </c>
      <c r="C57" s="4" t="s">
        <v>73</v>
      </c>
      <c r="D57" s="4" t="s">
        <v>390</v>
      </c>
      <c r="E57" s="4" t="s">
        <v>71</v>
      </c>
      <c r="F57" s="4"/>
      <c r="G57" s="124">
        <f t="shared" si="4"/>
        <v>250</v>
      </c>
      <c r="I57" s="3"/>
      <c r="J57" s="3"/>
      <c r="K57" s="3"/>
      <c r="L57" s="3"/>
    </row>
    <row r="58" spans="1:12" s="2" customFormat="1" ht="24" outlineLevel="7" x14ac:dyDescent="0.25">
      <c r="A58" s="184">
        <v>53</v>
      </c>
      <c r="B58" s="46" t="s">
        <v>74</v>
      </c>
      <c r="C58" s="47" t="s">
        <v>73</v>
      </c>
      <c r="D58" s="47" t="s">
        <v>390</v>
      </c>
      <c r="E58" s="47" t="s">
        <v>71</v>
      </c>
      <c r="F58" s="47" t="s">
        <v>75</v>
      </c>
      <c r="G58" s="185">
        <v>250</v>
      </c>
      <c r="I58" s="3"/>
      <c r="J58" s="3"/>
      <c r="K58" s="3"/>
      <c r="L58" s="3"/>
    </row>
    <row r="59" spans="1:12" s="2" customFormat="1" ht="34.200000000000003" outlineLevel="3" x14ac:dyDescent="0.25">
      <c r="A59" s="184">
        <v>54</v>
      </c>
      <c r="B59" s="63" t="s">
        <v>391</v>
      </c>
      <c r="C59" s="4" t="s">
        <v>89</v>
      </c>
      <c r="D59" s="4" t="s">
        <v>392</v>
      </c>
      <c r="E59" s="4"/>
      <c r="F59" s="4"/>
      <c r="G59" s="124">
        <f t="shared" ref="G59:G60" si="5">G60</f>
        <v>100</v>
      </c>
      <c r="I59" s="3"/>
      <c r="J59" s="3"/>
      <c r="K59" s="3"/>
      <c r="L59" s="3"/>
    </row>
    <row r="60" spans="1:12" s="2" customFormat="1" ht="13.2" outlineLevel="7" x14ac:dyDescent="0.25">
      <c r="A60" s="184">
        <v>55</v>
      </c>
      <c r="B60" s="63" t="s">
        <v>70</v>
      </c>
      <c r="C60" s="4" t="s">
        <v>89</v>
      </c>
      <c r="D60" s="4" t="s">
        <v>392</v>
      </c>
      <c r="E60" s="4" t="s">
        <v>71</v>
      </c>
      <c r="F60" s="4"/>
      <c r="G60" s="124">
        <f t="shared" si="5"/>
        <v>100</v>
      </c>
      <c r="I60" s="3"/>
      <c r="J60" s="3"/>
      <c r="K60" s="3"/>
      <c r="L60" s="3"/>
    </row>
    <row r="61" spans="1:12" s="2" customFormat="1" ht="13.2" outlineLevel="7" x14ac:dyDescent="0.25">
      <c r="A61" s="184">
        <v>56</v>
      </c>
      <c r="B61" s="46" t="s">
        <v>26</v>
      </c>
      <c r="C61" s="47" t="s">
        <v>89</v>
      </c>
      <c r="D61" s="47" t="s">
        <v>392</v>
      </c>
      <c r="E61" s="47" t="s">
        <v>71</v>
      </c>
      <c r="F61" s="47" t="s">
        <v>27</v>
      </c>
      <c r="G61" s="185">
        <v>100</v>
      </c>
      <c r="I61" s="3"/>
      <c r="J61" s="3"/>
      <c r="K61" s="3"/>
      <c r="L61" s="3"/>
    </row>
    <row r="62" spans="1:12" s="2" customFormat="1" ht="13.2" outlineLevel="7" x14ac:dyDescent="0.25">
      <c r="A62" s="184">
        <v>57</v>
      </c>
      <c r="B62" s="146" t="s">
        <v>398</v>
      </c>
      <c r="C62" s="108" t="s">
        <v>23</v>
      </c>
      <c r="D62" s="108" t="s">
        <v>397</v>
      </c>
      <c r="E62" s="108"/>
      <c r="F62" s="108"/>
      <c r="G62" s="186">
        <f>G63</f>
        <v>100</v>
      </c>
      <c r="I62" s="3"/>
      <c r="J62" s="3"/>
      <c r="K62" s="3"/>
      <c r="L62" s="3"/>
    </row>
    <row r="63" spans="1:12" s="2" customFormat="1" ht="22.8" outlineLevel="7" x14ac:dyDescent="0.25">
      <c r="A63" s="184">
        <v>58</v>
      </c>
      <c r="B63" s="146" t="s">
        <v>32</v>
      </c>
      <c r="C63" s="108" t="s">
        <v>23</v>
      </c>
      <c r="D63" s="108" t="s">
        <v>397</v>
      </c>
      <c r="E63" s="108" t="s">
        <v>33</v>
      </c>
      <c r="F63" s="36"/>
      <c r="G63" s="124">
        <f>G64</f>
        <v>100</v>
      </c>
      <c r="I63" s="3"/>
      <c r="J63" s="3"/>
      <c r="K63" s="3"/>
      <c r="L63" s="3"/>
    </row>
    <row r="64" spans="1:12" s="2" customFormat="1" ht="13.2" outlineLevel="7" x14ac:dyDescent="0.25">
      <c r="A64" s="184">
        <v>59</v>
      </c>
      <c r="B64" s="106" t="s">
        <v>26</v>
      </c>
      <c r="C64" s="109" t="s">
        <v>23</v>
      </c>
      <c r="D64" s="109" t="s">
        <v>397</v>
      </c>
      <c r="E64" s="109" t="s">
        <v>33</v>
      </c>
      <c r="F64" s="109" t="s">
        <v>27</v>
      </c>
      <c r="G64" s="187">
        <v>100</v>
      </c>
      <c r="I64" s="3"/>
      <c r="J64" s="3"/>
      <c r="K64" s="3"/>
      <c r="L64" s="3"/>
    </row>
    <row r="65" spans="1:12" s="2" customFormat="1" ht="13.2" outlineLevel="7" x14ac:dyDescent="0.25">
      <c r="A65" s="184">
        <v>60</v>
      </c>
      <c r="B65" s="60" t="s">
        <v>401</v>
      </c>
      <c r="C65" s="173"/>
      <c r="D65" s="61" t="s">
        <v>366</v>
      </c>
      <c r="E65" s="173"/>
      <c r="F65" s="173"/>
      <c r="G65" s="158">
        <f>G66+G69+G72+G75+G78+G81+G84</f>
        <v>2780.6</v>
      </c>
      <c r="I65" s="3"/>
      <c r="J65" s="3"/>
      <c r="K65" s="3"/>
      <c r="L65" s="3"/>
    </row>
    <row r="66" spans="1:12" s="2" customFormat="1" ht="13.2" outlineLevel="3" x14ac:dyDescent="0.25">
      <c r="A66" s="184">
        <v>61</v>
      </c>
      <c r="B66" s="63" t="s">
        <v>379</v>
      </c>
      <c r="C66" s="4" t="s">
        <v>63</v>
      </c>
      <c r="D66" s="4" t="s">
        <v>380</v>
      </c>
      <c r="E66" s="4"/>
      <c r="F66" s="4"/>
      <c r="G66" s="124">
        <f t="shared" ref="G66:G67" si="6">G67</f>
        <v>100</v>
      </c>
      <c r="I66" s="3"/>
      <c r="J66" s="3"/>
      <c r="K66" s="3"/>
      <c r="L66" s="3"/>
    </row>
    <row r="67" spans="1:12" s="2" customFormat="1" ht="13.2" outlineLevel="7" x14ac:dyDescent="0.25">
      <c r="A67" s="184">
        <v>62</v>
      </c>
      <c r="B67" s="63" t="s">
        <v>64</v>
      </c>
      <c r="C67" s="4" t="s">
        <v>63</v>
      </c>
      <c r="D67" s="4" t="s">
        <v>380</v>
      </c>
      <c r="E67" s="4" t="s">
        <v>65</v>
      </c>
      <c r="F67" s="4"/>
      <c r="G67" s="124">
        <f t="shared" si="6"/>
        <v>100</v>
      </c>
      <c r="I67" s="3"/>
      <c r="J67" s="3"/>
      <c r="K67" s="3"/>
      <c r="L67" s="3"/>
    </row>
    <row r="68" spans="1:12" s="2" customFormat="1" ht="13.2" outlineLevel="7" x14ac:dyDescent="0.25">
      <c r="A68" s="184">
        <v>63</v>
      </c>
      <c r="B68" s="46" t="s">
        <v>66</v>
      </c>
      <c r="C68" s="47" t="s">
        <v>63</v>
      </c>
      <c r="D68" s="47" t="s">
        <v>380</v>
      </c>
      <c r="E68" s="47" t="s">
        <v>65</v>
      </c>
      <c r="F68" s="47" t="s">
        <v>67</v>
      </c>
      <c r="G68" s="185">
        <v>100</v>
      </c>
      <c r="I68" s="3"/>
      <c r="J68" s="3"/>
      <c r="K68" s="3"/>
      <c r="L68" s="3"/>
    </row>
    <row r="69" spans="1:12" s="2" customFormat="1" ht="22.8" outlineLevel="3" x14ac:dyDescent="0.25">
      <c r="A69" s="184">
        <v>64</v>
      </c>
      <c r="B69" s="63" t="s">
        <v>381</v>
      </c>
      <c r="C69" s="4" t="s">
        <v>69</v>
      </c>
      <c r="D69" s="4" t="s">
        <v>382</v>
      </c>
      <c r="E69" s="4"/>
      <c r="F69" s="4"/>
      <c r="G69" s="124">
        <f t="shared" ref="G69:G70" si="7">G70</f>
        <v>50</v>
      </c>
      <c r="I69" s="3"/>
      <c r="J69" s="3"/>
      <c r="K69" s="3"/>
      <c r="L69" s="3"/>
    </row>
    <row r="70" spans="1:12" s="2" customFormat="1" ht="13.2" outlineLevel="7" x14ac:dyDescent="0.25">
      <c r="A70" s="184">
        <v>65</v>
      </c>
      <c r="B70" s="63" t="s">
        <v>70</v>
      </c>
      <c r="C70" s="4" t="s">
        <v>69</v>
      </c>
      <c r="D70" s="4" t="s">
        <v>382</v>
      </c>
      <c r="E70" s="4" t="s">
        <v>71</v>
      </c>
      <c r="F70" s="4"/>
      <c r="G70" s="124">
        <f t="shared" si="7"/>
        <v>50</v>
      </c>
      <c r="I70" s="3"/>
      <c r="J70" s="3"/>
      <c r="K70" s="3"/>
      <c r="L70" s="3"/>
    </row>
    <row r="71" spans="1:12" s="2" customFormat="1" ht="13.2" outlineLevel="7" x14ac:dyDescent="0.25">
      <c r="A71" s="184">
        <v>66</v>
      </c>
      <c r="B71" s="46" t="s">
        <v>26</v>
      </c>
      <c r="C71" s="47" t="s">
        <v>69</v>
      </c>
      <c r="D71" s="47" t="s">
        <v>382</v>
      </c>
      <c r="E71" s="47" t="s">
        <v>71</v>
      </c>
      <c r="F71" s="47" t="s">
        <v>27</v>
      </c>
      <c r="G71" s="185">
        <v>50</v>
      </c>
      <c r="I71" s="3"/>
      <c r="J71" s="3"/>
      <c r="K71" s="3"/>
      <c r="L71" s="3"/>
    </row>
    <row r="72" spans="1:12" s="2" customFormat="1" ht="13.2" outlineLevel="3" x14ac:dyDescent="0.25">
      <c r="A72" s="184">
        <v>67</v>
      </c>
      <c r="B72" s="63" t="s">
        <v>385</v>
      </c>
      <c r="C72" s="4" t="s">
        <v>77</v>
      </c>
      <c r="D72" s="4" t="s">
        <v>383</v>
      </c>
      <c r="E72" s="4"/>
      <c r="F72" s="4"/>
      <c r="G72" s="124">
        <f>G73</f>
        <v>100</v>
      </c>
      <c r="I72" s="3"/>
      <c r="J72" s="3"/>
      <c r="K72" s="3"/>
      <c r="L72" s="3"/>
    </row>
    <row r="73" spans="1:12" s="2" customFormat="1" ht="13.2" outlineLevel="7" x14ac:dyDescent="0.25">
      <c r="A73" s="184">
        <v>68</v>
      </c>
      <c r="B73" s="63" t="s">
        <v>70</v>
      </c>
      <c r="C73" s="4" t="s">
        <v>77</v>
      </c>
      <c r="D73" s="4" t="s">
        <v>383</v>
      </c>
      <c r="E73" s="4" t="s">
        <v>71</v>
      </c>
      <c r="F73" s="4"/>
      <c r="G73" s="124">
        <f>G74</f>
        <v>100</v>
      </c>
      <c r="I73" s="3"/>
      <c r="J73" s="3"/>
      <c r="K73" s="3"/>
      <c r="L73" s="3"/>
    </row>
    <row r="74" spans="1:12" s="2" customFormat="1" ht="13.2" outlineLevel="7" x14ac:dyDescent="0.25">
      <c r="A74" s="184">
        <v>70</v>
      </c>
      <c r="B74" s="46" t="s">
        <v>30</v>
      </c>
      <c r="C74" s="47" t="s">
        <v>77</v>
      </c>
      <c r="D74" s="47" t="s">
        <v>383</v>
      </c>
      <c r="E74" s="47" t="s">
        <v>71</v>
      </c>
      <c r="F74" s="47" t="s">
        <v>31</v>
      </c>
      <c r="G74" s="185">
        <v>100</v>
      </c>
      <c r="I74" s="3"/>
      <c r="J74" s="3"/>
      <c r="K74" s="3"/>
      <c r="L74" s="3"/>
    </row>
    <row r="75" spans="1:12" s="2" customFormat="1" ht="22.8" outlineLevel="3" x14ac:dyDescent="0.25">
      <c r="A75" s="184">
        <v>71</v>
      </c>
      <c r="B75" s="63" t="s">
        <v>387</v>
      </c>
      <c r="C75" s="4" t="s">
        <v>79</v>
      </c>
      <c r="D75" s="4" t="s">
        <v>384</v>
      </c>
      <c r="E75" s="4"/>
      <c r="F75" s="4"/>
      <c r="G75" s="124">
        <f>G76</f>
        <v>100</v>
      </c>
      <c r="I75" s="3"/>
      <c r="J75" s="3"/>
      <c r="K75" s="3"/>
      <c r="L75" s="3"/>
    </row>
    <row r="76" spans="1:12" s="2" customFormat="1" ht="13.2" outlineLevel="7" x14ac:dyDescent="0.25">
      <c r="A76" s="184">
        <v>72</v>
      </c>
      <c r="B76" s="63" t="s">
        <v>70</v>
      </c>
      <c r="C76" s="4" t="s">
        <v>79</v>
      </c>
      <c r="D76" s="4" t="s">
        <v>384</v>
      </c>
      <c r="E76" s="4" t="s">
        <v>71</v>
      </c>
      <c r="F76" s="4"/>
      <c r="G76" s="124">
        <f>SUM(G77:G77)</f>
        <v>100</v>
      </c>
      <c r="I76" s="3"/>
      <c r="J76" s="3"/>
      <c r="K76" s="3"/>
      <c r="L76" s="3"/>
    </row>
    <row r="77" spans="1:12" s="2" customFormat="1" ht="13.2" outlineLevel="7" x14ac:dyDescent="0.25">
      <c r="A77" s="184">
        <v>73</v>
      </c>
      <c r="B77" s="46" t="s">
        <v>80</v>
      </c>
      <c r="C77" s="47" t="s">
        <v>79</v>
      </c>
      <c r="D77" s="47" t="s">
        <v>384</v>
      </c>
      <c r="E77" s="47" t="s">
        <v>71</v>
      </c>
      <c r="F77" s="47" t="s">
        <v>81</v>
      </c>
      <c r="G77" s="185">
        <v>100</v>
      </c>
      <c r="I77" s="3"/>
      <c r="J77" s="3"/>
      <c r="K77" s="3"/>
      <c r="L77" s="3"/>
    </row>
    <row r="78" spans="1:12" s="2" customFormat="1" ht="13.2" outlineLevel="3" x14ac:dyDescent="0.25">
      <c r="A78" s="184">
        <v>75</v>
      </c>
      <c r="B78" s="63" t="s">
        <v>400</v>
      </c>
      <c r="C78" s="4" t="s">
        <v>83</v>
      </c>
      <c r="D78" s="4" t="s">
        <v>386</v>
      </c>
      <c r="E78" s="4"/>
      <c r="F78" s="4"/>
      <c r="G78" s="124">
        <f t="shared" ref="G78" si="8">G79</f>
        <v>1831</v>
      </c>
      <c r="I78" s="3"/>
      <c r="J78" s="3"/>
      <c r="K78" s="3"/>
      <c r="L78" s="3"/>
    </row>
    <row r="79" spans="1:12" s="2" customFormat="1" ht="13.2" outlineLevel="7" x14ac:dyDescent="0.25">
      <c r="A79" s="184">
        <v>76</v>
      </c>
      <c r="B79" s="63" t="s">
        <v>84</v>
      </c>
      <c r="C79" s="4" t="s">
        <v>83</v>
      </c>
      <c r="D79" s="4" t="s">
        <v>386</v>
      </c>
      <c r="E79" s="4" t="s">
        <v>85</v>
      </c>
      <c r="F79" s="4"/>
      <c r="G79" s="124">
        <v>1831</v>
      </c>
      <c r="I79" s="3"/>
      <c r="J79" s="3"/>
      <c r="K79" s="3"/>
      <c r="L79" s="3"/>
    </row>
    <row r="80" spans="1:12" s="2" customFormat="1" ht="24" outlineLevel="7" x14ac:dyDescent="0.25">
      <c r="A80" s="184">
        <v>77</v>
      </c>
      <c r="B80" s="46" t="s">
        <v>86</v>
      </c>
      <c r="C80" s="47" t="s">
        <v>83</v>
      </c>
      <c r="D80" s="47" t="s">
        <v>386</v>
      </c>
      <c r="E80" s="47" t="s">
        <v>85</v>
      </c>
      <c r="F80" s="47" t="s">
        <v>87</v>
      </c>
      <c r="G80" s="185">
        <v>1831</v>
      </c>
      <c r="I80" s="3"/>
      <c r="J80" s="3"/>
      <c r="K80" s="3"/>
      <c r="L80" s="3"/>
    </row>
    <row r="81" spans="1:12" s="2" customFormat="1" ht="34.200000000000003" outlineLevel="3" x14ac:dyDescent="0.25">
      <c r="A81" s="184">
        <v>78</v>
      </c>
      <c r="B81" s="63" t="s">
        <v>394</v>
      </c>
      <c r="C81" s="4" t="s">
        <v>91</v>
      </c>
      <c r="D81" s="4" t="s">
        <v>393</v>
      </c>
      <c r="E81" s="4"/>
      <c r="F81" s="4"/>
      <c r="G81" s="124">
        <f>G82</f>
        <v>300</v>
      </c>
      <c r="I81" s="3"/>
      <c r="J81" s="3"/>
      <c r="K81" s="3"/>
      <c r="L81" s="3"/>
    </row>
    <row r="82" spans="1:12" s="2" customFormat="1" ht="13.2" outlineLevel="7" x14ac:dyDescent="0.25">
      <c r="A82" s="184">
        <v>79</v>
      </c>
      <c r="B82" s="63" t="s">
        <v>70</v>
      </c>
      <c r="C82" s="4" t="s">
        <v>91</v>
      </c>
      <c r="D82" s="4" t="s">
        <v>393</v>
      </c>
      <c r="E82" s="4" t="s">
        <v>71</v>
      </c>
      <c r="F82" s="4"/>
      <c r="G82" s="124">
        <f>G83</f>
        <v>300</v>
      </c>
      <c r="I82" s="3"/>
      <c r="J82" s="3"/>
      <c r="K82" s="3"/>
      <c r="L82" s="3"/>
    </row>
    <row r="83" spans="1:12" s="2" customFormat="1" ht="13.2" outlineLevel="7" x14ac:dyDescent="0.25">
      <c r="A83" s="184">
        <v>80</v>
      </c>
      <c r="B83" s="46" t="s">
        <v>26</v>
      </c>
      <c r="C83" s="47" t="s">
        <v>91</v>
      </c>
      <c r="D83" s="47" t="s">
        <v>393</v>
      </c>
      <c r="E83" s="47" t="s">
        <v>71</v>
      </c>
      <c r="F83" s="47" t="s">
        <v>27</v>
      </c>
      <c r="G83" s="185">
        <v>300</v>
      </c>
      <c r="I83" s="3"/>
      <c r="J83" s="3"/>
      <c r="K83" s="3"/>
      <c r="L83" s="3"/>
    </row>
    <row r="84" spans="1:12" s="2" customFormat="1" ht="22.8" outlineLevel="3" x14ac:dyDescent="0.25">
      <c r="A84" s="184">
        <v>81</v>
      </c>
      <c r="B84" s="63" t="s">
        <v>396</v>
      </c>
      <c r="C84" s="4" t="s">
        <v>93</v>
      </c>
      <c r="D84" s="4" t="s">
        <v>395</v>
      </c>
      <c r="E84" s="4"/>
      <c r="F84" s="4"/>
      <c r="G84" s="52">
        <f>G85</f>
        <v>299.60000000000002</v>
      </c>
      <c r="I84" s="3"/>
      <c r="J84" s="3"/>
      <c r="K84" s="3"/>
      <c r="L84" s="3"/>
    </row>
    <row r="85" spans="1:12" s="2" customFormat="1" ht="13.2" outlineLevel="7" x14ac:dyDescent="0.25">
      <c r="A85" s="184">
        <v>82</v>
      </c>
      <c r="B85" s="63" t="s">
        <v>94</v>
      </c>
      <c r="C85" s="4" t="s">
        <v>93</v>
      </c>
      <c r="D85" s="4" t="s">
        <v>395</v>
      </c>
      <c r="E85" s="4" t="s">
        <v>95</v>
      </c>
      <c r="F85" s="4"/>
      <c r="G85" s="52">
        <f>SUM(G86:G87)</f>
        <v>299.60000000000002</v>
      </c>
      <c r="I85" s="3"/>
      <c r="J85" s="3"/>
      <c r="K85" s="3"/>
      <c r="L85" s="3"/>
    </row>
    <row r="86" spans="1:12" s="2" customFormat="1" ht="13.2" outlineLevel="7" x14ac:dyDescent="0.25">
      <c r="A86" s="184">
        <v>83</v>
      </c>
      <c r="B86" s="46" t="s">
        <v>14</v>
      </c>
      <c r="C86" s="47" t="s">
        <v>93</v>
      </c>
      <c r="D86" s="47" t="s">
        <v>395</v>
      </c>
      <c r="E86" s="47" t="s">
        <v>95</v>
      </c>
      <c r="F86" s="47" t="s">
        <v>15</v>
      </c>
      <c r="G86" s="36">
        <v>230.1</v>
      </c>
      <c r="I86" s="3"/>
      <c r="J86" s="3"/>
      <c r="K86" s="3"/>
      <c r="L86" s="3"/>
    </row>
    <row r="87" spans="1:12" s="2" customFormat="1" ht="24" customHeight="1" outlineLevel="7" x14ac:dyDescent="0.25">
      <c r="A87" s="184">
        <v>84</v>
      </c>
      <c r="B87" s="46" t="s">
        <v>16</v>
      </c>
      <c r="C87" s="47" t="s">
        <v>93</v>
      </c>
      <c r="D87" s="47"/>
      <c r="E87" s="47" t="s">
        <v>95</v>
      </c>
      <c r="F87" s="47" t="s">
        <v>17</v>
      </c>
      <c r="G87" s="185">
        <v>69.5</v>
      </c>
      <c r="I87" s="3"/>
      <c r="J87" s="3"/>
      <c r="K87" s="3"/>
      <c r="L87" s="3"/>
    </row>
    <row r="88" spans="1:12" s="2" customFormat="1" ht="16.5" customHeight="1" x14ac:dyDescent="0.25">
      <c r="A88" s="184">
        <v>85</v>
      </c>
      <c r="B88" s="172" t="s">
        <v>96</v>
      </c>
      <c r="C88" s="118" t="s">
        <v>97</v>
      </c>
      <c r="D88" s="118" t="s">
        <v>404</v>
      </c>
      <c r="E88" s="118"/>
      <c r="F88" s="118"/>
      <c r="G88" s="93">
        <f>G89</f>
        <v>83742.3</v>
      </c>
      <c r="I88" s="3"/>
      <c r="J88" s="3"/>
      <c r="K88" s="3"/>
      <c r="L88" s="3"/>
    </row>
    <row r="89" spans="1:12" s="2" customFormat="1" ht="34.200000000000003" outlineLevel="1" x14ac:dyDescent="0.25">
      <c r="A89" s="184">
        <v>86</v>
      </c>
      <c r="B89" s="172" t="s">
        <v>98</v>
      </c>
      <c r="C89" s="118" t="s">
        <v>99</v>
      </c>
      <c r="D89" s="118" t="s">
        <v>403</v>
      </c>
      <c r="E89" s="118"/>
      <c r="F89" s="118"/>
      <c r="G89" s="93">
        <f>G90+G211</f>
        <v>83742.3</v>
      </c>
      <c r="I89" s="3"/>
      <c r="J89" s="3"/>
      <c r="K89" s="3"/>
      <c r="L89" s="3"/>
    </row>
    <row r="90" spans="1:12" s="2" customFormat="1" ht="15.75" customHeight="1" outlineLevel="1" x14ac:dyDescent="0.25">
      <c r="A90" s="184">
        <v>87</v>
      </c>
      <c r="B90" s="143" t="s">
        <v>252</v>
      </c>
      <c r="C90" s="174"/>
      <c r="D90" s="174" t="s">
        <v>403</v>
      </c>
      <c r="E90" s="174"/>
      <c r="F90" s="174"/>
      <c r="G90" s="175">
        <f>G91+G98+G105+G130+G161+G175+G197+G194+G126</f>
        <v>67589.7</v>
      </c>
      <c r="I90" s="3"/>
      <c r="J90" s="3"/>
      <c r="K90" s="3"/>
      <c r="L90" s="3"/>
    </row>
    <row r="91" spans="1:12" s="2" customFormat="1" ht="22.2" customHeight="1" outlineLevel="2" x14ac:dyDescent="0.25">
      <c r="A91" s="184">
        <v>88</v>
      </c>
      <c r="B91" s="60" t="s">
        <v>251</v>
      </c>
      <c r="C91" s="61" t="s">
        <v>101</v>
      </c>
      <c r="D91" s="61" t="s">
        <v>240</v>
      </c>
      <c r="E91" s="61"/>
      <c r="F91" s="61"/>
      <c r="G91" s="50">
        <f>G92+G95</f>
        <v>300</v>
      </c>
      <c r="I91" s="3"/>
      <c r="J91" s="3"/>
      <c r="K91" s="3"/>
      <c r="L91" s="3"/>
    </row>
    <row r="92" spans="1:12" s="2" customFormat="1" ht="14.25" customHeight="1" outlineLevel="3" x14ac:dyDescent="0.25">
      <c r="A92" s="184">
        <v>89</v>
      </c>
      <c r="B92" s="62" t="s">
        <v>249</v>
      </c>
      <c r="C92" s="4" t="s">
        <v>103</v>
      </c>
      <c r="D92" s="4" t="s">
        <v>241</v>
      </c>
      <c r="E92" s="4"/>
      <c r="F92" s="4"/>
      <c r="G92" s="54">
        <f t="shared" ref="G92:G93" si="9">G93</f>
        <v>280</v>
      </c>
      <c r="I92" s="3"/>
      <c r="J92" s="3"/>
      <c r="K92" s="3"/>
      <c r="L92" s="3"/>
    </row>
    <row r="93" spans="1:12" s="2" customFormat="1" ht="13.2" outlineLevel="7" x14ac:dyDescent="0.25">
      <c r="A93" s="184">
        <v>90</v>
      </c>
      <c r="B93" s="63" t="s">
        <v>104</v>
      </c>
      <c r="C93" s="4" t="s">
        <v>103</v>
      </c>
      <c r="D93" s="4" t="s">
        <v>241</v>
      </c>
      <c r="E93" s="4" t="s">
        <v>105</v>
      </c>
      <c r="F93" s="4"/>
      <c r="G93" s="54">
        <f t="shared" si="9"/>
        <v>280</v>
      </c>
      <c r="I93" s="3"/>
      <c r="J93" s="3"/>
      <c r="K93" s="3"/>
      <c r="L93" s="3"/>
    </row>
    <row r="94" spans="1:12" s="2" customFormat="1" ht="13.2" outlineLevel="7" x14ac:dyDescent="0.25">
      <c r="A94" s="184">
        <v>91</v>
      </c>
      <c r="B94" s="46" t="s">
        <v>26</v>
      </c>
      <c r="C94" s="47" t="s">
        <v>103</v>
      </c>
      <c r="D94" s="47" t="s">
        <v>241</v>
      </c>
      <c r="E94" s="47" t="s">
        <v>105</v>
      </c>
      <c r="F94" s="47" t="s">
        <v>27</v>
      </c>
      <c r="G94" s="41">
        <v>280</v>
      </c>
      <c r="I94" s="3"/>
      <c r="J94" s="3"/>
      <c r="K94" s="3"/>
      <c r="L94" s="3"/>
    </row>
    <row r="95" spans="1:12" s="2" customFormat="1" ht="13.2" outlineLevel="3" x14ac:dyDescent="0.25">
      <c r="A95" s="184">
        <v>92</v>
      </c>
      <c r="B95" s="62" t="s">
        <v>250</v>
      </c>
      <c r="C95" s="4" t="s">
        <v>107</v>
      </c>
      <c r="D95" s="4" t="s">
        <v>242</v>
      </c>
      <c r="E95" s="4"/>
      <c r="F95" s="4"/>
      <c r="G95" s="54">
        <f t="shared" ref="G95:G96" si="10">G96</f>
        <v>20</v>
      </c>
      <c r="I95" s="3"/>
      <c r="J95" s="3"/>
      <c r="K95" s="3"/>
      <c r="L95" s="3"/>
    </row>
    <row r="96" spans="1:12" s="2" customFormat="1" ht="13.2" outlineLevel="7" x14ac:dyDescent="0.25">
      <c r="A96" s="184">
        <v>93</v>
      </c>
      <c r="B96" s="63" t="s">
        <v>104</v>
      </c>
      <c r="C96" s="4" t="s">
        <v>107</v>
      </c>
      <c r="D96" s="4" t="s">
        <v>242</v>
      </c>
      <c r="E96" s="4" t="s">
        <v>105</v>
      </c>
      <c r="F96" s="4"/>
      <c r="G96" s="54">
        <f t="shared" si="10"/>
        <v>20</v>
      </c>
      <c r="I96" s="3"/>
      <c r="J96" s="3"/>
      <c r="K96" s="3"/>
      <c r="L96" s="3"/>
    </row>
    <row r="97" spans="1:12" s="2" customFormat="1" ht="13.2" outlineLevel="7" x14ac:dyDescent="0.25">
      <c r="A97" s="184">
        <v>94</v>
      </c>
      <c r="B97" s="46" t="s">
        <v>26</v>
      </c>
      <c r="C97" s="47" t="s">
        <v>107</v>
      </c>
      <c r="D97" s="47" t="s">
        <v>242</v>
      </c>
      <c r="E97" s="47" t="s">
        <v>105</v>
      </c>
      <c r="F97" s="47" t="s">
        <v>27</v>
      </c>
      <c r="G97" s="41">
        <v>20</v>
      </c>
      <c r="I97" s="3"/>
      <c r="J97" s="3"/>
      <c r="K97" s="3"/>
      <c r="L97" s="3"/>
    </row>
    <row r="98" spans="1:12" s="2" customFormat="1" ht="21.6" customHeight="1" outlineLevel="7" x14ac:dyDescent="0.25">
      <c r="A98" s="184">
        <v>95</v>
      </c>
      <c r="B98" s="60" t="s">
        <v>402</v>
      </c>
      <c r="C98" s="61" t="s">
        <v>245</v>
      </c>
      <c r="D98" s="61" t="s">
        <v>243</v>
      </c>
      <c r="E98" s="61"/>
      <c r="F98" s="61"/>
      <c r="G98" s="57">
        <f>G99+G102</f>
        <v>320</v>
      </c>
      <c r="I98" s="3"/>
      <c r="J98" s="3"/>
      <c r="K98" s="3"/>
      <c r="L98" s="3"/>
    </row>
    <row r="99" spans="1:12" s="2" customFormat="1" ht="13.5" customHeight="1" outlineLevel="7" x14ac:dyDescent="0.25">
      <c r="A99" s="184">
        <v>96</v>
      </c>
      <c r="B99" s="62" t="s">
        <v>254</v>
      </c>
      <c r="C99" s="4" t="s">
        <v>247</v>
      </c>
      <c r="D99" s="4" t="s">
        <v>256</v>
      </c>
      <c r="E99" s="4"/>
      <c r="F99" s="4"/>
      <c r="G99" s="58">
        <f>G100</f>
        <v>310</v>
      </c>
      <c r="I99" s="3"/>
      <c r="J99" s="3"/>
      <c r="K99" s="3"/>
      <c r="L99" s="3"/>
    </row>
    <row r="100" spans="1:12" s="2" customFormat="1" ht="22.8" outlineLevel="7" x14ac:dyDescent="0.25">
      <c r="A100" s="184">
        <v>97</v>
      </c>
      <c r="B100" s="63" t="s">
        <v>235</v>
      </c>
      <c r="C100" s="4" t="s">
        <v>247</v>
      </c>
      <c r="D100" s="4" t="s">
        <v>256</v>
      </c>
      <c r="E100" s="4" t="s">
        <v>236</v>
      </c>
      <c r="F100" s="4"/>
      <c r="G100" s="58">
        <f>G101</f>
        <v>310</v>
      </c>
      <c r="I100" s="3"/>
      <c r="J100" s="3"/>
      <c r="K100" s="3"/>
      <c r="L100" s="3"/>
    </row>
    <row r="101" spans="1:12" s="2" customFormat="1" ht="13.2" outlineLevel="7" x14ac:dyDescent="0.25">
      <c r="A101" s="184">
        <v>98</v>
      </c>
      <c r="B101" s="46" t="s">
        <v>26</v>
      </c>
      <c r="C101" s="47" t="s">
        <v>247</v>
      </c>
      <c r="D101" s="47" t="s">
        <v>256</v>
      </c>
      <c r="E101" s="47" t="s">
        <v>236</v>
      </c>
      <c r="F101" s="47" t="s">
        <v>27</v>
      </c>
      <c r="G101" s="59">
        <v>310</v>
      </c>
      <c r="I101" s="3"/>
      <c r="J101" s="3"/>
      <c r="K101" s="3"/>
      <c r="L101" s="3"/>
    </row>
    <row r="102" spans="1:12" s="2" customFormat="1" ht="13.2" outlineLevel="7" x14ac:dyDescent="0.25">
      <c r="A102" s="184">
        <v>99</v>
      </c>
      <c r="B102" s="63" t="s">
        <v>255</v>
      </c>
      <c r="C102" s="4" t="s">
        <v>248</v>
      </c>
      <c r="D102" s="4" t="s">
        <v>257</v>
      </c>
      <c r="E102" s="4"/>
      <c r="F102" s="4"/>
      <c r="G102" s="58">
        <f t="shared" ref="G102:G103" si="11">G103</f>
        <v>10</v>
      </c>
      <c r="I102" s="3"/>
      <c r="J102" s="3"/>
      <c r="K102" s="3"/>
      <c r="L102" s="3"/>
    </row>
    <row r="103" spans="1:12" s="2" customFormat="1" ht="22.8" outlineLevel="7" x14ac:dyDescent="0.25">
      <c r="A103" s="184">
        <v>100</v>
      </c>
      <c r="B103" s="63" t="s">
        <v>235</v>
      </c>
      <c r="C103" s="4" t="s">
        <v>248</v>
      </c>
      <c r="D103" s="4" t="s">
        <v>257</v>
      </c>
      <c r="E103" s="4" t="s">
        <v>236</v>
      </c>
      <c r="F103" s="4"/>
      <c r="G103" s="58">
        <f t="shared" si="11"/>
        <v>10</v>
      </c>
      <c r="I103" s="3"/>
      <c r="J103" s="3"/>
      <c r="K103" s="3"/>
      <c r="L103" s="3"/>
    </row>
    <row r="104" spans="1:12" s="2" customFormat="1" ht="13.2" outlineLevel="7" x14ac:dyDescent="0.25">
      <c r="A104" s="184">
        <v>101</v>
      </c>
      <c r="B104" s="46" t="s">
        <v>26</v>
      </c>
      <c r="C104" s="47" t="s">
        <v>248</v>
      </c>
      <c r="D104" s="47" t="s">
        <v>257</v>
      </c>
      <c r="E104" s="47" t="s">
        <v>236</v>
      </c>
      <c r="F104" s="47" t="s">
        <v>27</v>
      </c>
      <c r="G104" s="59">
        <v>10</v>
      </c>
      <c r="I104" s="3"/>
      <c r="J104" s="3"/>
      <c r="K104" s="3"/>
      <c r="L104" s="3"/>
    </row>
    <row r="105" spans="1:12" s="2" customFormat="1" ht="13.2" outlineLevel="2" x14ac:dyDescent="0.25">
      <c r="A105" s="184">
        <v>102</v>
      </c>
      <c r="B105" s="60" t="s">
        <v>258</v>
      </c>
      <c r="C105" s="61" t="s">
        <v>109</v>
      </c>
      <c r="D105" s="61" t="s">
        <v>260</v>
      </c>
      <c r="E105" s="61"/>
      <c r="F105" s="61"/>
      <c r="G105" s="50">
        <f>G106+G112+G117+G120+G123</f>
        <v>22899.7</v>
      </c>
      <c r="I105" s="3"/>
      <c r="J105" s="3"/>
      <c r="K105" s="3"/>
      <c r="L105" s="3"/>
    </row>
    <row r="106" spans="1:12" s="2" customFormat="1" ht="21.6" customHeight="1" outlineLevel="3" x14ac:dyDescent="0.25">
      <c r="A106" s="184">
        <v>103</v>
      </c>
      <c r="B106" s="63" t="s">
        <v>259</v>
      </c>
      <c r="C106" s="4" t="s">
        <v>111</v>
      </c>
      <c r="D106" s="4" t="s">
        <v>261</v>
      </c>
      <c r="E106" s="4"/>
      <c r="F106" s="4"/>
      <c r="G106" s="54">
        <f>G107</f>
        <v>8000</v>
      </c>
      <c r="I106" s="3"/>
      <c r="J106" s="3"/>
      <c r="K106" s="3"/>
      <c r="L106" s="3"/>
    </row>
    <row r="107" spans="1:12" s="2" customFormat="1" ht="13.2" outlineLevel="7" x14ac:dyDescent="0.25">
      <c r="A107" s="184">
        <v>104</v>
      </c>
      <c r="B107" s="63" t="s">
        <v>112</v>
      </c>
      <c r="C107" s="4" t="s">
        <v>111</v>
      </c>
      <c r="D107" s="4" t="s">
        <v>261</v>
      </c>
      <c r="E107" s="4" t="s">
        <v>113</v>
      </c>
      <c r="F107" s="4"/>
      <c r="G107" s="54">
        <f>SUM(G108:G111)</f>
        <v>8000</v>
      </c>
      <c r="I107" s="3"/>
      <c r="J107" s="3"/>
      <c r="K107" s="3"/>
      <c r="L107" s="3"/>
    </row>
    <row r="108" spans="1:12" s="2" customFormat="1" ht="13.2" outlineLevel="7" x14ac:dyDescent="0.25">
      <c r="A108" s="184">
        <v>105</v>
      </c>
      <c r="B108" s="46" t="s">
        <v>114</v>
      </c>
      <c r="C108" s="47" t="s">
        <v>111</v>
      </c>
      <c r="D108" s="47" t="s">
        <v>261</v>
      </c>
      <c r="E108" s="47" t="s">
        <v>113</v>
      </c>
      <c r="F108" s="47" t="s">
        <v>115</v>
      </c>
      <c r="G108" s="41">
        <v>4810</v>
      </c>
      <c r="I108" s="3"/>
      <c r="J108" s="3"/>
      <c r="K108" s="3"/>
      <c r="L108" s="3"/>
    </row>
    <row r="109" spans="1:12" s="2" customFormat="1" ht="24" outlineLevel="7" x14ac:dyDescent="0.25">
      <c r="A109" s="184">
        <v>106</v>
      </c>
      <c r="B109" s="46" t="s">
        <v>116</v>
      </c>
      <c r="C109" s="47" t="s">
        <v>111</v>
      </c>
      <c r="D109" s="47" t="s">
        <v>261</v>
      </c>
      <c r="E109" s="47" t="s">
        <v>113</v>
      </c>
      <c r="F109" s="47" t="s">
        <v>117</v>
      </c>
      <c r="G109" s="41">
        <v>1260</v>
      </c>
      <c r="I109" s="3"/>
      <c r="J109" s="3"/>
      <c r="K109" s="3"/>
      <c r="L109" s="3"/>
    </row>
    <row r="110" spans="1:12" s="2" customFormat="1" ht="22.8" customHeight="1" outlineLevel="7" x14ac:dyDescent="0.25">
      <c r="A110" s="184">
        <v>107</v>
      </c>
      <c r="B110" s="46" t="s">
        <v>24</v>
      </c>
      <c r="C110" s="47" t="s">
        <v>111</v>
      </c>
      <c r="D110" s="47" t="s">
        <v>261</v>
      </c>
      <c r="E110" s="47" t="s">
        <v>113</v>
      </c>
      <c r="F110" s="47" t="s">
        <v>25</v>
      </c>
      <c r="G110" s="41">
        <v>120</v>
      </c>
      <c r="I110" s="3"/>
      <c r="J110" s="3"/>
      <c r="K110" s="3"/>
      <c r="L110" s="3"/>
    </row>
    <row r="111" spans="1:12" s="2" customFormat="1" ht="13.2" outlineLevel="7" x14ac:dyDescent="0.25">
      <c r="A111" s="184">
        <v>108</v>
      </c>
      <c r="B111" s="46" t="s">
        <v>26</v>
      </c>
      <c r="C111" s="47" t="s">
        <v>111</v>
      </c>
      <c r="D111" s="47" t="s">
        <v>261</v>
      </c>
      <c r="E111" s="47" t="s">
        <v>113</v>
      </c>
      <c r="F111" s="47" t="s">
        <v>27</v>
      </c>
      <c r="G111" s="41">
        <v>1810</v>
      </c>
      <c r="I111" s="3"/>
      <c r="J111" s="3"/>
      <c r="K111" s="3"/>
      <c r="L111" s="3"/>
    </row>
    <row r="112" spans="1:12" s="2" customFormat="1" ht="13.2" outlineLevel="3" x14ac:dyDescent="0.25">
      <c r="A112" s="184">
        <v>109</v>
      </c>
      <c r="B112" s="62" t="s">
        <v>265</v>
      </c>
      <c r="C112" s="4" t="s">
        <v>119</v>
      </c>
      <c r="D112" s="4" t="s">
        <v>262</v>
      </c>
      <c r="E112" s="4"/>
      <c r="F112" s="4"/>
      <c r="G112" s="54">
        <f>G113</f>
        <v>7000</v>
      </c>
      <c r="I112" s="3"/>
      <c r="J112" s="3"/>
      <c r="K112" s="3"/>
      <c r="L112" s="3"/>
    </row>
    <row r="113" spans="1:12" s="2" customFormat="1" ht="13.2" outlineLevel="7" x14ac:dyDescent="0.25">
      <c r="A113" s="184">
        <v>110</v>
      </c>
      <c r="B113" s="63" t="s">
        <v>120</v>
      </c>
      <c r="C113" s="4" t="s">
        <v>119</v>
      </c>
      <c r="D113" s="4" t="s">
        <v>262</v>
      </c>
      <c r="E113" s="4" t="s">
        <v>121</v>
      </c>
      <c r="F113" s="4"/>
      <c r="G113" s="54">
        <f>SUM(G114:G116)</f>
        <v>7000</v>
      </c>
      <c r="I113" s="3"/>
      <c r="J113" s="3"/>
      <c r="K113" s="3"/>
      <c r="L113" s="3"/>
    </row>
    <row r="114" spans="1:12" s="2" customFormat="1" ht="13.2" outlineLevel="7" x14ac:dyDescent="0.25">
      <c r="A114" s="184">
        <v>111</v>
      </c>
      <c r="B114" s="46" t="s">
        <v>26</v>
      </c>
      <c r="C114" s="47" t="s">
        <v>119</v>
      </c>
      <c r="D114" s="47" t="s">
        <v>262</v>
      </c>
      <c r="E114" s="47" t="s">
        <v>121</v>
      </c>
      <c r="F114" s="47" t="s">
        <v>27</v>
      </c>
      <c r="G114" s="41">
        <v>1390</v>
      </c>
      <c r="I114" s="3"/>
      <c r="J114" s="3"/>
      <c r="K114" s="3"/>
      <c r="L114" s="3"/>
    </row>
    <row r="115" spans="1:12" s="2" customFormat="1" ht="13.2" outlineLevel="7" x14ac:dyDescent="0.25">
      <c r="A115" s="184">
        <v>112</v>
      </c>
      <c r="B115" s="46" t="s">
        <v>28</v>
      </c>
      <c r="C115" s="47" t="s">
        <v>119</v>
      </c>
      <c r="D115" s="47" t="s">
        <v>262</v>
      </c>
      <c r="E115" s="47" t="s">
        <v>121</v>
      </c>
      <c r="F115" s="47" t="s">
        <v>29</v>
      </c>
      <c r="G115" s="41">
        <v>5600</v>
      </c>
      <c r="I115" s="3"/>
      <c r="J115" s="3"/>
      <c r="K115" s="3"/>
      <c r="L115" s="3"/>
    </row>
    <row r="116" spans="1:12" s="2" customFormat="1" ht="13.2" outlineLevel="7" x14ac:dyDescent="0.25">
      <c r="A116" s="184">
        <v>113</v>
      </c>
      <c r="B116" s="46" t="s">
        <v>30</v>
      </c>
      <c r="C116" s="47" t="s">
        <v>119</v>
      </c>
      <c r="D116" s="47" t="s">
        <v>262</v>
      </c>
      <c r="E116" s="47" t="s">
        <v>121</v>
      </c>
      <c r="F116" s="47" t="s">
        <v>31</v>
      </c>
      <c r="G116" s="41">
        <v>10</v>
      </c>
      <c r="I116" s="3"/>
      <c r="J116" s="3"/>
      <c r="K116" s="3"/>
      <c r="L116" s="3"/>
    </row>
    <row r="117" spans="1:12" s="2" customFormat="1" ht="13.2" outlineLevel="3" x14ac:dyDescent="0.25">
      <c r="A117" s="184">
        <v>114</v>
      </c>
      <c r="B117" s="62" t="s">
        <v>266</v>
      </c>
      <c r="C117" s="4" t="s">
        <v>123</v>
      </c>
      <c r="D117" s="4" t="s">
        <v>263</v>
      </c>
      <c r="E117" s="4"/>
      <c r="F117" s="4"/>
      <c r="G117" s="54">
        <f t="shared" ref="G117:G118" si="12">G118</f>
        <v>400</v>
      </c>
      <c r="I117" s="3"/>
      <c r="J117" s="3"/>
      <c r="K117" s="3"/>
      <c r="L117" s="3"/>
    </row>
    <row r="118" spans="1:12" s="2" customFormat="1" ht="13.2" outlineLevel="7" x14ac:dyDescent="0.25">
      <c r="A118" s="184">
        <v>115</v>
      </c>
      <c r="B118" s="63" t="s">
        <v>120</v>
      </c>
      <c r="C118" s="4" t="s">
        <v>123</v>
      </c>
      <c r="D118" s="4" t="s">
        <v>263</v>
      </c>
      <c r="E118" s="4" t="s">
        <v>121</v>
      </c>
      <c r="F118" s="4"/>
      <c r="G118" s="54">
        <f t="shared" si="12"/>
        <v>400</v>
      </c>
      <c r="I118" s="3"/>
      <c r="J118" s="3"/>
      <c r="K118" s="3"/>
      <c r="L118" s="3"/>
    </row>
    <row r="119" spans="1:12" s="2" customFormat="1" ht="13.2" outlineLevel="7" x14ac:dyDescent="0.25">
      <c r="A119" s="184">
        <v>116</v>
      </c>
      <c r="B119" s="46" t="s">
        <v>26</v>
      </c>
      <c r="C119" s="47" t="s">
        <v>123</v>
      </c>
      <c r="D119" s="47" t="s">
        <v>263</v>
      </c>
      <c r="E119" s="47" t="s">
        <v>121</v>
      </c>
      <c r="F119" s="47" t="s">
        <v>27</v>
      </c>
      <c r="G119" s="41">
        <v>400</v>
      </c>
      <c r="I119" s="3"/>
      <c r="J119" s="3"/>
      <c r="K119" s="3"/>
      <c r="L119" s="3"/>
    </row>
    <row r="120" spans="1:12" s="2" customFormat="1" ht="13.2" outlineLevel="3" x14ac:dyDescent="0.25">
      <c r="A120" s="184">
        <v>117</v>
      </c>
      <c r="B120" s="62" t="s">
        <v>267</v>
      </c>
      <c r="C120" s="4" t="s">
        <v>125</v>
      </c>
      <c r="D120" s="4" t="s">
        <v>264</v>
      </c>
      <c r="E120" s="4"/>
      <c r="F120" s="4"/>
      <c r="G120" s="54">
        <f t="shared" ref="G120:G121" si="13">G121</f>
        <v>4762.8999999999996</v>
      </c>
      <c r="I120" s="3"/>
      <c r="J120" s="3"/>
      <c r="K120" s="3"/>
      <c r="L120" s="3"/>
    </row>
    <row r="121" spans="1:12" s="2" customFormat="1" ht="13.2" outlineLevel="7" x14ac:dyDescent="0.25">
      <c r="A121" s="184">
        <v>118</v>
      </c>
      <c r="B121" s="63" t="s">
        <v>120</v>
      </c>
      <c r="C121" s="4" t="s">
        <v>125</v>
      </c>
      <c r="D121" s="4" t="s">
        <v>264</v>
      </c>
      <c r="E121" s="4" t="s">
        <v>121</v>
      </c>
      <c r="F121" s="4"/>
      <c r="G121" s="54">
        <f t="shared" si="13"/>
        <v>4762.8999999999996</v>
      </c>
      <c r="I121" s="3"/>
      <c r="J121" s="3"/>
      <c r="K121" s="3"/>
      <c r="L121" s="3"/>
    </row>
    <row r="122" spans="1:12" s="2" customFormat="1" ht="13.2" outlineLevel="7" x14ac:dyDescent="0.25">
      <c r="A122" s="184">
        <v>119</v>
      </c>
      <c r="B122" s="46" t="s">
        <v>26</v>
      </c>
      <c r="C122" s="47" t="s">
        <v>125</v>
      </c>
      <c r="D122" s="47" t="s">
        <v>264</v>
      </c>
      <c r="E122" s="47" t="s">
        <v>121</v>
      </c>
      <c r="F122" s="47" t="s">
        <v>27</v>
      </c>
      <c r="G122" s="41">
        <v>4762.8999999999996</v>
      </c>
      <c r="I122" s="3"/>
      <c r="J122" s="3"/>
      <c r="K122" s="3"/>
      <c r="L122" s="3"/>
    </row>
    <row r="123" spans="1:12" s="2" customFormat="1" ht="13.2" outlineLevel="7" x14ac:dyDescent="0.25">
      <c r="A123" s="184">
        <v>123</v>
      </c>
      <c r="B123" s="51" t="s">
        <v>421</v>
      </c>
      <c r="C123" s="52" t="s">
        <v>226</v>
      </c>
      <c r="D123" s="52" t="s">
        <v>271</v>
      </c>
      <c r="E123" s="55"/>
      <c r="F123" s="52"/>
      <c r="G123" s="54">
        <f>G124</f>
        <v>2736.8</v>
      </c>
      <c r="I123" s="3"/>
      <c r="J123" s="3"/>
      <c r="K123" s="3"/>
      <c r="L123" s="3"/>
    </row>
    <row r="124" spans="1:12" s="2" customFormat="1" ht="13.2" outlineLevel="7" x14ac:dyDescent="0.25">
      <c r="A124" s="184">
        <v>124</v>
      </c>
      <c r="B124" s="51" t="s">
        <v>120</v>
      </c>
      <c r="C124" s="52" t="s">
        <v>226</v>
      </c>
      <c r="D124" s="52" t="s">
        <v>271</v>
      </c>
      <c r="E124" s="55" t="s">
        <v>121</v>
      </c>
      <c r="F124" s="52"/>
      <c r="G124" s="54">
        <v>2736.8</v>
      </c>
      <c r="I124" s="3"/>
      <c r="J124" s="3"/>
      <c r="K124" s="3"/>
      <c r="L124" s="3"/>
    </row>
    <row r="125" spans="1:12" s="2" customFormat="1" ht="13.2" customHeight="1" outlineLevel="7" x14ac:dyDescent="0.25">
      <c r="A125" s="184">
        <v>125</v>
      </c>
      <c r="B125" s="39" t="s">
        <v>227</v>
      </c>
      <c r="C125" s="36" t="s">
        <v>226</v>
      </c>
      <c r="D125" s="36" t="s">
        <v>271</v>
      </c>
      <c r="E125" s="56" t="s">
        <v>121</v>
      </c>
      <c r="F125" s="36">
        <v>244</v>
      </c>
      <c r="G125" s="41">
        <v>2736.8</v>
      </c>
      <c r="I125" s="3"/>
      <c r="J125" s="3"/>
      <c r="K125" s="3"/>
      <c r="L125" s="3"/>
    </row>
    <row r="126" spans="1:12" s="2" customFormat="1" ht="24" customHeight="1" outlineLevel="7" x14ac:dyDescent="0.25">
      <c r="A126" s="184"/>
      <c r="B126" s="60" t="s">
        <v>418</v>
      </c>
      <c r="C126" s="173"/>
      <c r="D126" s="61" t="s">
        <v>419</v>
      </c>
      <c r="E126" s="173"/>
      <c r="F126" s="173"/>
      <c r="G126" s="50">
        <f>G127</f>
        <v>200</v>
      </c>
      <c r="I126" s="3"/>
      <c r="J126" s="3"/>
      <c r="K126" s="3"/>
      <c r="L126" s="3"/>
    </row>
    <row r="127" spans="1:12" s="2" customFormat="1" ht="21" customHeight="1" outlineLevel="3" x14ac:dyDescent="0.25">
      <c r="A127" s="184">
        <v>120</v>
      </c>
      <c r="B127" s="62" t="s">
        <v>268</v>
      </c>
      <c r="C127" s="4" t="s">
        <v>191</v>
      </c>
      <c r="D127" s="4" t="s">
        <v>417</v>
      </c>
      <c r="E127" s="4"/>
      <c r="F127" s="4"/>
      <c r="G127" s="94">
        <f t="shared" ref="G127:G128" si="14">G128</f>
        <v>200</v>
      </c>
      <c r="I127" s="3"/>
      <c r="J127" s="3"/>
      <c r="K127" s="3"/>
      <c r="L127" s="3"/>
    </row>
    <row r="128" spans="1:12" s="2" customFormat="1" ht="13.2" outlineLevel="7" x14ac:dyDescent="0.25">
      <c r="A128" s="184">
        <v>121</v>
      </c>
      <c r="B128" s="63" t="s">
        <v>120</v>
      </c>
      <c r="C128" s="4" t="s">
        <v>191</v>
      </c>
      <c r="D128" s="4" t="s">
        <v>417</v>
      </c>
      <c r="E128" s="4" t="s">
        <v>121</v>
      </c>
      <c r="F128" s="4"/>
      <c r="G128" s="94">
        <f t="shared" si="14"/>
        <v>200</v>
      </c>
      <c r="I128" s="3"/>
      <c r="J128" s="3"/>
      <c r="K128" s="3"/>
      <c r="L128" s="3"/>
    </row>
    <row r="129" spans="1:12" s="2" customFormat="1" ht="13.2" outlineLevel="7" x14ac:dyDescent="0.25">
      <c r="A129" s="184">
        <v>122</v>
      </c>
      <c r="B129" s="46" t="s">
        <v>26</v>
      </c>
      <c r="C129" s="47" t="s">
        <v>191</v>
      </c>
      <c r="D129" s="47" t="s">
        <v>417</v>
      </c>
      <c r="E129" s="47" t="s">
        <v>121</v>
      </c>
      <c r="F129" s="47" t="s">
        <v>27</v>
      </c>
      <c r="G129" s="41">
        <v>200</v>
      </c>
      <c r="I129" s="3"/>
      <c r="J129" s="3"/>
      <c r="K129" s="3"/>
      <c r="L129" s="3"/>
    </row>
    <row r="130" spans="1:12" s="2" customFormat="1" ht="22.8" outlineLevel="2" x14ac:dyDescent="0.25">
      <c r="A130" s="184">
        <v>132</v>
      </c>
      <c r="B130" s="60" t="s">
        <v>287</v>
      </c>
      <c r="C130" s="61" t="s">
        <v>129</v>
      </c>
      <c r="D130" s="61" t="s">
        <v>274</v>
      </c>
      <c r="E130" s="61"/>
      <c r="F130" s="61"/>
      <c r="G130" s="50">
        <f>G132+G141+G148+G154+G151+G158</f>
        <v>16367.6</v>
      </c>
      <c r="I130" s="3"/>
      <c r="J130" s="3"/>
      <c r="K130" s="3"/>
      <c r="L130" s="3"/>
    </row>
    <row r="131" spans="1:12" s="2" customFormat="1" ht="13.2" hidden="1" outlineLevel="2" x14ac:dyDescent="0.25">
      <c r="A131" s="184">
        <v>133</v>
      </c>
      <c r="B131" s="60"/>
      <c r="C131" s="61"/>
      <c r="D131" s="61"/>
      <c r="E131" s="61"/>
      <c r="F131" s="61"/>
      <c r="G131" s="50">
        <v>15967.5</v>
      </c>
      <c r="I131" s="3"/>
      <c r="J131" s="3"/>
      <c r="K131" s="3"/>
      <c r="L131" s="3"/>
    </row>
    <row r="132" spans="1:12" s="2" customFormat="1" ht="13.2" outlineLevel="3" x14ac:dyDescent="0.25">
      <c r="A132" s="184">
        <v>134</v>
      </c>
      <c r="B132" s="62" t="s">
        <v>273</v>
      </c>
      <c r="C132" s="4" t="s">
        <v>131</v>
      </c>
      <c r="D132" s="4" t="s">
        <v>275</v>
      </c>
      <c r="E132" s="4"/>
      <c r="F132" s="4"/>
      <c r="G132" s="54">
        <f>G133</f>
        <v>9083</v>
      </c>
      <c r="I132" s="3"/>
      <c r="J132" s="3"/>
      <c r="K132" s="3"/>
      <c r="L132" s="3"/>
    </row>
    <row r="133" spans="1:12" s="2" customFormat="1" ht="13.2" outlineLevel="7" x14ac:dyDescent="0.25">
      <c r="A133" s="184">
        <v>135</v>
      </c>
      <c r="B133" s="63" t="s">
        <v>132</v>
      </c>
      <c r="C133" s="4" t="s">
        <v>131</v>
      </c>
      <c r="D133" s="4" t="s">
        <v>275</v>
      </c>
      <c r="E133" s="4" t="s">
        <v>133</v>
      </c>
      <c r="F133" s="4"/>
      <c r="G133" s="54">
        <f>SUM(G134:G140)</f>
        <v>9083</v>
      </c>
      <c r="I133" s="3"/>
      <c r="J133" s="3"/>
      <c r="K133" s="3"/>
      <c r="L133" s="3"/>
    </row>
    <row r="134" spans="1:12" s="2" customFormat="1" ht="13.2" outlineLevel="7" x14ac:dyDescent="0.25">
      <c r="A134" s="184">
        <v>136</v>
      </c>
      <c r="B134" s="46" t="s">
        <v>114</v>
      </c>
      <c r="C134" s="47" t="s">
        <v>131</v>
      </c>
      <c r="D134" s="47" t="s">
        <v>275</v>
      </c>
      <c r="E134" s="47" t="s">
        <v>133</v>
      </c>
      <c r="F134" s="47" t="s">
        <v>115</v>
      </c>
      <c r="G134" s="41">
        <v>3600</v>
      </c>
      <c r="I134" s="3"/>
      <c r="J134" s="3"/>
      <c r="K134" s="3"/>
      <c r="L134" s="3"/>
    </row>
    <row r="135" spans="1:12" s="2" customFormat="1" ht="24" outlineLevel="7" x14ac:dyDescent="0.25">
      <c r="A135" s="184">
        <v>137</v>
      </c>
      <c r="B135" s="46" t="s">
        <v>116</v>
      </c>
      <c r="C135" s="47" t="s">
        <v>131</v>
      </c>
      <c r="D135" s="47" t="s">
        <v>275</v>
      </c>
      <c r="E135" s="47" t="s">
        <v>133</v>
      </c>
      <c r="F135" s="47" t="s">
        <v>117</v>
      </c>
      <c r="G135" s="41">
        <v>1090</v>
      </c>
      <c r="I135" s="3"/>
      <c r="J135" s="3"/>
      <c r="K135" s="3"/>
      <c r="L135" s="3"/>
    </row>
    <row r="136" spans="1:12" s="2" customFormat="1" ht="22.2" customHeight="1" outlineLevel="7" x14ac:dyDescent="0.25">
      <c r="A136" s="184">
        <v>138</v>
      </c>
      <c r="B136" s="46" t="s">
        <v>24</v>
      </c>
      <c r="C136" s="47" t="s">
        <v>131</v>
      </c>
      <c r="D136" s="47" t="s">
        <v>275</v>
      </c>
      <c r="E136" s="47" t="s">
        <v>133</v>
      </c>
      <c r="F136" s="47" t="s">
        <v>25</v>
      </c>
      <c r="G136" s="41">
        <v>329</v>
      </c>
      <c r="I136" s="3"/>
      <c r="J136" s="3"/>
      <c r="K136" s="3"/>
      <c r="L136" s="3"/>
    </row>
    <row r="137" spans="1:12" s="2" customFormat="1" ht="13.2" outlineLevel="7" x14ac:dyDescent="0.25">
      <c r="A137" s="184">
        <v>139</v>
      </c>
      <c r="B137" s="46" t="s">
        <v>26</v>
      </c>
      <c r="C137" s="47" t="s">
        <v>131</v>
      </c>
      <c r="D137" s="47" t="s">
        <v>275</v>
      </c>
      <c r="E137" s="47" t="s">
        <v>133</v>
      </c>
      <c r="F137" s="47" t="s">
        <v>27</v>
      </c>
      <c r="G137" s="41">
        <v>3024</v>
      </c>
      <c r="I137" s="3"/>
      <c r="J137" s="3"/>
      <c r="K137" s="3"/>
      <c r="L137" s="3"/>
    </row>
    <row r="138" spans="1:12" s="2" customFormat="1" ht="13.2" outlineLevel="7" x14ac:dyDescent="0.25">
      <c r="A138" s="184">
        <v>140</v>
      </c>
      <c r="B138" s="46" t="s">
        <v>28</v>
      </c>
      <c r="C138" s="47" t="s">
        <v>131</v>
      </c>
      <c r="D138" s="47" t="s">
        <v>275</v>
      </c>
      <c r="E138" s="47" t="s">
        <v>133</v>
      </c>
      <c r="F138" s="47" t="s">
        <v>29</v>
      </c>
      <c r="G138" s="41">
        <v>1030</v>
      </c>
      <c r="I138" s="3"/>
      <c r="J138" s="3"/>
      <c r="K138" s="3"/>
      <c r="L138" s="3"/>
    </row>
    <row r="139" spans="1:12" s="2" customFormat="1" ht="13.2" outlineLevel="7" x14ac:dyDescent="0.25">
      <c r="A139" s="184">
        <v>141</v>
      </c>
      <c r="B139" s="46" t="s">
        <v>134</v>
      </c>
      <c r="C139" s="47" t="s">
        <v>131</v>
      </c>
      <c r="D139" s="47" t="s">
        <v>275</v>
      </c>
      <c r="E139" s="47" t="s">
        <v>133</v>
      </c>
      <c r="F139" s="47" t="s">
        <v>135</v>
      </c>
      <c r="G139" s="41">
        <v>5</v>
      </c>
      <c r="I139" s="3"/>
      <c r="J139" s="3"/>
      <c r="K139" s="3"/>
      <c r="L139" s="3"/>
    </row>
    <row r="140" spans="1:12" s="2" customFormat="1" ht="13.2" outlineLevel="7" x14ac:dyDescent="0.25">
      <c r="A140" s="184">
        <v>142</v>
      </c>
      <c r="B140" s="46" t="s">
        <v>30</v>
      </c>
      <c r="C140" s="47" t="s">
        <v>131</v>
      </c>
      <c r="D140" s="47" t="s">
        <v>275</v>
      </c>
      <c r="E140" s="47" t="s">
        <v>133</v>
      </c>
      <c r="F140" s="47" t="s">
        <v>31</v>
      </c>
      <c r="G140" s="41">
        <v>5</v>
      </c>
      <c r="I140" s="3"/>
      <c r="J140" s="3"/>
      <c r="K140" s="3"/>
      <c r="L140" s="3"/>
    </row>
    <row r="141" spans="1:12" s="2" customFormat="1" ht="13.2" outlineLevel="3" x14ac:dyDescent="0.25">
      <c r="A141" s="184">
        <v>143</v>
      </c>
      <c r="B141" s="62" t="s">
        <v>277</v>
      </c>
      <c r="C141" s="4" t="s">
        <v>137</v>
      </c>
      <c r="D141" s="4" t="s">
        <v>276</v>
      </c>
      <c r="E141" s="4"/>
      <c r="F141" s="4"/>
      <c r="G141" s="54">
        <f>G142</f>
        <v>1843</v>
      </c>
      <c r="I141" s="3"/>
      <c r="J141" s="3"/>
      <c r="K141" s="3"/>
      <c r="L141" s="3"/>
    </row>
    <row r="142" spans="1:12" s="2" customFormat="1" ht="13.2" outlineLevel="7" x14ac:dyDescent="0.25">
      <c r="A142" s="184">
        <v>144</v>
      </c>
      <c r="B142" s="63" t="s">
        <v>132</v>
      </c>
      <c r="C142" s="4" t="s">
        <v>137</v>
      </c>
      <c r="D142" s="4" t="s">
        <v>276</v>
      </c>
      <c r="E142" s="4" t="s">
        <v>133</v>
      </c>
      <c r="F142" s="4"/>
      <c r="G142" s="54">
        <f>SUM(G143:G147)</f>
        <v>1843</v>
      </c>
      <c r="I142" s="3"/>
      <c r="J142" s="3"/>
      <c r="K142" s="3"/>
      <c r="L142" s="3"/>
    </row>
    <row r="143" spans="1:12" s="2" customFormat="1" ht="13.2" outlineLevel="7" x14ac:dyDescent="0.25">
      <c r="A143" s="184">
        <v>145</v>
      </c>
      <c r="B143" s="46" t="s">
        <v>114</v>
      </c>
      <c r="C143" s="47" t="s">
        <v>137</v>
      </c>
      <c r="D143" s="47" t="s">
        <v>276</v>
      </c>
      <c r="E143" s="47" t="s">
        <v>133</v>
      </c>
      <c r="F143" s="47" t="s">
        <v>115</v>
      </c>
      <c r="G143" s="41">
        <v>820</v>
      </c>
      <c r="I143" s="3"/>
      <c r="J143" s="3"/>
      <c r="K143" s="3"/>
      <c r="L143" s="3"/>
    </row>
    <row r="144" spans="1:12" s="2" customFormat="1" ht="24" outlineLevel="7" x14ac:dyDescent="0.25">
      <c r="A144" s="184">
        <v>146</v>
      </c>
      <c r="B144" s="46" t="s">
        <v>116</v>
      </c>
      <c r="C144" s="47" t="s">
        <v>137</v>
      </c>
      <c r="D144" s="47" t="s">
        <v>276</v>
      </c>
      <c r="E144" s="47" t="s">
        <v>133</v>
      </c>
      <c r="F144" s="47" t="s">
        <v>117</v>
      </c>
      <c r="G144" s="41">
        <v>250</v>
      </c>
      <c r="I144" s="3"/>
      <c r="J144" s="3"/>
      <c r="K144" s="3"/>
      <c r="L144" s="3"/>
    </row>
    <row r="145" spans="1:12" s="2" customFormat="1" ht="25.8" customHeight="1" outlineLevel="7" x14ac:dyDescent="0.25">
      <c r="A145" s="184">
        <v>147</v>
      </c>
      <c r="B145" s="46" t="s">
        <v>24</v>
      </c>
      <c r="C145" s="47" t="s">
        <v>137</v>
      </c>
      <c r="D145" s="47" t="s">
        <v>276</v>
      </c>
      <c r="E145" s="47" t="s">
        <v>133</v>
      </c>
      <c r="F145" s="47" t="s">
        <v>25</v>
      </c>
      <c r="G145" s="41">
        <v>31</v>
      </c>
      <c r="I145" s="3"/>
      <c r="J145" s="3"/>
      <c r="K145" s="3"/>
      <c r="L145" s="3"/>
    </row>
    <row r="146" spans="1:12" s="2" customFormat="1" ht="13.2" outlineLevel="7" x14ac:dyDescent="0.25">
      <c r="A146" s="184">
        <v>148</v>
      </c>
      <c r="B146" s="46" t="s">
        <v>26</v>
      </c>
      <c r="C146" s="47" t="s">
        <v>137</v>
      </c>
      <c r="D146" s="47" t="s">
        <v>276</v>
      </c>
      <c r="E146" s="47" t="s">
        <v>133</v>
      </c>
      <c r="F146" s="47" t="s">
        <v>27</v>
      </c>
      <c r="G146" s="41">
        <v>642</v>
      </c>
      <c r="I146" s="3"/>
      <c r="J146" s="3"/>
      <c r="K146" s="3"/>
      <c r="L146" s="3"/>
    </row>
    <row r="147" spans="1:12" s="2" customFormat="1" ht="13.2" outlineLevel="7" x14ac:dyDescent="0.25">
      <c r="A147" s="184">
        <v>149</v>
      </c>
      <c r="B147" s="46" t="s">
        <v>28</v>
      </c>
      <c r="C147" s="47" t="s">
        <v>137</v>
      </c>
      <c r="D147" s="47" t="s">
        <v>276</v>
      </c>
      <c r="E147" s="47" t="s">
        <v>133</v>
      </c>
      <c r="F147" s="47" t="s">
        <v>29</v>
      </c>
      <c r="G147" s="41">
        <v>100</v>
      </c>
      <c r="I147" s="3"/>
      <c r="J147" s="3"/>
      <c r="K147" s="3"/>
      <c r="L147" s="3"/>
    </row>
    <row r="148" spans="1:12" s="2" customFormat="1" ht="21" customHeight="1" outlineLevel="3" x14ac:dyDescent="0.25">
      <c r="A148" s="184">
        <v>150</v>
      </c>
      <c r="B148" s="62" t="s">
        <v>278</v>
      </c>
      <c r="C148" s="4" t="s">
        <v>139</v>
      </c>
      <c r="D148" s="4" t="s">
        <v>283</v>
      </c>
      <c r="E148" s="4"/>
      <c r="F148" s="4"/>
      <c r="G148" s="54">
        <f>G149</f>
        <v>300</v>
      </c>
      <c r="I148" s="3"/>
      <c r="J148" s="3"/>
      <c r="K148" s="3"/>
      <c r="L148" s="3"/>
    </row>
    <row r="149" spans="1:12" s="2" customFormat="1" ht="13.2" outlineLevel="7" x14ac:dyDescent="0.25">
      <c r="A149" s="184">
        <v>151</v>
      </c>
      <c r="B149" s="63" t="s">
        <v>132</v>
      </c>
      <c r="C149" s="4" t="s">
        <v>139</v>
      </c>
      <c r="D149" s="4" t="s">
        <v>283</v>
      </c>
      <c r="E149" s="4" t="s">
        <v>133</v>
      </c>
      <c r="F149" s="4"/>
      <c r="G149" s="54">
        <f>G150</f>
        <v>300</v>
      </c>
      <c r="I149" s="3"/>
      <c r="J149" s="3"/>
      <c r="K149" s="3"/>
      <c r="L149" s="3"/>
    </row>
    <row r="150" spans="1:12" s="2" customFormat="1" ht="13.2" outlineLevel="7" x14ac:dyDescent="0.25">
      <c r="A150" s="184">
        <v>152</v>
      </c>
      <c r="B150" s="46" t="s">
        <v>26</v>
      </c>
      <c r="C150" s="47" t="s">
        <v>139</v>
      </c>
      <c r="D150" s="47" t="s">
        <v>283</v>
      </c>
      <c r="E150" s="47" t="s">
        <v>133</v>
      </c>
      <c r="F150" s="47" t="s">
        <v>27</v>
      </c>
      <c r="G150" s="41">
        <v>300</v>
      </c>
      <c r="I150" s="3"/>
      <c r="J150" s="3"/>
      <c r="K150" s="3"/>
      <c r="L150" s="3"/>
    </row>
    <row r="151" spans="1:12" s="2" customFormat="1" ht="13.2" outlineLevel="3" x14ac:dyDescent="0.25">
      <c r="A151" s="184">
        <v>153</v>
      </c>
      <c r="B151" s="146" t="s">
        <v>284</v>
      </c>
      <c r="C151" s="4" t="s">
        <v>159</v>
      </c>
      <c r="D151" s="4" t="s">
        <v>285</v>
      </c>
      <c r="E151" s="4"/>
      <c r="F151" s="4"/>
      <c r="G151" s="94">
        <f>G152</f>
        <v>609.1</v>
      </c>
      <c r="I151" s="3"/>
      <c r="J151" s="3"/>
      <c r="K151" s="3"/>
      <c r="L151" s="3"/>
    </row>
    <row r="152" spans="1:12" s="2" customFormat="1" ht="13.2" outlineLevel="7" x14ac:dyDescent="0.25">
      <c r="A152" s="184">
        <v>154</v>
      </c>
      <c r="B152" s="63" t="s">
        <v>132</v>
      </c>
      <c r="C152" s="4" t="s">
        <v>159</v>
      </c>
      <c r="D152" s="4" t="s">
        <v>285</v>
      </c>
      <c r="E152" s="4" t="s">
        <v>133</v>
      </c>
      <c r="F152" s="4"/>
      <c r="G152" s="94">
        <f>G153</f>
        <v>609.1</v>
      </c>
      <c r="I152" s="3"/>
      <c r="J152" s="3"/>
      <c r="K152" s="3"/>
      <c r="L152" s="3"/>
    </row>
    <row r="153" spans="1:12" s="2" customFormat="1" ht="13.2" outlineLevel="7" x14ac:dyDescent="0.25">
      <c r="A153" s="184">
        <v>155</v>
      </c>
      <c r="B153" s="46" t="s">
        <v>26</v>
      </c>
      <c r="C153" s="47" t="s">
        <v>159</v>
      </c>
      <c r="D153" s="47" t="s">
        <v>285</v>
      </c>
      <c r="E153" s="47" t="s">
        <v>133</v>
      </c>
      <c r="F153" s="47" t="s">
        <v>409</v>
      </c>
      <c r="G153" s="41">
        <v>609.1</v>
      </c>
      <c r="I153" s="3"/>
      <c r="J153" s="3"/>
      <c r="K153" s="3"/>
      <c r="L153" s="3"/>
    </row>
    <row r="154" spans="1:12" s="2" customFormat="1" ht="48.75" customHeight="1" outlineLevel="3" x14ac:dyDescent="0.25">
      <c r="A154" s="184">
        <v>156</v>
      </c>
      <c r="B154" s="62" t="s">
        <v>279</v>
      </c>
      <c r="C154" s="4" t="s">
        <v>141</v>
      </c>
      <c r="D154" s="4" t="s">
        <v>280</v>
      </c>
      <c r="E154" s="4"/>
      <c r="F154" s="4"/>
      <c r="G154" s="54">
        <v>4427.2</v>
      </c>
      <c r="I154" s="3"/>
      <c r="J154" s="3"/>
      <c r="K154" s="3"/>
      <c r="L154" s="3"/>
    </row>
    <row r="155" spans="1:12" s="2" customFormat="1" ht="13.2" outlineLevel="7" x14ac:dyDescent="0.25">
      <c r="A155" s="184">
        <v>157</v>
      </c>
      <c r="B155" s="63" t="s">
        <v>132</v>
      </c>
      <c r="C155" s="4" t="s">
        <v>141</v>
      </c>
      <c r="D155" s="4" t="s">
        <v>280</v>
      </c>
      <c r="E155" s="4" t="s">
        <v>133</v>
      </c>
      <c r="F155" s="4"/>
      <c r="G155" s="54">
        <v>4427.2</v>
      </c>
      <c r="I155" s="3"/>
      <c r="J155" s="3"/>
      <c r="K155" s="3"/>
      <c r="L155" s="3"/>
    </row>
    <row r="156" spans="1:12" s="2" customFormat="1" ht="13.2" outlineLevel="7" x14ac:dyDescent="0.25">
      <c r="A156" s="184">
        <v>158</v>
      </c>
      <c r="B156" s="46" t="s">
        <v>114</v>
      </c>
      <c r="C156" s="47" t="s">
        <v>141</v>
      </c>
      <c r="D156" s="47" t="s">
        <v>280</v>
      </c>
      <c r="E156" s="47" t="s">
        <v>133</v>
      </c>
      <c r="F156" s="47" t="s">
        <v>115</v>
      </c>
      <c r="G156" s="41">
        <v>3400.3</v>
      </c>
      <c r="I156" s="3"/>
      <c r="J156" s="3"/>
      <c r="K156" s="3"/>
      <c r="L156" s="3"/>
    </row>
    <row r="157" spans="1:12" s="2" customFormat="1" ht="24" outlineLevel="7" x14ac:dyDescent="0.25">
      <c r="A157" s="184">
        <v>159</v>
      </c>
      <c r="B157" s="46" t="s">
        <v>116</v>
      </c>
      <c r="C157" s="47" t="s">
        <v>141</v>
      </c>
      <c r="D157" s="47" t="s">
        <v>280</v>
      </c>
      <c r="E157" s="47" t="s">
        <v>133</v>
      </c>
      <c r="F157" s="47" t="s">
        <v>117</v>
      </c>
      <c r="G157" s="41">
        <v>1026.9000000000001</v>
      </c>
      <c r="I157" s="3"/>
      <c r="J157" s="3"/>
      <c r="K157" s="3"/>
      <c r="L157" s="3"/>
    </row>
    <row r="158" spans="1:12" s="2" customFormat="1" ht="13.2" outlineLevel="7" x14ac:dyDescent="0.25">
      <c r="A158" s="184">
        <v>160</v>
      </c>
      <c r="B158" s="63" t="s">
        <v>408</v>
      </c>
      <c r="C158" s="118"/>
      <c r="D158" s="108" t="s">
        <v>282</v>
      </c>
      <c r="E158" s="47"/>
      <c r="F158" s="47"/>
      <c r="G158" s="54">
        <f>G159</f>
        <v>105.3</v>
      </c>
      <c r="I158" s="3"/>
      <c r="J158" s="3"/>
      <c r="K158" s="3"/>
      <c r="L158" s="3"/>
    </row>
    <row r="159" spans="1:12" s="2" customFormat="1" ht="13.2" outlineLevel="7" x14ac:dyDescent="0.25">
      <c r="A159" s="184">
        <v>161</v>
      </c>
      <c r="B159" s="63" t="s">
        <v>132</v>
      </c>
      <c r="C159" s="47"/>
      <c r="D159" s="108" t="s">
        <v>282</v>
      </c>
      <c r="E159" s="47" t="s">
        <v>133</v>
      </c>
      <c r="F159" s="47"/>
      <c r="G159" s="41">
        <f>G160</f>
        <v>105.3</v>
      </c>
      <c r="I159" s="3"/>
      <c r="J159" s="3"/>
      <c r="K159" s="3"/>
      <c r="L159" s="3"/>
    </row>
    <row r="160" spans="1:12" s="2" customFormat="1" ht="13.2" outlineLevel="7" x14ac:dyDescent="0.25">
      <c r="A160" s="184">
        <v>162</v>
      </c>
      <c r="B160" s="46" t="s">
        <v>26</v>
      </c>
      <c r="C160" s="47"/>
      <c r="D160" s="109" t="s">
        <v>282</v>
      </c>
      <c r="E160" s="47" t="s">
        <v>133</v>
      </c>
      <c r="F160" s="47" t="s">
        <v>27</v>
      </c>
      <c r="G160" s="41">
        <v>105.3</v>
      </c>
      <c r="I160" s="3"/>
      <c r="J160" s="3"/>
      <c r="K160" s="3"/>
      <c r="L160" s="3"/>
    </row>
    <row r="161" spans="1:12" s="2" customFormat="1" ht="22.8" outlineLevel="2" x14ac:dyDescent="0.25">
      <c r="A161" s="184">
        <v>163</v>
      </c>
      <c r="B161" s="60" t="s">
        <v>286</v>
      </c>
      <c r="C161" s="61" t="s">
        <v>145</v>
      </c>
      <c r="D161" s="61" t="s">
        <v>289</v>
      </c>
      <c r="E161" s="61"/>
      <c r="F161" s="61"/>
      <c r="G161" s="95">
        <f>G162+G165+G168+G172</f>
        <v>4673.2</v>
      </c>
      <c r="I161" s="3"/>
      <c r="J161" s="3"/>
      <c r="K161" s="3"/>
      <c r="L161" s="3"/>
    </row>
    <row r="162" spans="1:12" s="2" customFormat="1" ht="13.2" outlineLevel="3" x14ac:dyDescent="0.25">
      <c r="A162" s="184">
        <v>164</v>
      </c>
      <c r="B162" s="62" t="s">
        <v>288</v>
      </c>
      <c r="C162" s="4" t="s">
        <v>147</v>
      </c>
      <c r="D162" s="4" t="s">
        <v>290</v>
      </c>
      <c r="E162" s="4"/>
      <c r="F162" s="4"/>
      <c r="G162" s="94">
        <f t="shared" ref="G162:G163" si="15">G163</f>
        <v>380</v>
      </c>
      <c r="I162" s="3"/>
      <c r="J162" s="3"/>
      <c r="K162" s="3"/>
      <c r="L162" s="3"/>
    </row>
    <row r="163" spans="1:12" s="2" customFormat="1" ht="13.2" outlineLevel="7" x14ac:dyDescent="0.25">
      <c r="A163" s="184">
        <v>165</v>
      </c>
      <c r="B163" s="63" t="s">
        <v>148</v>
      </c>
      <c r="C163" s="4" t="s">
        <v>147</v>
      </c>
      <c r="D163" s="4" t="s">
        <v>290</v>
      </c>
      <c r="E163" s="4" t="s">
        <v>149</v>
      </c>
      <c r="F163" s="4"/>
      <c r="G163" s="94">
        <f t="shared" si="15"/>
        <v>380</v>
      </c>
      <c r="I163" s="3"/>
      <c r="J163" s="3"/>
      <c r="K163" s="3"/>
      <c r="L163" s="3"/>
    </row>
    <row r="164" spans="1:12" s="2" customFormat="1" ht="13.2" outlineLevel="7" x14ac:dyDescent="0.25">
      <c r="A164" s="184">
        <v>166</v>
      </c>
      <c r="B164" s="46" t="s">
        <v>26</v>
      </c>
      <c r="C164" s="47" t="s">
        <v>147</v>
      </c>
      <c r="D164" s="47" t="s">
        <v>290</v>
      </c>
      <c r="E164" s="47" t="s">
        <v>149</v>
      </c>
      <c r="F164" s="47" t="s">
        <v>27</v>
      </c>
      <c r="G164" s="41">
        <v>380</v>
      </c>
      <c r="I164" s="3"/>
      <c r="J164" s="3"/>
      <c r="K164" s="3"/>
      <c r="L164" s="3"/>
    </row>
    <row r="165" spans="1:12" s="2" customFormat="1" ht="13.2" outlineLevel="3" x14ac:dyDescent="0.25">
      <c r="A165" s="184">
        <v>167</v>
      </c>
      <c r="B165" s="62" t="s">
        <v>291</v>
      </c>
      <c r="C165" s="4" t="s">
        <v>151</v>
      </c>
      <c r="D165" s="4" t="s">
        <v>292</v>
      </c>
      <c r="E165" s="4"/>
      <c r="F165" s="4"/>
      <c r="G165" s="94">
        <f>G166</f>
        <v>2200</v>
      </c>
      <c r="I165" s="3"/>
      <c r="J165" s="3"/>
      <c r="K165" s="3"/>
      <c r="L165" s="3"/>
    </row>
    <row r="166" spans="1:12" s="2" customFormat="1" ht="13.2" outlineLevel="7" x14ac:dyDescent="0.25">
      <c r="A166" s="184">
        <v>168</v>
      </c>
      <c r="B166" s="63" t="s">
        <v>152</v>
      </c>
      <c r="C166" s="4" t="s">
        <v>151</v>
      </c>
      <c r="D166" s="4" t="s">
        <v>292</v>
      </c>
      <c r="E166" s="4" t="s">
        <v>153</v>
      </c>
      <c r="F166" s="4"/>
      <c r="G166" s="94">
        <f>SUM(G167:G167)</f>
        <v>2200</v>
      </c>
      <c r="I166" s="3"/>
      <c r="J166" s="3"/>
      <c r="K166" s="3"/>
      <c r="L166" s="3"/>
    </row>
    <row r="167" spans="1:12" s="2" customFormat="1" ht="13.2" outlineLevel="7" x14ac:dyDescent="0.25">
      <c r="A167" s="184">
        <v>169</v>
      </c>
      <c r="B167" s="46" t="s">
        <v>26</v>
      </c>
      <c r="C167" s="47" t="s">
        <v>151</v>
      </c>
      <c r="D167" s="47" t="s">
        <v>292</v>
      </c>
      <c r="E167" s="47" t="s">
        <v>153</v>
      </c>
      <c r="F167" s="47" t="s">
        <v>27</v>
      </c>
      <c r="G167" s="41">
        <v>2200</v>
      </c>
      <c r="I167" s="3"/>
      <c r="J167" s="3"/>
      <c r="K167" s="3"/>
      <c r="L167" s="3"/>
    </row>
    <row r="168" spans="1:12" s="2" customFormat="1" ht="22.8" outlineLevel="3" x14ac:dyDescent="0.25">
      <c r="A168" s="184">
        <v>170</v>
      </c>
      <c r="B168" s="62" t="s">
        <v>293</v>
      </c>
      <c r="C168" s="4" t="s">
        <v>155</v>
      </c>
      <c r="D168" s="4" t="s">
        <v>294</v>
      </c>
      <c r="E168" s="4"/>
      <c r="F168" s="4"/>
      <c r="G168" s="94">
        <f>G169</f>
        <v>900</v>
      </c>
      <c r="I168" s="3"/>
      <c r="J168" s="3"/>
      <c r="K168" s="3"/>
      <c r="L168" s="3"/>
    </row>
    <row r="169" spans="1:12" s="2" customFormat="1" ht="13.2" outlineLevel="7" x14ac:dyDescent="0.25">
      <c r="A169" s="184">
        <v>171</v>
      </c>
      <c r="B169" s="63" t="s">
        <v>148</v>
      </c>
      <c r="C169" s="4" t="s">
        <v>155</v>
      </c>
      <c r="D169" s="4" t="s">
        <v>294</v>
      </c>
      <c r="E169" s="4" t="s">
        <v>149</v>
      </c>
      <c r="F169" s="4"/>
      <c r="G169" s="94">
        <f>SUM(G170:G171)</f>
        <v>900</v>
      </c>
      <c r="I169" s="3"/>
      <c r="J169" s="3"/>
      <c r="K169" s="3"/>
      <c r="L169" s="3"/>
    </row>
    <row r="170" spans="1:12" s="2" customFormat="1" ht="13.2" outlineLevel="7" x14ac:dyDescent="0.25">
      <c r="A170" s="184">
        <v>172</v>
      </c>
      <c r="B170" s="46" t="s">
        <v>114</v>
      </c>
      <c r="C170" s="47" t="s">
        <v>155</v>
      </c>
      <c r="D170" s="47" t="s">
        <v>294</v>
      </c>
      <c r="E170" s="47" t="s">
        <v>149</v>
      </c>
      <c r="F170" s="47" t="s">
        <v>115</v>
      </c>
      <c r="G170" s="41">
        <v>700</v>
      </c>
      <c r="I170" s="3"/>
      <c r="J170" s="3"/>
      <c r="K170" s="3"/>
      <c r="L170" s="3"/>
    </row>
    <row r="171" spans="1:12" s="2" customFormat="1" ht="24" outlineLevel="7" x14ac:dyDescent="0.25">
      <c r="A171" s="184">
        <v>173</v>
      </c>
      <c r="B171" s="46" t="s">
        <v>116</v>
      </c>
      <c r="C171" s="47" t="s">
        <v>155</v>
      </c>
      <c r="D171" s="47" t="s">
        <v>294</v>
      </c>
      <c r="E171" s="47" t="s">
        <v>149</v>
      </c>
      <c r="F171" s="47" t="s">
        <v>117</v>
      </c>
      <c r="G171" s="41">
        <v>200</v>
      </c>
      <c r="I171" s="3"/>
      <c r="J171" s="3"/>
      <c r="K171" s="3"/>
      <c r="L171" s="3"/>
    </row>
    <row r="172" spans="1:12" s="2" customFormat="1" ht="12.75" customHeight="1" outlineLevel="7" x14ac:dyDescent="0.25">
      <c r="A172" s="184">
        <v>174</v>
      </c>
      <c r="B172" s="63" t="s">
        <v>410</v>
      </c>
      <c r="C172" s="4" t="s">
        <v>222</v>
      </c>
      <c r="D172" s="108" t="s">
        <v>411</v>
      </c>
      <c r="E172" s="4"/>
      <c r="F172" s="4"/>
      <c r="G172" s="94">
        <f>G173</f>
        <v>1193.2</v>
      </c>
      <c r="I172" s="3"/>
      <c r="J172" s="3"/>
      <c r="K172" s="3"/>
      <c r="L172" s="3"/>
    </row>
    <row r="173" spans="1:12" s="2" customFormat="1" ht="13.2" outlineLevel="7" x14ac:dyDescent="0.25">
      <c r="A173" s="184">
        <v>175</v>
      </c>
      <c r="B173" s="63" t="s">
        <v>152</v>
      </c>
      <c r="C173" s="4" t="s">
        <v>222</v>
      </c>
      <c r="D173" s="108" t="s">
        <v>411</v>
      </c>
      <c r="E173" s="4" t="s">
        <v>153</v>
      </c>
      <c r="F173" s="4"/>
      <c r="G173" s="41">
        <f>G174</f>
        <v>1193.2</v>
      </c>
      <c r="I173" s="3"/>
      <c r="J173" s="3"/>
      <c r="K173" s="3"/>
      <c r="L173" s="3"/>
    </row>
    <row r="174" spans="1:12" s="2" customFormat="1" ht="13.2" outlineLevel="7" x14ac:dyDescent="0.25">
      <c r="A174" s="184">
        <v>176</v>
      </c>
      <c r="B174" s="46" t="s">
        <v>26</v>
      </c>
      <c r="C174" s="47" t="s">
        <v>222</v>
      </c>
      <c r="D174" s="109" t="s">
        <v>411</v>
      </c>
      <c r="E174" s="47" t="s">
        <v>153</v>
      </c>
      <c r="F174" s="47" t="s">
        <v>27</v>
      </c>
      <c r="G174" s="41">
        <v>1193.2</v>
      </c>
      <c r="I174" s="3"/>
      <c r="J174" s="3"/>
      <c r="K174" s="3"/>
      <c r="L174" s="3"/>
    </row>
    <row r="175" spans="1:12" s="2" customFormat="1" ht="15.75" customHeight="1" outlineLevel="2" x14ac:dyDescent="0.25">
      <c r="A175" s="184">
        <v>177</v>
      </c>
      <c r="B175" s="60" t="s">
        <v>297</v>
      </c>
      <c r="C175" s="61" t="s">
        <v>163</v>
      </c>
      <c r="D175" s="61" t="s">
        <v>298</v>
      </c>
      <c r="E175" s="61"/>
      <c r="F175" s="61"/>
      <c r="G175" s="95">
        <f>G176+G179+G182+G185+G191</f>
        <v>21019.200000000001</v>
      </c>
      <c r="I175" s="3"/>
      <c r="J175" s="3"/>
      <c r="K175" s="3"/>
      <c r="L175" s="3"/>
    </row>
    <row r="176" spans="1:12" s="2" customFormat="1" ht="16.5" customHeight="1" outlineLevel="3" x14ac:dyDescent="0.25">
      <c r="A176" s="184">
        <v>181</v>
      </c>
      <c r="B176" s="62" t="s">
        <v>301</v>
      </c>
      <c r="C176" s="4" t="s">
        <v>169</v>
      </c>
      <c r="D176" s="4" t="s">
        <v>302</v>
      </c>
      <c r="E176" s="4"/>
      <c r="F176" s="4"/>
      <c r="G176" s="94">
        <f t="shared" ref="G176:G177" si="16">G177</f>
        <v>900</v>
      </c>
      <c r="I176" s="3"/>
      <c r="J176" s="3"/>
      <c r="K176" s="3"/>
      <c r="L176" s="3"/>
    </row>
    <row r="177" spans="1:12" s="2" customFormat="1" ht="13.2" outlineLevel="7" x14ac:dyDescent="0.25">
      <c r="A177" s="184">
        <v>182</v>
      </c>
      <c r="B177" s="63" t="s">
        <v>166</v>
      </c>
      <c r="C177" s="4" t="s">
        <v>169</v>
      </c>
      <c r="D177" s="4" t="s">
        <v>302</v>
      </c>
      <c r="E177" s="4" t="s">
        <v>167</v>
      </c>
      <c r="F177" s="4"/>
      <c r="G177" s="94">
        <f t="shared" si="16"/>
        <v>900</v>
      </c>
      <c r="I177" s="3"/>
      <c r="J177" s="3"/>
      <c r="K177" s="3"/>
      <c r="L177" s="3"/>
    </row>
    <row r="178" spans="1:12" s="2" customFormat="1" ht="13.2" outlineLevel="7" x14ac:dyDescent="0.25">
      <c r="A178" s="184">
        <v>183</v>
      </c>
      <c r="B178" s="46" t="s">
        <v>26</v>
      </c>
      <c r="C178" s="47" t="s">
        <v>169</v>
      </c>
      <c r="D178" s="47" t="s">
        <v>302</v>
      </c>
      <c r="E178" s="47" t="s">
        <v>167</v>
      </c>
      <c r="F178" s="47" t="s">
        <v>27</v>
      </c>
      <c r="G178" s="41">
        <v>900</v>
      </c>
      <c r="I178" s="3"/>
      <c r="J178" s="3"/>
      <c r="K178" s="3"/>
      <c r="L178" s="3"/>
    </row>
    <row r="179" spans="1:12" s="2" customFormat="1" ht="13.2" outlineLevel="3" x14ac:dyDescent="0.25">
      <c r="A179" s="184">
        <v>178</v>
      </c>
      <c r="B179" s="62" t="s">
        <v>412</v>
      </c>
      <c r="C179" s="4" t="s">
        <v>165</v>
      </c>
      <c r="D179" s="4" t="s">
        <v>300</v>
      </c>
      <c r="E179" s="4"/>
      <c r="F179" s="4"/>
      <c r="G179" s="94">
        <f t="shared" ref="G179:G180" si="17">G180</f>
        <v>4100</v>
      </c>
      <c r="I179" s="3"/>
      <c r="J179" s="3"/>
      <c r="K179" s="3"/>
      <c r="L179" s="3"/>
    </row>
    <row r="180" spans="1:12" s="2" customFormat="1" ht="13.2" outlineLevel="7" x14ac:dyDescent="0.25">
      <c r="A180" s="184">
        <v>179</v>
      </c>
      <c r="B180" s="63" t="s">
        <v>166</v>
      </c>
      <c r="C180" s="4" t="s">
        <v>165</v>
      </c>
      <c r="D180" s="4" t="s">
        <v>300</v>
      </c>
      <c r="E180" s="4" t="s">
        <v>167</v>
      </c>
      <c r="F180" s="4"/>
      <c r="G180" s="94">
        <f t="shared" si="17"/>
        <v>4100</v>
      </c>
      <c r="I180" s="3"/>
      <c r="J180" s="3"/>
      <c r="K180" s="3"/>
      <c r="L180" s="3"/>
    </row>
    <row r="181" spans="1:12" s="2" customFormat="1" ht="12.6" customHeight="1" outlineLevel="7" x14ac:dyDescent="0.25">
      <c r="A181" s="184">
        <v>180</v>
      </c>
      <c r="B181" s="46" t="s">
        <v>26</v>
      </c>
      <c r="C181" s="47" t="s">
        <v>165</v>
      </c>
      <c r="D181" s="47" t="s">
        <v>300</v>
      </c>
      <c r="E181" s="47" t="s">
        <v>167</v>
      </c>
      <c r="F181" s="47" t="s">
        <v>27</v>
      </c>
      <c r="G181" s="41">
        <v>4100</v>
      </c>
      <c r="I181" s="3"/>
      <c r="J181" s="3"/>
      <c r="K181" s="3"/>
      <c r="L181" s="3"/>
    </row>
    <row r="182" spans="1:12" s="2" customFormat="1" ht="34.200000000000003" hidden="1" outlineLevel="3" x14ac:dyDescent="0.25">
      <c r="A182" s="184">
        <v>184</v>
      </c>
      <c r="B182" s="62" t="s">
        <v>303</v>
      </c>
      <c r="C182" s="4" t="s">
        <v>171</v>
      </c>
      <c r="D182" s="4" t="s">
        <v>305</v>
      </c>
      <c r="E182" s="4"/>
      <c r="F182" s="4"/>
      <c r="G182" s="94">
        <f t="shared" ref="G182:G183" si="18">G183</f>
        <v>0</v>
      </c>
      <c r="I182" s="3"/>
      <c r="J182" s="3"/>
      <c r="K182" s="3"/>
      <c r="L182" s="3"/>
    </row>
    <row r="183" spans="1:12" s="2" customFormat="1" ht="13.2" hidden="1" outlineLevel="7" x14ac:dyDescent="0.25">
      <c r="A183" s="184">
        <v>185</v>
      </c>
      <c r="B183" s="63" t="s">
        <v>166</v>
      </c>
      <c r="C183" s="4" t="s">
        <v>171</v>
      </c>
      <c r="D183" s="4" t="s">
        <v>305</v>
      </c>
      <c r="E183" s="4" t="s">
        <v>167</v>
      </c>
      <c r="F183" s="4"/>
      <c r="G183" s="94">
        <f t="shared" si="18"/>
        <v>0</v>
      </c>
      <c r="I183" s="3"/>
      <c r="J183" s="3"/>
      <c r="K183" s="3"/>
      <c r="L183" s="3"/>
    </row>
    <row r="184" spans="1:12" s="2" customFormat="1" ht="13.2" hidden="1" outlineLevel="7" x14ac:dyDescent="0.25">
      <c r="A184" s="184">
        <v>186</v>
      </c>
      <c r="B184" s="46" t="s">
        <v>26</v>
      </c>
      <c r="C184" s="47" t="s">
        <v>171</v>
      </c>
      <c r="D184" s="47" t="s">
        <v>305</v>
      </c>
      <c r="E184" s="47" t="s">
        <v>167</v>
      </c>
      <c r="F184" s="47" t="s">
        <v>27</v>
      </c>
      <c r="G184" s="41">
        <v>0</v>
      </c>
      <c r="I184" s="3"/>
      <c r="J184" s="3"/>
      <c r="K184" s="3"/>
      <c r="L184" s="3"/>
    </row>
    <row r="185" spans="1:12" s="2" customFormat="1" ht="15" customHeight="1" outlineLevel="3" x14ac:dyDescent="0.25">
      <c r="A185" s="184">
        <v>187</v>
      </c>
      <c r="B185" s="62" t="s">
        <v>304</v>
      </c>
      <c r="C185" s="4" t="s">
        <v>173</v>
      </c>
      <c r="D185" s="4" t="s">
        <v>413</v>
      </c>
      <c r="E185" s="4"/>
      <c r="F185" s="4"/>
      <c r="G185" s="94">
        <f t="shared" ref="G185:G186" si="19">G186</f>
        <v>15500</v>
      </c>
      <c r="I185" s="3"/>
      <c r="J185" s="3"/>
      <c r="K185" s="3"/>
      <c r="L185" s="3"/>
    </row>
    <row r="186" spans="1:12" s="2" customFormat="1" ht="13.2" outlineLevel="7" x14ac:dyDescent="0.25">
      <c r="A186" s="184">
        <v>188</v>
      </c>
      <c r="B186" s="63" t="s">
        <v>166</v>
      </c>
      <c r="C186" s="4" t="s">
        <v>173</v>
      </c>
      <c r="D186" s="4" t="s">
        <v>413</v>
      </c>
      <c r="E186" s="4" t="s">
        <v>167</v>
      </c>
      <c r="F186" s="4"/>
      <c r="G186" s="94">
        <f t="shared" si="19"/>
        <v>15500</v>
      </c>
      <c r="I186" s="3"/>
      <c r="J186" s="3"/>
      <c r="K186" s="3"/>
      <c r="L186" s="3"/>
    </row>
    <row r="187" spans="1:12" s="2" customFormat="1" ht="14.4" customHeight="1" outlineLevel="7" x14ac:dyDescent="0.25">
      <c r="A187" s="184">
        <v>189</v>
      </c>
      <c r="B187" s="46" t="s">
        <v>26</v>
      </c>
      <c r="C187" s="47" t="s">
        <v>173</v>
      </c>
      <c r="D187" s="47" t="s">
        <v>413</v>
      </c>
      <c r="E187" s="47" t="s">
        <v>167</v>
      </c>
      <c r="F187" s="47" t="s">
        <v>27</v>
      </c>
      <c r="G187" s="41">
        <v>15500</v>
      </c>
      <c r="I187" s="3"/>
      <c r="J187" s="3"/>
      <c r="K187" s="3"/>
      <c r="L187" s="3"/>
    </row>
    <row r="188" spans="1:12" s="2" customFormat="1" ht="60.6" hidden="1" customHeight="1" outlineLevel="3" x14ac:dyDescent="0.25">
      <c r="A188" s="184">
        <v>190</v>
      </c>
      <c r="B188" s="62" t="s">
        <v>307</v>
      </c>
      <c r="C188" s="4" t="s">
        <v>177</v>
      </c>
      <c r="D188" s="4" t="s">
        <v>308</v>
      </c>
      <c r="E188" s="4"/>
      <c r="F188" s="4"/>
      <c r="G188" s="94">
        <f t="shared" ref="G188:G189" si="20">G189</f>
        <v>0</v>
      </c>
      <c r="I188" s="3"/>
      <c r="J188" s="3"/>
      <c r="K188" s="3"/>
      <c r="L188" s="3"/>
    </row>
    <row r="189" spans="1:12" s="2" customFormat="1" ht="13.2" hidden="1" outlineLevel="7" x14ac:dyDescent="0.25">
      <c r="A189" s="184">
        <v>191</v>
      </c>
      <c r="B189" s="63" t="s">
        <v>166</v>
      </c>
      <c r="C189" s="4" t="s">
        <v>177</v>
      </c>
      <c r="D189" s="4" t="s">
        <v>308</v>
      </c>
      <c r="E189" s="4" t="s">
        <v>167</v>
      </c>
      <c r="F189" s="4"/>
      <c r="G189" s="94">
        <f t="shared" si="20"/>
        <v>0</v>
      </c>
      <c r="I189" s="3"/>
      <c r="J189" s="3"/>
      <c r="K189" s="3"/>
      <c r="L189" s="3"/>
    </row>
    <row r="190" spans="1:12" s="2" customFormat="1" ht="0.6" hidden="1" customHeight="1" outlineLevel="7" x14ac:dyDescent="0.25">
      <c r="A190" s="184">
        <v>192</v>
      </c>
      <c r="B190" s="46" t="s">
        <v>26</v>
      </c>
      <c r="C190" s="47" t="s">
        <v>177</v>
      </c>
      <c r="D190" s="47" t="s">
        <v>308</v>
      </c>
      <c r="E190" s="47" t="s">
        <v>167</v>
      </c>
      <c r="F190" s="47" t="s">
        <v>27</v>
      </c>
      <c r="G190" s="41">
        <v>0</v>
      </c>
      <c r="I190" s="3"/>
      <c r="J190" s="3"/>
      <c r="K190" s="3"/>
      <c r="L190" s="3"/>
    </row>
    <row r="191" spans="1:12" s="2" customFormat="1" ht="69" customHeight="1" outlineLevel="3" x14ac:dyDescent="0.25">
      <c r="A191" s="184">
        <v>193</v>
      </c>
      <c r="B191" s="62" t="s">
        <v>312</v>
      </c>
      <c r="C191" s="4" t="s">
        <v>179</v>
      </c>
      <c r="D191" s="4" t="s">
        <v>309</v>
      </c>
      <c r="E191" s="4"/>
      <c r="F191" s="4"/>
      <c r="G191" s="94">
        <f t="shared" ref="G191:G192" si="21">G192</f>
        <v>519.20000000000005</v>
      </c>
      <c r="I191" s="3"/>
      <c r="J191" s="3"/>
      <c r="K191" s="3"/>
      <c r="L191" s="3"/>
    </row>
    <row r="192" spans="1:12" s="2" customFormat="1" ht="13.2" outlineLevel="7" x14ac:dyDescent="0.25">
      <c r="A192" s="184">
        <v>194</v>
      </c>
      <c r="B192" s="63" t="s">
        <v>166</v>
      </c>
      <c r="C192" s="4" t="s">
        <v>179</v>
      </c>
      <c r="D192" s="4" t="s">
        <v>309</v>
      </c>
      <c r="E192" s="4" t="s">
        <v>167</v>
      </c>
      <c r="F192" s="4"/>
      <c r="G192" s="94">
        <f t="shared" si="21"/>
        <v>519.20000000000005</v>
      </c>
      <c r="I192" s="3"/>
      <c r="J192" s="3"/>
      <c r="K192" s="3"/>
      <c r="L192" s="3"/>
    </row>
    <row r="193" spans="1:12" s="2" customFormat="1" ht="13.2" outlineLevel="7" x14ac:dyDescent="0.25">
      <c r="A193" s="184">
        <v>195</v>
      </c>
      <c r="B193" s="46" t="s">
        <v>26</v>
      </c>
      <c r="C193" s="47" t="s">
        <v>179</v>
      </c>
      <c r="D193" s="47" t="s">
        <v>309</v>
      </c>
      <c r="E193" s="47" t="s">
        <v>167</v>
      </c>
      <c r="F193" s="47" t="s">
        <v>27</v>
      </c>
      <c r="G193" s="41">
        <v>519.20000000000005</v>
      </c>
      <c r="I193" s="3"/>
      <c r="J193" s="3"/>
      <c r="K193" s="3"/>
      <c r="L193" s="3"/>
    </row>
    <row r="194" spans="1:12" s="2" customFormat="1" ht="22.8" outlineLevel="3" x14ac:dyDescent="0.25">
      <c r="A194" s="184">
        <v>196</v>
      </c>
      <c r="B194" s="193" t="s">
        <v>313</v>
      </c>
      <c r="C194" s="61" t="s">
        <v>193</v>
      </c>
      <c r="D194" s="61" t="s">
        <v>314</v>
      </c>
      <c r="E194" s="61"/>
      <c r="F194" s="61"/>
      <c r="G194" s="50">
        <v>10</v>
      </c>
      <c r="I194" s="3"/>
      <c r="J194" s="3"/>
      <c r="K194" s="3"/>
      <c r="L194" s="3"/>
    </row>
    <row r="195" spans="1:12" s="2" customFormat="1" ht="13.2" outlineLevel="7" x14ac:dyDescent="0.25">
      <c r="A195" s="184">
        <v>197</v>
      </c>
      <c r="B195" s="63" t="s">
        <v>166</v>
      </c>
      <c r="C195" s="4" t="s">
        <v>193</v>
      </c>
      <c r="D195" s="4" t="s">
        <v>314</v>
      </c>
      <c r="E195" s="4" t="s">
        <v>167</v>
      </c>
      <c r="F195" s="4"/>
      <c r="G195" s="54">
        <v>10</v>
      </c>
      <c r="I195" s="3"/>
      <c r="J195" s="3"/>
      <c r="K195" s="3"/>
      <c r="L195" s="3"/>
    </row>
    <row r="196" spans="1:12" s="2" customFormat="1" ht="13.2" outlineLevel="7" x14ac:dyDescent="0.25">
      <c r="A196" s="184">
        <v>198</v>
      </c>
      <c r="B196" s="46" t="s">
        <v>26</v>
      </c>
      <c r="C196" s="47" t="s">
        <v>193</v>
      </c>
      <c r="D196" s="47" t="s">
        <v>314</v>
      </c>
      <c r="E196" s="47" t="s">
        <v>167</v>
      </c>
      <c r="F196" s="47" t="s">
        <v>27</v>
      </c>
      <c r="G196" s="41">
        <v>10</v>
      </c>
      <c r="I196" s="3"/>
      <c r="J196" s="3"/>
      <c r="K196" s="3"/>
      <c r="L196" s="3"/>
    </row>
    <row r="197" spans="1:12" s="2" customFormat="1" ht="15" customHeight="1" outlineLevel="2" x14ac:dyDescent="0.25">
      <c r="A197" s="184">
        <v>199</v>
      </c>
      <c r="B197" s="60" t="s">
        <v>315</v>
      </c>
      <c r="C197" s="61" t="s">
        <v>181</v>
      </c>
      <c r="D197" s="61" t="s">
        <v>320</v>
      </c>
      <c r="E197" s="61"/>
      <c r="F197" s="61"/>
      <c r="G197" s="95">
        <f>G198+G201+G205+G208</f>
        <v>1800</v>
      </c>
      <c r="I197" s="3"/>
      <c r="J197" s="3"/>
      <c r="K197" s="3"/>
      <c r="L197" s="3"/>
    </row>
    <row r="198" spans="1:12" s="2" customFormat="1" ht="13.2" outlineLevel="3" x14ac:dyDescent="0.25">
      <c r="A198" s="184">
        <v>200</v>
      </c>
      <c r="B198" s="62" t="s">
        <v>316</v>
      </c>
      <c r="C198" s="4" t="s">
        <v>183</v>
      </c>
      <c r="D198" s="4" t="s">
        <v>321</v>
      </c>
      <c r="E198" s="4"/>
      <c r="F198" s="4"/>
      <c r="G198" s="94">
        <f t="shared" ref="G198:G199" si="22">G199</f>
        <v>500</v>
      </c>
      <c r="I198" s="3"/>
      <c r="J198" s="3"/>
      <c r="K198" s="3"/>
      <c r="L198" s="3"/>
    </row>
    <row r="199" spans="1:12" s="2" customFormat="1" ht="13.2" outlineLevel="7" x14ac:dyDescent="0.25">
      <c r="A199" s="184">
        <v>201</v>
      </c>
      <c r="B199" s="63" t="s">
        <v>44</v>
      </c>
      <c r="C199" s="4" t="s">
        <v>183</v>
      </c>
      <c r="D199" s="4" t="s">
        <v>321</v>
      </c>
      <c r="E199" s="4" t="s">
        <v>45</v>
      </c>
      <c r="F199" s="4"/>
      <c r="G199" s="94">
        <f t="shared" si="22"/>
        <v>500</v>
      </c>
      <c r="I199" s="3"/>
      <c r="J199" s="3"/>
      <c r="K199" s="3"/>
      <c r="L199" s="3"/>
    </row>
    <row r="200" spans="1:12" s="2" customFormat="1" ht="13.2" outlineLevel="7" x14ac:dyDescent="0.25">
      <c r="A200" s="184">
        <v>202</v>
      </c>
      <c r="B200" s="46" t="s">
        <v>26</v>
      </c>
      <c r="C200" s="47" t="s">
        <v>183</v>
      </c>
      <c r="D200" s="47" t="s">
        <v>321</v>
      </c>
      <c r="E200" s="47" t="s">
        <v>45</v>
      </c>
      <c r="F200" s="47" t="s">
        <v>27</v>
      </c>
      <c r="G200" s="41">
        <v>500</v>
      </c>
      <c r="I200" s="3"/>
      <c r="J200" s="3"/>
      <c r="K200" s="3"/>
      <c r="L200" s="3"/>
    </row>
    <row r="201" spans="1:12" s="2" customFormat="1" ht="13.2" outlineLevel="3" x14ac:dyDescent="0.25">
      <c r="A201" s="184">
        <v>203</v>
      </c>
      <c r="B201" s="62" t="s">
        <v>317</v>
      </c>
      <c r="C201" s="4" t="s">
        <v>185</v>
      </c>
      <c r="D201" s="4" t="s">
        <v>322</v>
      </c>
      <c r="E201" s="4"/>
      <c r="F201" s="4"/>
      <c r="G201" s="94">
        <f>G202</f>
        <v>800</v>
      </c>
      <c r="I201" s="3"/>
      <c r="J201" s="3"/>
      <c r="K201" s="3"/>
      <c r="L201" s="3"/>
    </row>
    <row r="202" spans="1:12" s="2" customFormat="1" ht="13.2" outlineLevel="7" x14ac:dyDescent="0.25">
      <c r="A202" s="184">
        <v>204</v>
      </c>
      <c r="B202" s="63" t="s">
        <v>58</v>
      </c>
      <c r="C202" s="4" t="s">
        <v>185</v>
      </c>
      <c r="D202" s="4" t="s">
        <v>322</v>
      </c>
      <c r="E202" s="4" t="s">
        <v>59</v>
      </c>
      <c r="F202" s="4"/>
      <c r="G202" s="94">
        <f>G203+G204</f>
        <v>800</v>
      </c>
      <c r="I202" s="3"/>
      <c r="J202" s="3"/>
      <c r="K202" s="3"/>
      <c r="L202" s="3"/>
    </row>
    <row r="203" spans="1:12" s="2" customFormat="1" ht="13.2" outlineLevel="7" x14ac:dyDescent="0.25">
      <c r="A203" s="184">
        <v>205</v>
      </c>
      <c r="B203" s="46" t="s">
        <v>26</v>
      </c>
      <c r="C203" s="47" t="s">
        <v>185</v>
      </c>
      <c r="D203" s="47" t="s">
        <v>322</v>
      </c>
      <c r="E203" s="47" t="s">
        <v>59</v>
      </c>
      <c r="F203" s="47" t="s">
        <v>27</v>
      </c>
      <c r="G203" s="41">
        <v>300</v>
      </c>
      <c r="I203" s="3"/>
      <c r="J203" s="3"/>
      <c r="K203" s="3"/>
      <c r="L203" s="3"/>
    </row>
    <row r="204" spans="1:12" s="2" customFormat="1" ht="13.2" outlineLevel="7" x14ac:dyDescent="0.25">
      <c r="A204" s="184">
        <v>206</v>
      </c>
      <c r="B204" s="46" t="s">
        <v>28</v>
      </c>
      <c r="C204" s="47" t="s">
        <v>185</v>
      </c>
      <c r="D204" s="47" t="s">
        <v>322</v>
      </c>
      <c r="E204" s="47" t="s">
        <v>59</v>
      </c>
      <c r="F204" s="47" t="s">
        <v>29</v>
      </c>
      <c r="G204" s="41">
        <v>500</v>
      </c>
      <c r="I204" s="3"/>
      <c r="J204" s="3"/>
      <c r="K204" s="3"/>
      <c r="L204" s="3"/>
    </row>
    <row r="205" spans="1:12" s="2" customFormat="1" ht="22.2" customHeight="1" outlineLevel="3" x14ac:dyDescent="0.25">
      <c r="A205" s="184">
        <v>207</v>
      </c>
      <c r="B205" s="62" t="s">
        <v>318</v>
      </c>
      <c r="C205" s="4" t="s">
        <v>187</v>
      </c>
      <c r="D205" s="4" t="s">
        <v>323</v>
      </c>
      <c r="E205" s="4"/>
      <c r="F205" s="4"/>
      <c r="G205" s="94">
        <f t="shared" ref="G205:G206" si="23">G206</f>
        <v>500</v>
      </c>
      <c r="I205" s="3"/>
      <c r="J205" s="3"/>
      <c r="K205" s="3"/>
      <c r="L205" s="3"/>
    </row>
    <row r="206" spans="1:12" s="2" customFormat="1" ht="13.2" outlineLevel="7" x14ac:dyDescent="0.25">
      <c r="A206" s="184">
        <v>208</v>
      </c>
      <c r="B206" s="63" t="s">
        <v>44</v>
      </c>
      <c r="C206" s="4" t="s">
        <v>187</v>
      </c>
      <c r="D206" s="4" t="s">
        <v>323</v>
      </c>
      <c r="E206" s="4" t="s">
        <v>45</v>
      </c>
      <c r="F206" s="4"/>
      <c r="G206" s="94">
        <f t="shared" si="23"/>
        <v>500</v>
      </c>
      <c r="I206" s="3"/>
      <c r="J206" s="3"/>
      <c r="K206" s="3"/>
      <c r="L206" s="3"/>
    </row>
    <row r="207" spans="1:12" ht="13.2" outlineLevel="7" x14ac:dyDescent="0.25">
      <c r="A207" s="184">
        <v>209</v>
      </c>
      <c r="B207" s="46" t="s">
        <v>26</v>
      </c>
      <c r="C207" s="47" t="s">
        <v>187</v>
      </c>
      <c r="D207" s="47" t="s">
        <v>323</v>
      </c>
      <c r="E207" s="47" t="s">
        <v>45</v>
      </c>
      <c r="F207" s="47" t="s">
        <v>27</v>
      </c>
      <c r="G207" s="41">
        <v>500</v>
      </c>
    </row>
    <row r="208" spans="1:12" ht="13.2" hidden="1" outlineLevel="7" x14ac:dyDescent="0.25">
      <c r="A208" s="184">
        <v>213</v>
      </c>
      <c r="B208" s="62" t="s">
        <v>319</v>
      </c>
      <c r="C208" s="4" t="s">
        <v>219</v>
      </c>
      <c r="D208" s="4" t="s">
        <v>324</v>
      </c>
      <c r="E208" s="4"/>
      <c r="F208" s="4"/>
      <c r="G208" s="94">
        <f>G209</f>
        <v>0</v>
      </c>
    </row>
    <row r="209" spans="1:12" ht="13.2" hidden="1" outlineLevel="7" x14ac:dyDescent="0.25">
      <c r="A209" s="184">
        <v>214</v>
      </c>
      <c r="B209" s="63" t="s">
        <v>44</v>
      </c>
      <c r="C209" s="47" t="s">
        <v>219</v>
      </c>
      <c r="D209" s="118" t="s">
        <v>324</v>
      </c>
      <c r="E209" s="4" t="s">
        <v>45</v>
      </c>
      <c r="F209" s="4"/>
      <c r="G209" s="94">
        <f>G210</f>
        <v>0</v>
      </c>
    </row>
    <row r="210" spans="1:12" ht="13.2" hidden="1" outlineLevel="7" x14ac:dyDescent="0.25">
      <c r="A210" s="184">
        <v>215</v>
      </c>
      <c r="B210" s="46" t="s">
        <v>26</v>
      </c>
      <c r="C210" s="47" t="s">
        <v>219</v>
      </c>
      <c r="D210" s="176" t="s">
        <v>324</v>
      </c>
      <c r="E210" s="47" t="s">
        <v>45</v>
      </c>
      <c r="F210" s="47" t="s">
        <v>27</v>
      </c>
      <c r="G210" s="41">
        <v>0</v>
      </c>
    </row>
    <row r="211" spans="1:12" ht="16.8" customHeight="1" x14ac:dyDescent="0.25">
      <c r="A211" s="184">
        <v>216</v>
      </c>
      <c r="B211" s="188" t="s">
        <v>327</v>
      </c>
      <c r="C211" s="174"/>
      <c r="D211" s="174" t="s">
        <v>328</v>
      </c>
      <c r="E211" s="174"/>
      <c r="F211" s="174"/>
      <c r="G211" s="189">
        <f>G213+G216</f>
        <v>16152.6</v>
      </c>
    </row>
    <row r="212" spans="1:12" s="100" customFormat="1" ht="22.8" hidden="1" x14ac:dyDescent="0.25">
      <c r="A212" s="184">
        <v>217</v>
      </c>
      <c r="B212" s="107" t="s">
        <v>329</v>
      </c>
      <c r="C212" s="108"/>
      <c r="D212" s="108" t="s">
        <v>331</v>
      </c>
      <c r="E212" s="108"/>
      <c r="F212" s="108"/>
      <c r="G212" s="74">
        <f>G213</f>
        <v>0</v>
      </c>
      <c r="H212" s="192"/>
    </row>
    <row r="213" spans="1:12" ht="13.2" hidden="1" x14ac:dyDescent="0.25">
      <c r="A213" s="184">
        <v>218</v>
      </c>
      <c r="B213" s="177" t="s">
        <v>332</v>
      </c>
      <c r="C213" s="108" t="s">
        <v>127</v>
      </c>
      <c r="D213" s="108" t="s">
        <v>330</v>
      </c>
      <c r="E213" s="108"/>
      <c r="F213" s="108"/>
      <c r="G213" s="74">
        <f t="shared" ref="G213:G214" si="24">G214</f>
        <v>0</v>
      </c>
    </row>
    <row r="214" spans="1:12" ht="13.2" hidden="1" x14ac:dyDescent="0.25">
      <c r="A214" s="184">
        <v>219</v>
      </c>
      <c r="B214" s="146" t="s">
        <v>120</v>
      </c>
      <c r="C214" s="108" t="s">
        <v>127</v>
      </c>
      <c r="D214" s="108"/>
      <c r="E214" s="108" t="s">
        <v>121</v>
      </c>
      <c r="F214" s="108"/>
      <c r="G214" s="74">
        <f t="shared" si="24"/>
        <v>0</v>
      </c>
    </row>
    <row r="215" spans="1:12" ht="13.2" hidden="1" x14ac:dyDescent="0.25">
      <c r="A215" s="184">
        <v>220</v>
      </c>
      <c r="B215" s="106" t="s">
        <v>26</v>
      </c>
      <c r="C215" s="109" t="s">
        <v>127</v>
      </c>
      <c r="D215" s="109"/>
      <c r="E215" s="109" t="s">
        <v>121</v>
      </c>
      <c r="F215" s="109" t="s">
        <v>27</v>
      </c>
      <c r="G215" s="111">
        <v>0</v>
      </c>
    </row>
    <row r="216" spans="1:12" ht="22.8" x14ac:dyDescent="0.25">
      <c r="A216" s="184">
        <v>221</v>
      </c>
      <c r="B216" s="107" t="s">
        <v>415</v>
      </c>
      <c r="C216" s="36"/>
      <c r="D216" s="108" t="s">
        <v>414</v>
      </c>
      <c r="E216" s="109"/>
      <c r="F216" s="109"/>
      <c r="G216" s="74">
        <f>G217+G220</f>
        <v>16152.6</v>
      </c>
    </row>
    <row r="217" spans="1:12" ht="15.75" customHeight="1" outlineLevel="7" x14ac:dyDescent="0.25">
      <c r="A217" s="184">
        <v>222</v>
      </c>
      <c r="B217" s="62" t="s">
        <v>304</v>
      </c>
      <c r="C217" s="4" t="s">
        <v>174</v>
      </c>
      <c r="D217" s="108" t="s">
        <v>407</v>
      </c>
      <c r="E217" s="47"/>
      <c r="F217" s="47"/>
      <c r="G217" s="54">
        <f>G218</f>
        <v>6000</v>
      </c>
    </row>
    <row r="218" spans="1:12" ht="13.2" outlineLevel="7" x14ac:dyDescent="0.25">
      <c r="A218" s="184">
        <v>223</v>
      </c>
      <c r="B218" s="63" t="s">
        <v>120</v>
      </c>
      <c r="C218" s="4" t="s">
        <v>174</v>
      </c>
      <c r="D218" s="108" t="s">
        <v>407</v>
      </c>
      <c r="E218" s="47"/>
      <c r="F218" s="47"/>
      <c r="G218" s="54">
        <f>G219</f>
        <v>6000</v>
      </c>
    </row>
    <row r="219" spans="1:12" ht="13.2" outlineLevel="7" x14ac:dyDescent="0.25">
      <c r="A219" s="184">
        <v>224</v>
      </c>
      <c r="B219" s="46" t="s">
        <v>26</v>
      </c>
      <c r="C219" s="47" t="s">
        <v>174</v>
      </c>
      <c r="D219" s="109" t="s">
        <v>407</v>
      </c>
      <c r="E219" s="47"/>
      <c r="F219" s="47"/>
      <c r="G219" s="41">
        <v>6000</v>
      </c>
    </row>
    <row r="220" spans="1:12" ht="24.75" customHeight="1" outlineLevel="7" x14ac:dyDescent="0.25">
      <c r="A220" s="184">
        <v>225</v>
      </c>
      <c r="B220" s="107" t="s">
        <v>416</v>
      </c>
      <c r="C220" s="4" t="s">
        <v>176</v>
      </c>
      <c r="D220" s="108"/>
      <c r="E220" s="47"/>
      <c r="F220" s="47"/>
      <c r="G220" s="54">
        <f>G221</f>
        <v>10152.6</v>
      </c>
    </row>
    <row r="221" spans="1:12" ht="13.2" outlineLevel="7" x14ac:dyDescent="0.25">
      <c r="A221" s="184">
        <v>226</v>
      </c>
      <c r="B221" s="63" t="s">
        <v>120</v>
      </c>
      <c r="C221" s="4" t="s">
        <v>176</v>
      </c>
      <c r="D221" s="47"/>
      <c r="E221" s="47"/>
      <c r="F221" s="47"/>
      <c r="G221" s="54">
        <f>G222</f>
        <v>10152.6</v>
      </c>
    </row>
    <row r="222" spans="1:12" ht="13.2" outlineLevel="7" x14ac:dyDescent="0.25">
      <c r="A222" s="184">
        <v>227</v>
      </c>
      <c r="B222" s="46" t="s">
        <v>26</v>
      </c>
      <c r="C222" s="47" t="s">
        <v>176</v>
      </c>
      <c r="D222" s="47"/>
      <c r="E222" s="47"/>
      <c r="F222" s="47"/>
      <c r="G222" s="41">
        <v>10152.6</v>
      </c>
    </row>
    <row r="223" spans="1:12" s="2" customFormat="1" ht="13.2" x14ac:dyDescent="0.25">
      <c r="A223" s="52"/>
      <c r="B223" s="190" t="s">
        <v>196</v>
      </c>
      <c r="C223" s="178"/>
      <c r="D223" s="178"/>
      <c r="E223" s="178"/>
      <c r="F223" s="178"/>
      <c r="G223" s="179">
        <f>G8+G88</f>
        <v>108990.39999999999</v>
      </c>
      <c r="I223" s="3"/>
      <c r="J223" s="3"/>
      <c r="K223" s="3"/>
      <c r="L223" s="3"/>
    </row>
    <row r="224" spans="1:12" s="2" customFormat="1" ht="13.2" outlineLevel="7" x14ac:dyDescent="0.25">
      <c r="A224" s="182"/>
      <c r="B224" s="3"/>
      <c r="C224" s="3"/>
      <c r="D224" s="3"/>
      <c r="E224" s="3"/>
      <c r="F224" s="3"/>
      <c r="G224" s="3"/>
      <c r="I224" s="3"/>
      <c r="J224" s="3"/>
      <c r="K224" s="3"/>
      <c r="L224" s="3"/>
    </row>
    <row r="225" spans="1:12" s="2" customFormat="1" ht="12.75" customHeight="1" x14ac:dyDescent="0.25">
      <c r="A225" s="182"/>
      <c r="B225" s="3"/>
      <c r="C225" s="3"/>
      <c r="D225" s="3"/>
      <c r="E225" s="3"/>
      <c r="F225" s="3"/>
      <c r="G225" s="3"/>
      <c r="I225" s="3"/>
      <c r="J225" s="3"/>
      <c r="K225" s="3"/>
      <c r="L225" s="3"/>
    </row>
  </sheetData>
  <mergeCells count="4">
    <mergeCell ref="D2:G2"/>
    <mergeCell ref="D3:G3"/>
    <mergeCell ref="E5:F5"/>
    <mergeCell ref="A6:G6"/>
  </mergeCells>
  <pageMargins left="0.35" right="0.24" top="0.61" bottom="0.23622047244094491" header="0.23622047244094491" footer="0.15748031496062992"/>
  <pageSetup paperSize="9" fitToHeight="11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L212"/>
  <sheetViews>
    <sheetView showGridLines="0" tabSelected="1" topLeftCell="A191" zoomScale="94" zoomScaleNormal="94" workbookViewId="0">
      <selection activeCell="G59" sqref="G59"/>
    </sheetView>
  </sheetViews>
  <sheetFormatPr defaultColWidth="8.88671875" defaultRowHeight="12.75" customHeight="1" outlineLevelRow="7" x14ac:dyDescent="0.25"/>
  <cols>
    <col min="1" max="1" width="3.88671875" style="182" customWidth="1"/>
    <col min="2" max="2" width="62.33203125" style="3" customWidth="1"/>
    <col min="3" max="3" width="11.33203125" style="3" hidden="1" customWidth="1"/>
    <col min="4" max="4" width="11.33203125" style="3" customWidth="1"/>
    <col min="5" max="5" width="6.6640625" style="3" customWidth="1"/>
    <col min="6" max="6" width="5.33203125" style="3" customWidth="1"/>
    <col min="7" max="7" width="10.33203125" style="3" customWidth="1"/>
    <col min="8" max="8" width="8.21875" style="2" customWidth="1"/>
    <col min="9" max="11" width="9.109375" style="3" customWidth="1"/>
    <col min="12" max="16384" width="8.88671875" style="3"/>
  </cols>
  <sheetData>
    <row r="1" spans="1:12" ht="12.75" customHeight="1" x14ac:dyDescent="0.25">
      <c r="A1" s="183"/>
      <c r="B1" s="13"/>
      <c r="C1" s="14"/>
      <c r="D1" s="14"/>
      <c r="E1" s="180" t="s">
        <v>420</v>
      </c>
      <c r="F1" s="180"/>
    </row>
    <row r="2" spans="1:12" ht="12.75" customHeight="1" x14ac:dyDescent="0.25">
      <c r="A2" s="183"/>
      <c r="B2" s="13"/>
      <c r="C2" s="180" t="s">
        <v>198</v>
      </c>
      <c r="D2" s="200" t="s">
        <v>198</v>
      </c>
      <c r="E2" s="200"/>
      <c r="F2" s="200"/>
      <c r="G2" s="200"/>
      <c r="H2" s="180"/>
      <c r="I2" s="180"/>
    </row>
    <row r="3" spans="1:12" ht="12.75" customHeight="1" x14ac:dyDescent="0.25">
      <c r="A3" s="183"/>
      <c r="B3" s="13"/>
      <c r="C3" s="181" t="s">
        <v>199</v>
      </c>
      <c r="D3" s="201" t="s">
        <v>199</v>
      </c>
      <c r="E3" s="201"/>
      <c r="F3" s="201"/>
      <c r="G3" s="201"/>
      <c r="H3" s="180"/>
      <c r="I3" s="181"/>
      <c r="J3" s="181"/>
      <c r="K3" s="181"/>
      <c r="L3" s="181"/>
    </row>
    <row r="4" spans="1:12" ht="12.75" customHeight="1" x14ac:dyDescent="0.25">
      <c r="A4" s="183"/>
      <c r="B4" s="13"/>
      <c r="C4" s="14"/>
      <c r="D4" s="14"/>
      <c r="E4" s="180" t="s">
        <v>423</v>
      </c>
      <c r="F4" s="180"/>
    </row>
    <row r="5" spans="1:12" ht="4.95" customHeight="1" x14ac:dyDescent="0.25">
      <c r="A5" s="183"/>
      <c r="B5" s="13"/>
      <c r="C5" s="15"/>
      <c r="D5" s="15"/>
      <c r="E5" s="203"/>
      <c r="F5" s="203"/>
    </row>
    <row r="6" spans="1:12" ht="66.599999999999994" customHeight="1" x14ac:dyDescent="0.25">
      <c r="A6" s="204" t="s">
        <v>405</v>
      </c>
      <c r="B6" s="204"/>
      <c r="C6" s="204"/>
      <c r="D6" s="204"/>
      <c r="E6" s="204"/>
      <c r="F6" s="204"/>
      <c r="G6" s="204"/>
    </row>
    <row r="7" spans="1:12" ht="34.200000000000003" x14ac:dyDescent="0.25">
      <c r="A7" s="184"/>
      <c r="B7" s="4" t="s">
        <v>0</v>
      </c>
      <c r="C7" s="4" t="s">
        <v>1</v>
      </c>
      <c r="D7" s="4" t="s">
        <v>1</v>
      </c>
      <c r="E7" s="4" t="s">
        <v>2</v>
      </c>
      <c r="F7" s="4" t="s">
        <v>3</v>
      </c>
      <c r="G7" s="4" t="s">
        <v>406</v>
      </c>
    </row>
    <row r="8" spans="1:12" ht="13.2" x14ac:dyDescent="0.25">
      <c r="A8" s="184">
        <v>1</v>
      </c>
      <c r="B8" s="172" t="s">
        <v>4</v>
      </c>
      <c r="C8" s="118" t="s">
        <v>5</v>
      </c>
      <c r="D8" s="118" t="s">
        <v>347</v>
      </c>
      <c r="E8" s="118"/>
      <c r="F8" s="118"/>
      <c r="G8" s="157">
        <f>G9+G35</f>
        <v>24963.5</v>
      </c>
    </row>
    <row r="9" spans="1:12" ht="13.2" outlineLevel="1" x14ac:dyDescent="0.25">
      <c r="A9" s="184">
        <v>2</v>
      </c>
      <c r="B9" s="63" t="s">
        <v>346</v>
      </c>
      <c r="C9" s="4" t="s">
        <v>7</v>
      </c>
      <c r="D9" s="4" t="s">
        <v>348</v>
      </c>
      <c r="E9" s="4"/>
      <c r="F9" s="4"/>
      <c r="G9" s="52">
        <f>G10+G21</f>
        <v>21068.6</v>
      </c>
    </row>
    <row r="10" spans="1:12" ht="13.2" outlineLevel="2" x14ac:dyDescent="0.25">
      <c r="A10" s="184">
        <v>3</v>
      </c>
      <c r="B10" s="63" t="s">
        <v>350</v>
      </c>
      <c r="C10" s="4" t="s">
        <v>9</v>
      </c>
      <c r="D10" s="4" t="s">
        <v>349</v>
      </c>
      <c r="E10" s="4"/>
      <c r="F10" s="4"/>
      <c r="G10" s="124">
        <f>G11+G18</f>
        <v>17845</v>
      </c>
    </row>
    <row r="11" spans="1:12" s="171" customFormat="1" ht="13.2" outlineLevel="3" x14ac:dyDescent="0.25">
      <c r="A11" s="184">
        <v>4</v>
      </c>
      <c r="B11" s="60" t="s">
        <v>339</v>
      </c>
      <c r="C11" s="61" t="s">
        <v>11</v>
      </c>
      <c r="D11" s="61" t="s">
        <v>351</v>
      </c>
      <c r="E11" s="61"/>
      <c r="F11" s="61"/>
      <c r="G11" s="158">
        <f>G12+G14</f>
        <v>16520</v>
      </c>
      <c r="H11" s="191"/>
    </row>
    <row r="12" spans="1:12" ht="34.200000000000003" outlineLevel="7" x14ac:dyDescent="0.25">
      <c r="A12" s="184">
        <v>5</v>
      </c>
      <c r="B12" s="63" t="s">
        <v>12</v>
      </c>
      <c r="C12" s="4" t="s">
        <v>11</v>
      </c>
      <c r="D12" s="4" t="s">
        <v>340</v>
      </c>
      <c r="E12" s="4" t="s">
        <v>13</v>
      </c>
      <c r="F12" s="4"/>
      <c r="G12" s="124">
        <f>SUM(G13:G13)</f>
        <v>14410</v>
      </c>
    </row>
    <row r="13" spans="1:12" ht="36" outlineLevel="7" x14ac:dyDescent="0.25">
      <c r="A13" s="184">
        <v>6</v>
      </c>
      <c r="B13" s="194" t="s">
        <v>424</v>
      </c>
      <c r="C13" s="47" t="s">
        <v>11</v>
      </c>
      <c r="D13" s="47" t="s">
        <v>340</v>
      </c>
      <c r="E13" s="47" t="s">
        <v>13</v>
      </c>
      <c r="F13" s="47" t="s">
        <v>201</v>
      </c>
      <c r="G13" s="185">
        <v>14410</v>
      </c>
    </row>
    <row r="14" spans="1:12" ht="16.8" customHeight="1" outlineLevel="3" x14ac:dyDescent="0.25">
      <c r="A14" s="184">
        <v>8</v>
      </c>
      <c r="B14" s="63" t="s">
        <v>344</v>
      </c>
      <c r="C14" s="4" t="s">
        <v>19</v>
      </c>
      <c r="D14" s="4" t="s">
        <v>341</v>
      </c>
      <c r="E14" s="4"/>
      <c r="F14" s="4"/>
      <c r="G14" s="124">
        <f>FIO</f>
        <v>2110</v>
      </c>
    </row>
    <row r="15" spans="1:12" ht="34.200000000000003" outlineLevel="7" x14ac:dyDescent="0.25">
      <c r="A15" s="184">
        <v>9</v>
      </c>
      <c r="B15" s="63" t="s">
        <v>12</v>
      </c>
      <c r="C15" s="4" t="s">
        <v>19</v>
      </c>
      <c r="D15" s="4" t="s">
        <v>341</v>
      </c>
      <c r="E15" s="4" t="s">
        <v>13</v>
      </c>
      <c r="F15" s="4"/>
      <c r="G15" s="124">
        <f>SUM(G16:G16)</f>
        <v>2110</v>
      </c>
    </row>
    <row r="16" spans="1:12" s="2" customFormat="1" ht="36" outlineLevel="7" x14ac:dyDescent="0.25">
      <c r="A16" s="184">
        <v>10</v>
      </c>
      <c r="B16" s="194" t="s">
        <v>424</v>
      </c>
      <c r="C16" s="47" t="s">
        <v>19</v>
      </c>
      <c r="D16" s="47" t="s">
        <v>341</v>
      </c>
      <c r="E16" s="47" t="s">
        <v>13</v>
      </c>
      <c r="F16" s="47" t="s">
        <v>201</v>
      </c>
      <c r="G16" s="185">
        <v>2110</v>
      </c>
      <c r="I16" s="3"/>
      <c r="J16" s="3"/>
      <c r="K16" s="3"/>
      <c r="L16" s="3"/>
    </row>
    <row r="17" spans="1:12" s="2" customFormat="1" ht="22.8" outlineLevel="2" x14ac:dyDescent="0.25">
      <c r="A17" s="184">
        <v>11.0833333333333</v>
      </c>
      <c r="B17" s="60" t="s">
        <v>345</v>
      </c>
      <c r="C17" s="61" t="s">
        <v>21</v>
      </c>
      <c r="D17" s="61" t="s">
        <v>352</v>
      </c>
      <c r="E17" s="61"/>
      <c r="F17" s="61"/>
      <c r="G17" s="158">
        <f>G18</f>
        <v>1325</v>
      </c>
      <c r="I17" s="3"/>
      <c r="J17" s="3"/>
      <c r="K17" s="3"/>
      <c r="L17" s="3"/>
    </row>
    <row r="18" spans="1:12" s="2" customFormat="1" ht="22.8" outlineLevel="3" x14ac:dyDescent="0.25">
      <c r="A18" s="184">
        <v>12.233333333333301</v>
      </c>
      <c r="B18" s="146" t="s">
        <v>345</v>
      </c>
      <c r="C18" s="108" t="s">
        <v>23</v>
      </c>
      <c r="D18" s="108" t="s">
        <v>352</v>
      </c>
      <c r="E18" s="108"/>
      <c r="F18" s="108"/>
      <c r="G18" s="186">
        <f>G19</f>
        <v>1325</v>
      </c>
      <c r="I18" s="3"/>
      <c r="J18" s="3"/>
      <c r="K18" s="3"/>
      <c r="L18" s="3"/>
    </row>
    <row r="19" spans="1:12" s="2" customFormat="1" ht="34.200000000000003" outlineLevel="7" x14ac:dyDescent="0.25">
      <c r="A19" s="184">
        <v>13.383333333333301</v>
      </c>
      <c r="B19" s="63" t="s">
        <v>12</v>
      </c>
      <c r="C19" s="4" t="s">
        <v>23</v>
      </c>
      <c r="D19" s="4" t="s">
        <v>342</v>
      </c>
      <c r="E19" s="4" t="s">
        <v>13</v>
      </c>
      <c r="F19" s="4"/>
      <c r="G19" s="124">
        <f>G20</f>
        <v>1325</v>
      </c>
      <c r="I19" s="3"/>
      <c r="J19" s="3"/>
      <c r="K19" s="3"/>
      <c r="L19" s="3"/>
    </row>
    <row r="20" spans="1:12" s="2" customFormat="1" ht="36" outlineLevel="7" x14ac:dyDescent="0.25">
      <c r="A20" s="184">
        <v>14.533333333333299</v>
      </c>
      <c r="B20" s="194" t="s">
        <v>424</v>
      </c>
      <c r="C20" s="47" t="s">
        <v>23</v>
      </c>
      <c r="D20" s="47" t="s">
        <v>342</v>
      </c>
      <c r="E20" s="47" t="s">
        <v>13</v>
      </c>
      <c r="F20" s="47" t="s">
        <v>201</v>
      </c>
      <c r="G20" s="185">
        <v>1325</v>
      </c>
      <c r="I20" s="3"/>
      <c r="J20" s="3"/>
      <c r="K20" s="3"/>
      <c r="L20" s="3"/>
    </row>
    <row r="21" spans="1:12" s="2" customFormat="1" ht="22.8" outlineLevel="7" x14ac:dyDescent="0.25">
      <c r="A21" s="184">
        <v>15.6833333333333</v>
      </c>
      <c r="B21" s="60" t="s">
        <v>353</v>
      </c>
      <c r="C21" s="173"/>
      <c r="D21" s="61" t="s">
        <v>356</v>
      </c>
      <c r="E21" s="173"/>
      <c r="F21" s="173"/>
      <c r="G21" s="158">
        <f>G22</f>
        <v>3223.6</v>
      </c>
      <c r="I21" s="3"/>
      <c r="J21" s="3"/>
      <c r="K21" s="3"/>
      <c r="L21" s="3"/>
    </row>
    <row r="22" spans="1:12" s="2" customFormat="1" ht="13.2" outlineLevel="7" x14ac:dyDescent="0.25">
      <c r="A22" s="184">
        <v>16.8333333333333</v>
      </c>
      <c r="B22" s="63" t="s">
        <v>355</v>
      </c>
      <c r="C22" s="4"/>
      <c r="D22" s="4" t="s">
        <v>354</v>
      </c>
      <c r="E22" s="4"/>
      <c r="F22" s="4"/>
      <c r="G22" s="124">
        <f>G23+G29+G32</f>
        <v>3223.6</v>
      </c>
      <c r="I22" s="3"/>
      <c r="J22" s="3"/>
      <c r="K22" s="3"/>
      <c r="L22" s="3"/>
    </row>
    <row r="23" spans="1:12" s="2" customFormat="1" ht="13.2" outlineLevel="7" x14ac:dyDescent="0.25">
      <c r="A23" s="184">
        <v>17.983333333333299</v>
      </c>
      <c r="B23" s="63" t="s">
        <v>346</v>
      </c>
      <c r="C23" s="4"/>
      <c r="D23" s="4" t="s">
        <v>343</v>
      </c>
      <c r="E23" s="4"/>
      <c r="F23" s="4"/>
      <c r="G23" s="124">
        <f>G24+G28</f>
        <v>3170.1</v>
      </c>
      <c r="I23" s="3"/>
      <c r="J23" s="3"/>
      <c r="K23" s="3"/>
      <c r="L23" s="3"/>
    </row>
    <row r="24" spans="1:12" s="2" customFormat="1" ht="23.4" customHeight="1" outlineLevel="7" x14ac:dyDescent="0.25">
      <c r="A24" s="184">
        <v>19.133333333333301</v>
      </c>
      <c r="B24" s="194" t="s">
        <v>426</v>
      </c>
      <c r="C24" s="4"/>
      <c r="D24" s="47" t="s">
        <v>343</v>
      </c>
      <c r="E24" s="47" t="s">
        <v>13</v>
      </c>
      <c r="F24" s="47" t="s">
        <v>429</v>
      </c>
      <c r="G24" s="185">
        <v>3168.1</v>
      </c>
      <c r="I24" s="3"/>
      <c r="J24" s="3"/>
      <c r="K24" s="3"/>
      <c r="L24" s="3"/>
    </row>
    <row r="25" spans="1:12" s="2" customFormat="1" ht="12" hidden="1" customHeight="1" outlineLevel="7" x14ac:dyDescent="0.25">
      <c r="A25" s="184">
        <v>20.283333333333299</v>
      </c>
      <c r="B25" s="46" t="s">
        <v>24</v>
      </c>
      <c r="C25" s="47" t="s">
        <v>23</v>
      </c>
      <c r="D25" s="47" t="s">
        <v>343</v>
      </c>
      <c r="E25" s="47" t="s">
        <v>13</v>
      </c>
      <c r="F25" s="47" t="s">
        <v>25</v>
      </c>
      <c r="G25" s="185">
        <v>1300</v>
      </c>
      <c r="I25" s="3"/>
      <c r="J25" s="3"/>
      <c r="K25" s="3"/>
      <c r="L25" s="3"/>
    </row>
    <row r="26" spans="1:12" s="2" customFormat="1" ht="13.2" hidden="1" outlineLevel="7" x14ac:dyDescent="0.25">
      <c r="A26" s="184">
        <v>21.433333333333302</v>
      </c>
      <c r="B26" s="46" t="s">
        <v>26</v>
      </c>
      <c r="C26" s="47" t="s">
        <v>23</v>
      </c>
      <c r="D26" s="47" t="s">
        <v>343</v>
      </c>
      <c r="E26" s="47" t="s">
        <v>13</v>
      </c>
      <c r="F26" s="47" t="s">
        <v>27</v>
      </c>
      <c r="G26" s="185">
        <v>1398</v>
      </c>
      <c r="I26" s="3"/>
      <c r="J26" s="3"/>
      <c r="K26" s="3"/>
      <c r="L26" s="3"/>
    </row>
    <row r="27" spans="1:12" s="2" customFormat="1" ht="13.2" hidden="1" outlineLevel="7" x14ac:dyDescent="0.25">
      <c r="A27" s="184">
        <v>22.5833333333333</v>
      </c>
      <c r="B27" s="46" t="s">
        <v>28</v>
      </c>
      <c r="C27" s="47" t="s">
        <v>23</v>
      </c>
      <c r="D27" s="47" t="s">
        <v>343</v>
      </c>
      <c r="E27" s="47" t="s">
        <v>13</v>
      </c>
      <c r="F27" s="47" t="s">
        <v>29</v>
      </c>
      <c r="G27" s="185">
        <v>600</v>
      </c>
      <c r="I27" s="3"/>
      <c r="J27" s="3"/>
      <c r="K27" s="3"/>
      <c r="L27" s="3"/>
    </row>
    <row r="28" spans="1:12" s="2" customFormat="1" ht="13.2" outlineLevel="7" x14ac:dyDescent="0.25">
      <c r="A28" s="184">
        <v>23.733333333333299</v>
      </c>
      <c r="B28" s="194" t="s">
        <v>427</v>
      </c>
      <c r="C28" s="47" t="s">
        <v>23</v>
      </c>
      <c r="D28" s="47" t="s">
        <v>343</v>
      </c>
      <c r="E28" s="47" t="s">
        <v>13</v>
      </c>
      <c r="F28" s="47" t="s">
        <v>428</v>
      </c>
      <c r="G28" s="185">
        <v>2</v>
      </c>
      <c r="I28" s="3"/>
      <c r="J28" s="3"/>
      <c r="K28" s="3"/>
      <c r="L28" s="3"/>
    </row>
    <row r="29" spans="1:12" s="2" customFormat="1" ht="16.2" customHeight="1" outlineLevel="3" x14ac:dyDescent="0.25">
      <c r="A29" s="184">
        <v>24.883333333333301</v>
      </c>
      <c r="B29" s="63" t="s">
        <v>357</v>
      </c>
      <c r="C29" s="4" t="s">
        <v>35</v>
      </c>
      <c r="D29" s="4" t="s">
        <v>358</v>
      </c>
      <c r="E29" s="4"/>
      <c r="F29" s="4"/>
      <c r="G29" s="124">
        <f>G30</f>
        <v>50</v>
      </c>
      <c r="I29" s="3"/>
      <c r="J29" s="3"/>
      <c r="K29" s="3"/>
      <c r="L29" s="3"/>
    </row>
    <row r="30" spans="1:12" s="2" customFormat="1" ht="33" customHeight="1" outlineLevel="7" x14ac:dyDescent="0.25">
      <c r="A30" s="184">
        <v>26.033333333333299</v>
      </c>
      <c r="B30" s="63" t="s">
        <v>12</v>
      </c>
      <c r="C30" s="4" t="s">
        <v>35</v>
      </c>
      <c r="D30" s="4" t="s">
        <v>358</v>
      </c>
      <c r="E30" s="4" t="s">
        <v>13</v>
      </c>
      <c r="F30" s="4"/>
      <c r="G30" s="185">
        <f>G31</f>
        <v>50</v>
      </c>
      <c r="I30" s="3"/>
      <c r="J30" s="3"/>
      <c r="K30" s="3"/>
      <c r="L30" s="3"/>
    </row>
    <row r="31" spans="1:12" s="2" customFormat="1" ht="24" outlineLevel="7" x14ac:dyDescent="0.25">
      <c r="A31" s="184">
        <v>27.183333333333302</v>
      </c>
      <c r="B31" s="194" t="s">
        <v>426</v>
      </c>
      <c r="C31" s="47" t="s">
        <v>35</v>
      </c>
      <c r="D31" s="47" t="s">
        <v>358</v>
      </c>
      <c r="E31" s="47" t="s">
        <v>13</v>
      </c>
      <c r="F31" s="47" t="s">
        <v>429</v>
      </c>
      <c r="G31" s="185">
        <v>50</v>
      </c>
      <c r="I31" s="3"/>
      <c r="J31" s="3"/>
      <c r="K31" s="3"/>
      <c r="L31" s="3"/>
    </row>
    <row r="32" spans="1:12" s="2" customFormat="1" ht="17.25" customHeight="1" outlineLevel="3" x14ac:dyDescent="0.25">
      <c r="A32" s="184">
        <v>28.3333333333333</v>
      </c>
      <c r="B32" s="63" t="s">
        <v>359</v>
      </c>
      <c r="C32" s="4" t="s">
        <v>37</v>
      </c>
      <c r="D32" s="4" t="s">
        <v>399</v>
      </c>
      <c r="E32" s="4"/>
      <c r="F32" s="4"/>
      <c r="G32" s="52">
        <f>G33</f>
        <v>3.5</v>
      </c>
      <c r="I32" s="3"/>
      <c r="J32" s="3"/>
      <c r="K32" s="3"/>
      <c r="L32" s="3"/>
    </row>
    <row r="33" spans="1:12" s="2" customFormat="1" ht="34.200000000000003" customHeight="1" outlineLevel="7" x14ac:dyDescent="0.25">
      <c r="A33" s="184">
        <v>29.483333333333299</v>
      </c>
      <c r="B33" s="63" t="s">
        <v>12</v>
      </c>
      <c r="C33" s="4" t="s">
        <v>37</v>
      </c>
      <c r="D33" s="4" t="s">
        <v>399</v>
      </c>
      <c r="E33" s="4" t="s">
        <v>13</v>
      </c>
      <c r="F33" s="4"/>
      <c r="G33" s="36">
        <f>G34</f>
        <v>3.5</v>
      </c>
      <c r="I33" s="3"/>
      <c r="J33" s="3"/>
      <c r="K33" s="3"/>
      <c r="L33" s="3"/>
    </row>
    <row r="34" spans="1:12" s="2" customFormat="1" ht="24" outlineLevel="7" x14ac:dyDescent="0.25">
      <c r="A34" s="184">
        <v>30.633333333333301</v>
      </c>
      <c r="B34" s="194" t="s">
        <v>426</v>
      </c>
      <c r="C34" s="47" t="s">
        <v>37</v>
      </c>
      <c r="D34" s="47" t="s">
        <v>399</v>
      </c>
      <c r="E34" s="47" t="s">
        <v>13</v>
      </c>
      <c r="F34" s="47" t="s">
        <v>429</v>
      </c>
      <c r="G34" s="36">
        <v>3.5</v>
      </c>
      <c r="I34" s="3"/>
      <c r="J34" s="3"/>
      <c r="K34" s="3"/>
      <c r="L34" s="3"/>
    </row>
    <row r="35" spans="1:12" s="2" customFormat="1" ht="13.2" outlineLevel="1" x14ac:dyDescent="0.25">
      <c r="A35" s="184">
        <v>31.783333333333299</v>
      </c>
      <c r="B35" s="60" t="s">
        <v>360</v>
      </c>
      <c r="C35" s="61" t="s">
        <v>39</v>
      </c>
      <c r="D35" s="61" t="s">
        <v>363</v>
      </c>
      <c r="E35" s="61"/>
      <c r="F35" s="61"/>
      <c r="G35" s="158">
        <f>G36</f>
        <v>3894.8999999999996</v>
      </c>
      <c r="I35" s="3"/>
      <c r="J35" s="3"/>
      <c r="K35" s="3"/>
      <c r="L35" s="3"/>
    </row>
    <row r="36" spans="1:12" s="2" customFormat="1" ht="13.2" outlineLevel="2" x14ac:dyDescent="0.25">
      <c r="A36" s="184">
        <v>32.933333333333302</v>
      </c>
      <c r="B36" s="63" t="s">
        <v>361</v>
      </c>
      <c r="C36" s="4" t="s">
        <v>41</v>
      </c>
      <c r="D36" s="4" t="s">
        <v>364</v>
      </c>
      <c r="E36" s="4"/>
      <c r="F36" s="4"/>
      <c r="G36" s="124">
        <f>G37+G65</f>
        <v>3894.8999999999996</v>
      </c>
      <c r="I36" s="3"/>
      <c r="J36" s="3"/>
      <c r="K36" s="3"/>
      <c r="L36" s="3"/>
    </row>
    <row r="37" spans="1:12" s="2" customFormat="1" ht="13.2" outlineLevel="2" x14ac:dyDescent="0.25">
      <c r="A37" s="184">
        <v>34.0833333333333</v>
      </c>
      <c r="B37" s="63" t="s">
        <v>362</v>
      </c>
      <c r="C37" s="4"/>
      <c r="D37" s="4" t="s">
        <v>365</v>
      </c>
      <c r="E37" s="4"/>
      <c r="F37" s="4"/>
      <c r="G37" s="124">
        <f>G38+G41+G44+G47+G50+G53+G56+G59+G62</f>
        <v>1214.3</v>
      </c>
      <c r="I37" s="3"/>
      <c r="J37" s="3"/>
      <c r="K37" s="3"/>
      <c r="L37" s="3"/>
    </row>
    <row r="38" spans="1:12" s="2" customFormat="1" ht="22.8" outlineLevel="3" x14ac:dyDescent="0.25">
      <c r="A38" s="184">
        <v>35.233333333333299</v>
      </c>
      <c r="B38" s="63" t="s">
        <v>369</v>
      </c>
      <c r="C38" s="4" t="s">
        <v>43</v>
      </c>
      <c r="D38" s="4" t="s">
        <v>367</v>
      </c>
      <c r="E38" s="4"/>
      <c r="F38" s="4"/>
      <c r="G38" s="52">
        <f t="shared" ref="G38:G39" si="0">G39</f>
        <v>175.8</v>
      </c>
      <c r="I38" s="3"/>
      <c r="J38" s="3"/>
      <c r="K38" s="3"/>
      <c r="L38" s="3"/>
    </row>
    <row r="39" spans="1:12" s="2" customFormat="1" ht="13.2" outlineLevel="7" x14ac:dyDescent="0.25">
      <c r="A39" s="184">
        <v>36.383333333333297</v>
      </c>
      <c r="B39" s="63" t="s">
        <v>44</v>
      </c>
      <c r="C39" s="4" t="s">
        <v>43</v>
      </c>
      <c r="D39" s="4" t="s">
        <v>367</v>
      </c>
      <c r="E39" s="4" t="s">
        <v>45</v>
      </c>
      <c r="F39" s="4"/>
      <c r="G39" s="52">
        <f t="shared" si="0"/>
        <v>175.8</v>
      </c>
      <c r="I39" s="3"/>
      <c r="J39" s="3"/>
      <c r="K39" s="3"/>
      <c r="L39" s="3"/>
    </row>
    <row r="40" spans="1:12" s="2" customFormat="1" ht="15.6" outlineLevel="7" x14ac:dyDescent="0.25">
      <c r="A40" s="184">
        <v>37.533333333333303</v>
      </c>
      <c r="B40" s="195" t="s">
        <v>430</v>
      </c>
      <c r="C40" s="47" t="s">
        <v>43</v>
      </c>
      <c r="D40" s="47" t="s">
        <v>367</v>
      </c>
      <c r="E40" s="47" t="s">
        <v>45</v>
      </c>
      <c r="F40" s="47" t="s">
        <v>425</v>
      </c>
      <c r="G40" s="36">
        <v>175.8</v>
      </c>
      <c r="I40" s="3"/>
      <c r="J40" s="3"/>
      <c r="K40" s="3"/>
      <c r="L40" s="3"/>
    </row>
    <row r="41" spans="1:12" s="2" customFormat="1" ht="21.6" customHeight="1" outlineLevel="3" x14ac:dyDescent="0.25">
      <c r="A41" s="184">
        <v>38.683333333333302</v>
      </c>
      <c r="B41" s="63" t="s">
        <v>370</v>
      </c>
      <c r="C41" s="4" t="s">
        <v>49</v>
      </c>
      <c r="D41" s="4" t="s">
        <v>368</v>
      </c>
      <c r="E41" s="4"/>
      <c r="F41" s="4"/>
      <c r="G41" s="52">
        <f t="shared" ref="G41:G42" si="1">G42</f>
        <v>203.6</v>
      </c>
      <c r="I41" s="3"/>
      <c r="J41" s="3"/>
      <c r="K41" s="3"/>
      <c r="L41" s="3"/>
    </row>
    <row r="42" spans="1:12" s="2" customFormat="1" ht="22.8" outlineLevel="7" x14ac:dyDescent="0.25">
      <c r="A42" s="184">
        <v>39.8333333333333</v>
      </c>
      <c r="B42" s="63" t="s">
        <v>50</v>
      </c>
      <c r="C42" s="4" t="s">
        <v>49</v>
      </c>
      <c r="D42" s="4" t="s">
        <v>368</v>
      </c>
      <c r="E42" s="4" t="s">
        <v>51</v>
      </c>
      <c r="F42" s="4"/>
      <c r="G42" s="52">
        <f t="shared" si="1"/>
        <v>203.6</v>
      </c>
      <c r="I42" s="3"/>
      <c r="J42" s="3"/>
      <c r="K42" s="3"/>
      <c r="L42" s="3"/>
    </row>
    <row r="43" spans="1:12" s="2" customFormat="1" ht="15.6" outlineLevel="7" x14ac:dyDescent="0.25">
      <c r="A43" s="184">
        <v>40.983333333333299</v>
      </c>
      <c r="B43" s="195" t="s">
        <v>430</v>
      </c>
      <c r="C43" s="47" t="s">
        <v>49</v>
      </c>
      <c r="D43" s="47" t="s">
        <v>368</v>
      </c>
      <c r="E43" s="47" t="s">
        <v>51</v>
      </c>
      <c r="F43" s="47" t="s">
        <v>425</v>
      </c>
      <c r="G43" s="36">
        <v>203.6</v>
      </c>
      <c r="I43" s="3"/>
      <c r="J43" s="3"/>
      <c r="K43" s="3"/>
      <c r="L43" s="3"/>
    </row>
    <row r="44" spans="1:12" s="2" customFormat="1" ht="33.6" customHeight="1" outlineLevel="3" x14ac:dyDescent="0.25">
      <c r="A44" s="184">
        <v>42.133333333333297</v>
      </c>
      <c r="B44" s="63" t="s">
        <v>375</v>
      </c>
      <c r="C44" s="4" t="s">
        <v>53</v>
      </c>
      <c r="D44" s="4" t="s">
        <v>371</v>
      </c>
      <c r="E44" s="4"/>
      <c r="F44" s="4"/>
      <c r="G44" s="52">
        <f>G45</f>
        <v>65.7</v>
      </c>
      <c r="I44" s="3"/>
      <c r="J44" s="3"/>
      <c r="K44" s="3"/>
      <c r="L44" s="3"/>
    </row>
    <row r="45" spans="1:12" s="2" customFormat="1" ht="13.2" outlineLevel="7" x14ac:dyDescent="0.25">
      <c r="A45" s="184">
        <v>43.283333333333303</v>
      </c>
      <c r="B45" s="63" t="s">
        <v>44</v>
      </c>
      <c r="C45" s="4" t="s">
        <v>53</v>
      </c>
      <c r="D45" s="4" t="s">
        <v>371</v>
      </c>
      <c r="E45" s="4" t="s">
        <v>45</v>
      </c>
      <c r="F45" s="4"/>
      <c r="G45" s="52">
        <f>G46</f>
        <v>65.7</v>
      </c>
      <c r="I45" s="3"/>
      <c r="J45" s="3"/>
      <c r="K45" s="3"/>
      <c r="L45" s="3"/>
    </row>
    <row r="46" spans="1:12" s="2" customFormat="1" ht="15.6" outlineLevel="7" x14ac:dyDescent="0.25">
      <c r="A46" s="184">
        <v>44.433333333333302</v>
      </c>
      <c r="B46" s="195" t="s">
        <v>430</v>
      </c>
      <c r="C46" s="47" t="s">
        <v>53</v>
      </c>
      <c r="D46" s="47" t="s">
        <v>371</v>
      </c>
      <c r="E46" s="47" t="s">
        <v>45</v>
      </c>
      <c r="F46" s="47" t="s">
        <v>425</v>
      </c>
      <c r="G46" s="36">
        <v>65.7</v>
      </c>
      <c r="I46" s="3"/>
      <c r="J46" s="3"/>
      <c r="K46" s="3"/>
      <c r="L46" s="3"/>
    </row>
    <row r="47" spans="1:12" s="2" customFormat="1" ht="22.8" outlineLevel="3" x14ac:dyDescent="0.25">
      <c r="A47" s="184">
        <v>45.5833333333333</v>
      </c>
      <c r="B47" s="63" t="s">
        <v>376</v>
      </c>
      <c r="C47" s="4" t="s">
        <v>55</v>
      </c>
      <c r="D47" s="4" t="s">
        <v>372</v>
      </c>
      <c r="E47" s="4"/>
      <c r="F47" s="4"/>
      <c r="G47" s="124">
        <f t="shared" ref="G47:G48" si="2">G48</f>
        <v>159</v>
      </c>
      <c r="I47" s="3"/>
      <c r="J47" s="3"/>
      <c r="K47" s="3"/>
      <c r="L47" s="3"/>
    </row>
    <row r="48" spans="1:12" s="2" customFormat="1" ht="22.8" outlineLevel="7" x14ac:dyDescent="0.25">
      <c r="A48" s="184">
        <v>46.733333333333299</v>
      </c>
      <c r="B48" s="63" t="s">
        <v>50</v>
      </c>
      <c r="C48" s="4" t="s">
        <v>55</v>
      </c>
      <c r="D48" s="4" t="s">
        <v>372</v>
      </c>
      <c r="E48" s="4" t="s">
        <v>51</v>
      </c>
      <c r="F48" s="4"/>
      <c r="G48" s="124">
        <f t="shared" si="2"/>
        <v>159</v>
      </c>
      <c r="I48" s="3"/>
      <c r="J48" s="3"/>
      <c r="K48" s="3"/>
      <c r="L48" s="3"/>
    </row>
    <row r="49" spans="1:12" s="2" customFormat="1" ht="15.6" outlineLevel="7" x14ac:dyDescent="0.25">
      <c r="A49" s="184">
        <v>47.883333333333297</v>
      </c>
      <c r="B49" s="195" t="s">
        <v>430</v>
      </c>
      <c r="C49" s="47" t="s">
        <v>55</v>
      </c>
      <c r="D49" s="47" t="s">
        <v>372</v>
      </c>
      <c r="E49" s="47" t="s">
        <v>51</v>
      </c>
      <c r="F49" s="47" t="s">
        <v>425</v>
      </c>
      <c r="G49" s="185">
        <v>159</v>
      </c>
      <c r="I49" s="3"/>
      <c r="J49" s="3"/>
      <c r="K49" s="3"/>
      <c r="L49" s="3"/>
    </row>
    <row r="50" spans="1:12" s="2" customFormat="1" ht="22.8" customHeight="1" outlineLevel="3" x14ac:dyDescent="0.25">
      <c r="A50" s="184">
        <v>49.033333333333303</v>
      </c>
      <c r="B50" s="63" t="s">
        <v>377</v>
      </c>
      <c r="C50" s="4" t="s">
        <v>57</v>
      </c>
      <c r="D50" s="4" t="s">
        <v>373</v>
      </c>
      <c r="E50" s="4"/>
      <c r="F50" s="4"/>
      <c r="G50" s="52">
        <f>G51</f>
        <v>124.9</v>
      </c>
      <c r="I50" s="3"/>
      <c r="J50" s="3"/>
      <c r="K50" s="3"/>
      <c r="L50" s="3"/>
    </row>
    <row r="51" spans="1:12" s="2" customFormat="1" ht="13.2" outlineLevel="7" x14ac:dyDescent="0.25">
      <c r="A51" s="184">
        <v>50.183333333333302</v>
      </c>
      <c r="B51" s="63" t="s">
        <v>58</v>
      </c>
      <c r="C51" s="4" t="s">
        <v>57</v>
      </c>
      <c r="D51" s="4" t="s">
        <v>373</v>
      </c>
      <c r="E51" s="4" t="s">
        <v>59</v>
      </c>
      <c r="F51" s="4"/>
      <c r="G51" s="52">
        <f>G52</f>
        <v>124.9</v>
      </c>
      <c r="I51" s="3"/>
      <c r="J51" s="3"/>
      <c r="K51" s="3"/>
      <c r="L51" s="3"/>
    </row>
    <row r="52" spans="1:12" s="2" customFormat="1" ht="15.6" outlineLevel="7" x14ac:dyDescent="0.25">
      <c r="A52" s="184">
        <v>51.3333333333333</v>
      </c>
      <c r="B52" s="195" t="s">
        <v>430</v>
      </c>
      <c r="C52" s="47" t="s">
        <v>57</v>
      </c>
      <c r="D52" s="47" t="s">
        <v>373</v>
      </c>
      <c r="E52" s="47" t="s">
        <v>59</v>
      </c>
      <c r="F52" s="47" t="s">
        <v>425</v>
      </c>
      <c r="G52" s="36">
        <v>124.9</v>
      </c>
      <c r="I52" s="3"/>
      <c r="J52" s="3"/>
      <c r="K52" s="3"/>
      <c r="L52" s="3"/>
    </row>
    <row r="53" spans="1:12" s="2" customFormat="1" ht="34.200000000000003" outlineLevel="3" x14ac:dyDescent="0.25">
      <c r="A53" s="184">
        <v>52.483333333333299</v>
      </c>
      <c r="B53" s="63" t="s">
        <v>378</v>
      </c>
      <c r="C53" s="4" t="s">
        <v>61</v>
      </c>
      <c r="D53" s="4" t="s">
        <v>374</v>
      </c>
      <c r="E53" s="4"/>
      <c r="F53" s="4"/>
      <c r="G53" s="52">
        <f t="shared" ref="G53:G54" si="3">G54</f>
        <v>185.3</v>
      </c>
      <c r="I53" s="3"/>
      <c r="J53" s="3"/>
      <c r="K53" s="3"/>
      <c r="L53" s="3"/>
    </row>
    <row r="54" spans="1:12" s="2" customFormat="1" ht="22.8" outlineLevel="7" x14ac:dyDescent="0.25">
      <c r="A54" s="184">
        <v>53.633333333333297</v>
      </c>
      <c r="B54" s="63" t="s">
        <v>50</v>
      </c>
      <c r="C54" s="4" t="s">
        <v>61</v>
      </c>
      <c r="D54" s="4" t="s">
        <v>374</v>
      </c>
      <c r="E54" s="4" t="s">
        <v>51</v>
      </c>
      <c r="F54" s="4"/>
      <c r="G54" s="52">
        <f t="shared" si="3"/>
        <v>185.3</v>
      </c>
      <c r="I54" s="3"/>
      <c r="J54" s="3"/>
      <c r="K54" s="3"/>
      <c r="L54" s="3"/>
    </row>
    <row r="55" spans="1:12" s="2" customFormat="1" ht="15.6" outlineLevel="7" x14ac:dyDescent="0.25">
      <c r="A55" s="184">
        <v>54.783333333333303</v>
      </c>
      <c r="B55" s="195" t="s">
        <v>430</v>
      </c>
      <c r="C55" s="47" t="s">
        <v>61</v>
      </c>
      <c r="D55" s="47" t="s">
        <v>374</v>
      </c>
      <c r="E55" s="47" t="s">
        <v>51</v>
      </c>
      <c r="F55" s="47" t="s">
        <v>47</v>
      </c>
      <c r="G55" s="36">
        <v>185.3</v>
      </c>
      <c r="I55" s="3"/>
      <c r="J55" s="3"/>
      <c r="K55" s="3"/>
      <c r="L55" s="3"/>
    </row>
    <row r="56" spans="1:12" s="2" customFormat="1" ht="13.2" outlineLevel="3" x14ac:dyDescent="0.25">
      <c r="A56" s="184">
        <v>55.933333333333302</v>
      </c>
      <c r="B56" s="63" t="s">
        <v>389</v>
      </c>
      <c r="C56" s="4" t="s">
        <v>73</v>
      </c>
      <c r="D56" s="4" t="s">
        <v>390</v>
      </c>
      <c r="E56" s="4"/>
      <c r="F56" s="4"/>
      <c r="G56" s="124">
        <f t="shared" ref="G56:G57" si="4">G57</f>
        <v>150</v>
      </c>
      <c r="I56" s="3"/>
      <c r="J56" s="3"/>
      <c r="K56" s="3"/>
      <c r="L56" s="3"/>
    </row>
    <row r="57" spans="1:12" s="2" customFormat="1" ht="13.2" outlineLevel="7" x14ac:dyDescent="0.25">
      <c r="A57" s="184">
        <v>57.0833333333333</v>
      </c>
      <c r="B57" s="63" t="s">
        <v>70</v>
      </c>
      <c r="C57" s="4" t="s">
        <v>73</v>
      </c>
      <c r="D57" s="4" t="s">
        <v>390</v>
      </c>
      <c r="E57" s="4" t="s">
        <v>71</v>
      </c>
      <c r="F57" s="4"/>
      <c r="G57" s="124">
        <f t="shared" si="4"/>
        <v>150</v>
      </c>
      <c r="I57" s="3"/>
      <c r="J57" s="3"/>
      <c r="K57" s="3"/>
      <c r="L57" s="3"/>
    </row>
    <row r="58" spans="1:12" s="2" customFormat="1" ht="15.6" outlineLevel="7" x14ac:dyDescent="0.25">
      <c r="A58" s="184">
        <v>58.233333333333299</v>
      </c>
      <c r="B58" s="195" t="s">
        <v>427</v>
      </c>
      <c r="C58" s="47" t="s">
        <v>73</v>
      </c>
      <c r="D58" s="47" t="s">
        <v>390</v>
      </c>
      <c r="E58" s="47" t="s">
        <v>71</v>
      </c>
      <c r="F58" s="47" t="s">
        <v>428</v>
      </c>
      <c r="G58" s="185">
        <v>150</v>
      </c>
      <c r="I58" s="3"/>
      <c r="J58" s="3"/>
      <c r="K58" s="3"/>
      <c r="L58" s="3"/>
    </row>
    <row r="59" spans="1:12" s="2" customFormat="1" ht="34.200000000000003" outlineLevel="3" x14ac:dyDescent="0.25">
      <c r="A59" s="184">
        <v>59.383333333333297</v>
      </c>
      <c r="B59" s="63" t="s">
        <v>391</v>
      </c>
      <c r="C59" s="4" t="s">
        <v>89</v>
      </c>
      <c r="D59" s="4" t="s">
        <v>392</v>
      </c>
      <c r="E59" s="4"/>
      <c r="F59" s="4"/>
      <c r="G59" s="124">
        <f t="shared" ref="G59:G60" si="5">G60</f>
        <v>100</v>
      </c>
      <c r="I59" s="3"/>
      <c r="J59" s="3"/>
      <c r="K59" s="3"/>
      <c r="L59" s="3"/>
    </row>
    <row r="60" spans="1:12" s="2" customFormat="1" ht="13.2" outlineLevel="7" x14ac:dyDescent="0.25">
      <c r="A60" s="184">
        <v>60.533333333333303</v>
      </c>
      <c r="B60" s="63" t="s">
        <v>70</v>
      </c>
      <c r="C60" s="4" t="s">
        <v>89</v>
      </c>
      <c r="D60" s="4" t="s">
        <v>392</v>
      </c>
      <c r="E60" s="4" t="s">
        <v>71</v>
      </c>
      <c r="F60" s="4"/>
      <c r="G60" s="124">
        <f t="shared" si="5"/>
        <v>100</v>
      </c>
      <c r="I60" s="3"/>
      <c r="J60" s="3"/>
      <c r="K60" s="3"/>
      <c r="L60" s="3"/>
    </row>
    <row r="61" spans="1:12" s="2" customFormat="1" ht="24" outlineLevel="7" x14ac:dyDescent="0.25">
      <c r="A61" s="184">
        <v>61.683333333333302</v>
      </c>
      <c r="B61" s="194" t="s">
        <v>426</v>
      </c>
      <c r="C61" s="47" t="s">
        <v>89</v>
      </c>
      <c r="D61" s="47" t="s">
        <v>392</v>
      </c>
      <c r="E61" s="47" t="s">
        <v>71</v>
      </c>
      <c r="F61" s="47" t="s">
        <v>429</v>
      </c>
      <c r="G61" s="185">
        <v>100</v>
      </c>
      <c r="I61" s="3"/>
      <c r="J61" s="3"/>
      <c r="K61" s="3"/>
      <c r="L61" s="3"/>
    </row>
    <row r="62" spans="1:12" s="2" customFormat="1" ht="13.2" outlineLevel="7" x14ac:dyDescent="0.25">
      <c r="A62" s="184">
        <v>62.8333333333333</v>
      </c>
      <c r="B62" s="146" t="s">
        <v>398</v>
      </c>
      <c r="C62" s="108" t="s">
        <v>23</v>
      </c>
      <c r="D62" s="108" t="s">
        <v>397</v>
      </c>
      <c r="E62" s="108"/>
      <c r="F62" s="108"/>
      <c r="G62" s="186">
        <f>G63</f>
        <v>50</v>
      </c>
      <c r="I62" s="3"/>
      <c r="J62" s="3"/>
      <c r="K62" s="3"/>
      <c r="L62" s="3"/>
    </row>
    <row r="63" spans="1:12" s="2" customFormat="1" ht="16.8" customHeight="1" outlineLevel="7" x14ac:dyDescent="0.25">
      <c r="A63" s="184">
        <v>63.983333333333299</v>
      </c>
      <c r="B63" s="146" t="s">
        <v>32</v>
      </c>
      <c r="C63" s="108" t="s">
        <v>23</v>
      </c>
      <c r="D63" s="108" t="s">
        <v>397</v>
      </c>
      <c r="E63" s="108" t="s">
        <v>33</v>
      </c>
      <c r="F63" s="36"/>
      <c r="G63" s="124">
        <f>G64</f>
        <v>50</v>
      </c>
      <c r="I63" s="3"/>
      <c r="J63" s="3"/>
      <c r="K63" s="3"/>
      <c r="L63" s="3"/>
    </row>
    <row r="64" spans="1:12" s="2" customFormat="1" ht="24" outlineLevel="7" x14ac:dyDescent="0.25">
      <c r="A64" s="184">
        <v>65.133333333333297</v>
      </c>
      <c r="B64" s="194" t="s">
        <v>426</v>
      </c>
      <c r="C64" s="109" t="s">
        <v>23</v>
      </c>
      <c r="D64" s="109" t="s">
        <v>397</v>
      </c>
      <c r="E64" s="109" t="s">
        <v>33</v>
      </c>
      <c r="F64" s="109" t="s">
        <v>429</v>
      </c>
      <c r="G64" s="187">
        <v>50</v>
      </c>
      <c r="I64" s="3"/>
      <c r="J64" s="3"/>
      <c r="K64" s="3"/>
      <c r="L64" s="3"/>
    </row>
    <row r="65" spans="1:12" s="2" customFormat="1" ht="13.2" outlineLevel="7" x14ac:dyDescent="0.25">
      <c r="A65" s="184">
        <v>66.283333333333303</v>
      </c>
      <c r="B65" s="60" t="s">
        <v>401</v>
      </c>
      <c r="C65" s="173"/>
      <c r="D65" s="61" t="s">
        <v>366</v>
      </c>
      <c r="E65" s="173"/>
      <c r="F65" s="173"/>
      <c r="G65" s="158">
        <f>G66+G69+G72+G75+G78+G81+G84</f>
        <v>2680.6</v>
      </c>
      <c r="I65" s="3"/>
      <c r="J65" s="3"/>
      <c r="K65" s="3"/>
      <c r="L65" s="3"/>
    </row>
    <row r="66" spans="1:12" s="2" customFormat="1" ht="13.2" outlineLevel="3" x14ac:dyDescent="0.25">
      <c r="A66" s="184">
        <v>67.433333333333294</v>
      </c>
      <c r="B66" s="63" t="s">
        <v>379</v>
      </c>
      <c r="C66" s="4" t="s">
        <v>63</v>
      </c>
      <c r="D66" s="4" t="s">
        <v>380</v>
      </c>
      <c r="E66" s="4"/>
      <c r="F66" s="4"/>
      <c r="G66" s="124">
        <f t="shared" ref="G66:G67" si="6">G67</f>
        <v>100</v>
      </c>
      <c r="I66" s="3"/>
      <c r="J66" s="3"/>
      <c r="K66" s="3"/>
      <c r="L66" s="3"/>
    </row>
    <row r="67" spans="1:12" s="2" customFormat="1" ht="13.2" outlineLevel="7" x14ac:dyDescent="0.25">
      <c r="A67" s="184">
        <v>68.5833333333333</v>
      </c>
      <c r="B67" s="63" t="s">
        <v>64</v>
      </c>
      <c r="C67" s="4" t="s">
        <v>63</v>
      </c>
      <c r="D67" s="4" t="s">
        <v>380</v>
      </c>
      <c r="E67" s="4" t="s">
        <v>65</v>
      </c>
      <c r="F67" s="4"/>
      <c r="G67" s="124">
        <f t="shared" si="6"/>
        <v>100</v>
      </c>
      <c r="I67" s="3"/>
      <c r="J67" s="3"/>
      <c r="K67" s="3"/>
      <c r="L67" s="3"/>
    </row>
    <row r="68" spans="1:12" s="2" customFormat="1" ht="15.6" outlineLevel="7" x14ac:dyDescent="0.25">
      <c r="A68" s="184">
        <v>69.733333333333306</v>
      </c>
      <c r="B68" s="195" t="s">
        <v>427</v>
      </c>
      <c r="C68" s="47" t="s">
        <v>63</v>
      </c>
      <c r="D68" s="47" t="s">
        <v>380</v>
      </c>
      <c r="E68" s="47" t="s">
        <v>65</v>
      </c>
      <c r="F68" s="47" t="s">
        <v>428</v>
      </c>
      <c r="G68" s="185">
        <v>100</v>
      </c>
      <c r="I68" s="3"/>
      <c r="J68" s="3"/>
      <c r="K68" s="3"/>
      <c r="L68" s="3"/>
    </row>
    <row r="69" spans="1:12" s="2" customFormat="1" ht="22.8" outlineLevel="3" x14ac:dyDescent="0.25">
      <c r="A69" s="184">
        <v>70.883333333333297</v>
      </c>
      <c r="B69" s="63" t="s">
        <v>381</v>
      </c>
      <c r="C69" s="4" t="s">
        <v>69</v>
      </c>
      <c r="D69" s="4" t="s">
        <v>382</v>
      </c>
      <c r="E69" s="4"/>
      <c r="F69" s="4"/>
      <c r="G69" s="124">
        <f t="shared" ref="G69:G70" si="7">G70</f>
        <v>50</v>
      </c>
      <c r="I69" s="3"/>
      <c r="J69" s="3"/>
      <c r="K69" s="3"/>
      <c r="L69" s="3"/>
    </row>
    <row r="70" spans="1:12" s="2" customFormat="1" ht="13.2" outlineLevel="7" x14ac:dyDescent="0.25">
      <c r="A70" s="184">
        <v>72.033333333333303</v>
      </c>
      <c r="B70" s="63" t="s">
        <v>70</v>
      </c>
      <c r="C70" s="4" t="s">
        <v>69</v>
      </c>
      <c r="D70" s="4" t="s">
        <v>382</v>
      </c>
      <c r="E70" s="4" t="s">
        <v>71</v>
      </c>
      <c r="F70" s="4"/>
      <c r="G70" s="124">
        <f t="shared" si="7"/>
        <v>50</v>
      </c>
      <c r="I70" s="3"/>
      <c r="J70" s="3"/>
      <c r="K70" s="3"/>
      <c r="L70" s="3"/>
    </row>
    <row r="71" spans="1:12" s="2" customFormat="1" ht="24" outlineLevel="7" x14ac:dyDescent="0.25">
      <c r="A71" s="184">
        <v>73.183333333333294</v>
      </c>
      <c r="B71" s="194" t="s">
        <v>426</v>
      </c>
      <c r="C71" s="47" t="s">
        <v>69</v>
      </c>
      <c r="D71" s="47" t="s">
        <v>382</v>
      </c>
      <c r="E71" s="47" t="s">
        <v>71</v>
      </c>
      <c r="F71" s="47" t="s">
        <v>429</v>
      </c>
      <c r="G71" s="185">
        <v>50</v>
      </c>
      <c r="I71" s="3"/>
      <c r="J71" s="3"/>
      <c r="K71" s="3"/>
      <c r="L71" s="3"/>
    </row>
    <row r="72" spans="1:12" s="2" customFormat="1" ht="13.2" outlineLevel="3" x14ac:dyDescent="0.25">
      <c r="A72" s="184">
        <v>74.3333333333333</v>
      </c>
      <c r="B72" s="63" t="s">
        <v>385</v>
      </c>
      <c r="C72" s="4" t="s">
        <v>77</v>
      </c>
      <c r="D72" s="4" t="s">
        <v>383</v>
      </c>
      <c r="E72" s="4"/>
      <c r="F72" s="4"/>
      <c r="G72" s="124">
        <f>G73</f>
        <v>100</v>
      </c>
      <c r="I72" s="3"/>
      <c r="J72" s="3"/>
      <c r="K72" s="3"/>
      <c r="L72" s="3"/>
    </row>
    <row r="73" spans="1:12" s="2" customFormat="1" ht="13.2" outlineLevel="7" x14ac:dyDescent="0.25">
      <c r="A73" s="184">
        <v>75.483333333333306</v>
      </c>
      <c r="B73" s="63" t="s">
        <v>70</v>
      </c>
      <c r="C73" s="4" t="s">
        <v>77</v>
      </c>
      <c r="D73" s="4" t="s">
        <v>383</v>
      </c>
      <c r="E73" s="4" t="s">
        <v>71</v>
      </c>
      <c r="F73" s="4"/>
      <c r="G73" s="124">
        <f>G74</f>
        <v>100</v>
      </c>
      <c r="I73" s="3"/>
      <c r="J73" s="3"/>
      <c r="K73" s="3"/>
      <c r="L73" s="3"/>
    </row>
    <row r="74" spans="1:12" s="2" customFormat="1" ht="15.6" outlineLevel="7" x14ac:dyDescent="0.25">
      <c r="A74" s="184">
        <v>76.633333333333297</v>
      </c>
      <c r="B74" s="195" t="s">
        <v>427</v>
      </c>
      <c r="C74" s="47" t="s">
        <v>77</v>
      </c>
      <c r="D74" s="47" t="s">
        <v>383</v>
      </c>
      <c r="E74" s="47" t="s">
        <v>71</v>
      </c>
      <c r="F74" s="47" t="s">
        <v>428</v>
      </c>
      <c r="G74" s="185">
        <v>100</v>
      </c>
      <c r="I74" s="3"/>
      <c r="J74" s="3"/>
      <c r="K74" s="3"/>
      <c r="L74" s="3"/>
    </row>
    <row r="75" spans="1:12" s="2" customFormat="1" ht="22.8" outlineLevel="3" x14ac:dyDescent="0.25">
      <c r="A75" s="184">
        <v>77.783333333333303</v>
      </c>
      <c r="B75" s="63" t="s">
        <v>387</v>
      </c>
      <c r="C75" s="4" t="s">
        <v>79</v>
      </c>
      <c r="D75" s="4" t="s">
        <v>384</v>
      </c>
      <c r="E75" s="4"/>
      <c r="F75" s="4"/>
      <c r="G75" s="124">
        <f>G76</f>
        <v>100</v>
      </c>
      <c r="I75" s="3"/>
      <c r="J75" s="3"/>
      <c r="K75" s="3"/>
      <c r="L75" s="3"/>
    </row>
    <row r="76" spans="1:12" s="2" customFormat="1" ht="13.2" outlineLevel="7" x14ac:dyDescent="0.25">
      <c r="A76" s="184">
        <v>78.933333333333294</v>
      </c>
      <c r="B76" s="63" t="s">
        <v>70</v>
      </c>
      <c r="C76" s="4" t="s">
        <v>79</v>
      </c>
      <c r="D76" s="4" t="s">
        <v>384</v>
      </c>
      <c r="E76" s="4" t="s">
        <v>71</v>
      </c>
      <c r="F76" s="4"/>
      <c r="G76" s="124">
        <f>SUM(G77:G77)</f>
        <v>100</v>
      </c>
      <c r="I76" s="3"/>
      <c r="J76" s="3"/>
      <c r="K76" s="3"/>
      <c r="L76" s="3"/>
    </row>
    <row r="77" spans="1:12" s="2" customFormat="1" ht="13.2" outlineLevel="7" x14ac:dyDescent="0.25">
      <c r="A77" s="184">
        <v>80.0833333333333</v>
      </c>
      <c r="B77" s="194" t="s">
        <v>431</v>
      </c>
      <c r="C77" s="47" t="s">
        <v>79</v>
      </c>
      <c r="D77" s="47" t="s">
        <v>384</v>
      </c>
      <c r="E77" s="47" t="s">
        <v>71</v>
      </c>
      <c r="F77" s="47" t="s">
        <v>432</v>
      </c>
      <c r="G77" s="185">
        <v>100</v>
      </c>
      <c r="I77" s="3"/>
      <c r="J77" s="3"/>
      <c r="K77" s="3"/>
      <c r="L77" s="3"/>
    </row>
    <row r="78" spans="1:12" s="2" customFormat="1" ht="13.2" outlineLevel="3" x14ac:dyDescent="0.25">
      <c r="A78" s="184">
        <v>81.233333333333306</v>
      </c>
      <c r="B78" s="63" t="s">
        <v>400</v>
      </c>
      <c r="C78" s="4" t="s">
        <v>83</v>
      </c>
      <c r="D78" s="4" t="s">
        <v>386</v>
      </c>
      <c r="E78" s="4"/>
      <c r="F78" s="4"/>
      <c r="G78" s="124">
        <f t="shared" ref="G78" si="8">G79</f>
        <v>1831</v>
      </c>
      <c r="I78" s="3"/>
      <c r="J78" s="3"/>
      <c r="K78" s="3"/>
      <c r="L78" s="3"/>
    </row>
    <row r="79" spans="1:12" s="2" customFormat="1" ht="13.2" outlineLevel="7" x14ac:dyDescent="0.25">
      <c r="A79" s="184">
        <v>82.383333333333297</v>
      </c>
      <c r="B79" s="63" t="s">
        <v>84</v>
      </c>
      <c r="C79" s="4" t="s">
        <v>83</v>
      </c>
      <c r="D79" s="4" t="s">
        <v>386</v>
      </c>
      <c r="E79" s="4" t="s">
        <v>85</v>
      </c>
      <c r="F79" s="4"/>
      <c r="G79" s="124">
        <v>1831</v>
      </c>
      <c r="I79" s="3"/>
      <c r="J79" s="3"/>
      <c r="K79" s="3"/>
      <c r="L79" s="3"/>
    </row>
    <row r="80" spans="1:12" s="2" customFormat="1" ht="13.2" outlineLevel="7" x14ac:dyDescent="0.25">
      <c r="A80" s="184">
        <v>83.533333333333303</v>
      </c>
      <c r="B80" s="194" t="s">
        <v>431</v>
      </c>
      <c r="C80" s="47" t="s">
        <v>83</v>
      </c>
      <c r="D80" s="47" t="s">
        <v>386</v>
      </c>
      <c r="E80" s="47" t="s">
        <v>85</v>
      </c>
      <c r="F80" s="47" t="s">
        <v>432</v>
      </c>
      <c r="G80" s="185">
        <v>1831</v>
      </c>
      <c r="I80" s="3"/>
      <c r="J80" s="3"/>
      <c r="K80" s="3"/>
      <c r="L80" s="3"/>
    </row>
    <row r="81" spans="1:12" s="2" customFormat="1" ht="34.200000000000003" outlineLevel="3" x14ac:dyDescent="0.25">
      <c r="A81" s="184">
        <v>84.683333333333294</v>
      </c>
      <c r="B81" s="63" t="s">
        <v>394</v>
      </c>
      <c r="C81" s="4" t="s">
        <v>91</v>
      </c>
      <c r="D81" s="4" t="s">
        <v>393</v>
      </c>
      <c r="E81" s="4"/>
      <c r="F81" s="4"/>
      <c r="G81" s="124">
        <f>G82</f>
        <v>200</v>
      </c>
      <c r="I81" s="3"/>
      <c r="J81" s="3"/>
      <c r="K81" s="3"/>
      <c r="L81" s="3"/>
    </row>
    <row r="82" spans="1:12" s="2" customFormat="1" ht="13.2" outlineLevel="7" x14ac:dyDescent="0.25">
      <c r="A82" s="184">
        <v>85.8333333333333</v>
      </c>
      <c r="B82" s="63" t="s">
        <v>70</v>
      </c>
      <c r="C82" s="4" t="s">
        <v>91</v>
      </c>
      <c r="D82" s="4" t="s">
        <v>393</v>
      </c>
      <c r="E82" s="4" t="s">
        <v>71</v>
      </c>
      <c r="F82" s="4"/>
      <c r="G82" s="124">
        <f>G83</f>
        <v>200</v>
      </c>
      <c r="I82" s="3"/>
      <c r="J82" s="3"/>
      <c r="K82" s="3"/>
      <c r="L82" s="3"/>
    </row>
    <row r="83" spans="1:12" s="2" customFormat="1" ht="24" outlineLevel="7" x14ac:dyDescent="0.25">
      <c r="A83" s="184">
        <v>86.983333333333306</v>
      </c>
      <c r="B83" s="194" t="s">
        <v>426</v>
      </c>
      <c r="C83" s="47" t="s">
        <v>91</v>
      </c>
      <c r="D83" s="47" t="s">
        <v>393</v>
      </c>
      <c r="E83" s="47" t="s">
        <v>71</v>
      </c>
      <c r="F83" s="47" t="s">
        <v>429</v>
      </c>
      <c r="G83" s="185">
        <v>200</v>
      </c>
      <c r="I83" s="3"/>
      <c r="J83" s="3"/>
      <c r="K83" s="3"/>
      <c r="L83" s="3"/>
    </row>
    <row r="84" spans="1:12" s="2" customFormat="1" ht="22.8" outlineLevel="3" x14ac:dyDescent="0.25">
      <c r="A84" s="184">
        <v>88.133333333333297</v>
      </c>
      <c r="B84" s="63" t="s">
        <v>396</v>
      </c>
      <c r="C84" s="4" t="s">
        <v>93</v>
      </c>
      <c r="D84" s="4" t="s">
        <v>395</v>
      </c>
      <c r="E84" s="4"/>
      <c r="F84" s="4"/>
      <c r="G84" s="52">
        <f>G85</f>
        <v>299.60000000000002</v>
      </c>
      <c r="I84" s="3"/>
      <c r="J84" s="3"/>
      <c r="K84" s="3"/>
      <c r="L84" s="3"/>
    </row>
    <row r="85" spans="1:12" s="2" customFormat="1" ht="13.2" outlineLevel="7" x14ac:dyDescent="0.25">
      <c r="A85" s="184">
        <v>89.283333333333303</v>
      </c>
      <c r="B85" s="63" t="s">
        <v>94</v>
      </c>
      <c r="C85" s="4" t="s">
        <v>93</v>
      </c>
      <c r="D85" s="4" t="s">
        <v>395</v>
      </c>
      <c r="E85" s="4" t="s">
        <v>95</v>
      </c>
      <c r="F85" s="4"/>
      <c r="G85" s="52">
        <f>SUM(G86:G86)</f>
        <v>299.60000000000002</v>
      </c>
      <c r="I85" s="3"/>
      <c r="J85" s="3"/>
      <c r="K85" s="3"/>
      <c r="L85" s="3"/>
    </row>
    <row r="86" spans="1:12" s="2" customFormat="1" ht="36" outlineLevel="7" x14ac:dyDescent="0.25">
      <c r="A86" s="184">
        <v>90.433333333333294</v>
      </c>
      <c r="B86" s="194" t="s">
        <v>424</v>
      </c>
      <c r="C86" s="47" t="s">
        <v>93</v>
      </c>
      <c r="D86" s="47" t="s">
        <v>395</v>
      </c>
      <c r="E86" s="47" t="s">
        <v>95</v>
      </c>
      <c r="F86" s="47" t="s">
        <v>201</v>
      </c>
      <c r="G86" s="36">
        <v>299.60000000000002</v>
      </c>
      <c r="I86" s="3"/>
      <c r="J86" s="3"/>
      <c r="K86" s="3"/>
      <c r="L86" s="3"/>
    </row>
    <row r="87" spans="1:12" s="2" customFormat="1" ht="16.5" customHeight="1" x14ac:dyDescent="0.25">
      <c r="A87" s="184">
        <v>91.5833333333333</v>
      </c>
      <c r="B87" s="172" t="s">
        <v>96</v>
      </c>
      <c r="C87" s="118" t="s">
        <v>97</v>
      </c>
      <c r="D87" s="118" t="s">
        <v>404</v>
      </c>
      <c r="E87" s="118"/>
      <c r="F87" s="118"/>
      <c r="G87" s="93">
        <f>G88</f>
        <v>74326.899999999994</v>
      </c>
      <c r="I87" s="3"/>
      <c r="J87" s="3"/>
      <c r="K87" s="3"/>
      <c r="L87" s="3"/>
    </row>
    <row r="88" spans="1:12" s="2" customFormat="1" ht="34.200000000000003" outlineLevel="1" x14ac:dyDescent="0.25">
      <c r="A88" s="184">
        <v>92.733333333333306</v>
      </c>
      <c r="B88" s="172" t="s">
        <v>98</v>
      </c>
      <c r="C88" s="118" t="s">
        <v>99</v>
      </c>
      <c r="D88" s="118" t="s">
        <v>403</v>
      </c>
      <c r="E88" s="118"/>
      <c r="F88" s="118"/>
      <c r="G88" s="93">
        <f>G89+G198</f>
        <v>74326.899999999994</v>
      </c>
      <c r="I88" s="3"/>
      <c r="J88" s="3"/>
      <c r="K88" s="3"/>
      <c r="L88" s="3"/>
    </row>
    <row r="89" spans="1:12" s="2" customFormat="1" ht="15.75" customHeight="1" outlineLevel="1" x14ac:dyDescent="0.25">
      <c r="A89" s="184">
        <v>93.883333333333297</v>
      </c>
      <c r="B89" s="143" t="s">
        <v>252</v>
      </c>
      <c r="C89" s="174"/>
      <c r="D89" s="174" t="s">
        <v>403</v>
      </c>
      <c r="E89" s="174"/>
      <c r="F89" s="174"/>
      <c r="G89" s="175">
        <f>G90+G97+G104+G128+G150+G163+G185+G182+G124</f>
        <v>58174.299999999996</v>
      </c>
      <c r="I89" s="3"/>
      <c r="J89" s="3"/>
      <c r="K89" s="3"/>
      <c r="L89" s="3"/>
    </row>
    <row r="90" spans="1:12" s="2" customFormat="1" ht="22.2" customHeight="1" outlineLevel="2" x14ac:dyDescent="0.25">
      <c r="A90" s="184">
        <v>95.033333333333303</v>
      </c>
      <c r="B90" s="60" t="s">
        <v>251</v>
      </c>
      <c r="C90" s="61" t="s">
        <v>101</v>
      </c>
      <c r="D90" s="61" t="s">
        <v>240</v>
      </c>
      <c r="E90" s="61"/>
      <c r="F90" s="61"/>
      <c r="G90" s="50">
        <f>G91+G94</f>
        <v>200</v>
      </c>
      <c r="I90" s="3"/>
      <c r="J90" s="3"/>
      <c r="K90" s="3"/>
      <c r="L90" s="3"/>
    </row>
    <row r="91" spans="1:12" s="2" customFormat="1" ht="14.25" customHeight="1" outlineLevel="3" x14ac:dyDescent="0.25">
      <c r="A91" s="184">
        <v>96.183333333333294</v>
      </c>
      <c r="B91" s="62" t="s">
        <v>249</v>
      </c>
      <c r="C91" s="4" t="s">
        <v>103</v>
      </c>
      <c r="D91" s="4" t="s">
        <v>241</v>
      </c>
      <c r="E91" s="4"/>
      <c r="F91" s="4"/>
      <c r="G91" s="54">
        <f t="shared" ref="G91:G92" si="9">G92</f>
        <v>180</v>
      </c>
      <c r="I91" s="3"/>
      <c r="J91" s="3"/>
      <c r="K91" s="3"/>
      <c r="L91" s="3"/>
    </row>
    <row r="92" spans="1:12" s="2" customFormat="1" ht="13.2" outlineLevel="7" x14ac:dyDescent="0.25">
      <c r="A92" s="184">
        <v>97.3333333333333</v>
      </c>
      <c r="B92" s="63" t="s">
        <v>104</v>
      </c>
      <c r="C92" s="4" t="s">
        <v>103</v>
      </c>
      <c r="D92" s="4" t="s">
        <v>241</v>
      </c>
      <c r="E92" s="4" t="s">
        <v>105</v>
      </c>
      <c r="F92" s="4"/>
      <c r="G92" s="54">
        <f t="shared" si="9"/>
        <v>180</v>
      </c>
      <c r="I92" s="3"/>
      <c r="J92" s="3"/>
      <c r="K92" s="3"/>
      <c r="L92" s="3"/>
    </row>
    <row r="93" spans="1:12" s="2" customFormat="1" ht="24" outlineLevel="7" x14ac:dyDescent="0.25">
      <c r="A93" s="184">
        <v>98.483333333333306</v>
      </c>
      <c r="B93" s="194" t="s">
        <v>426</v>
      </c>
      <c r="C93" s="47" t="s">
        <v>103</v>
      </c>
      <c r="D93" s="47" t="s">
        <v>241</v>
      </c>
      <c r="E93" s="47" t="s">
        <v>105</v>
      </c>
      <c r="F93" s="47" t="s">
        <v>429</v>
      </c>
      <c r="G93" s="41">
        <v>180</v>
      </c>
      <c r="I93" s="3"/>
      <c r="J93" s="3"/>
      <c r="K93" s="3"/>
      <c r="L93" s="3"/>
    </row>
    <row r="94" spans="1:12" s="2" customFormat="1" ht="13.2" outlineLevel="3" x14ac:dyDescent="0.25">
      <c r="A94" s="184">
        <v>99.633333333333297</v>
      </c>
      <c r="B94" s="62" t="s">
        <v>250</v>
      </c>
      <c r="C94" s="4" t="s">
        <v>107</v>
      </c>
      <c r="D94" s="4" t="s">
        <v>242</v>
      </c>
      <c r="E94" s="4"/>
      <c r="F94" s="4"/>
      <c r="G94" s="54">
        <f t="shared" ref="G94:G95" si="10">G95</f>
        <v>20</v>
      </c>
      <c r="I94" s="3"/>
      <c r="J94" s="3"/>
      <c r="K94" s="3"/>
      <c r="L94" s="3"/>
    </row>
    <row r="95" spans="1:12" s="2" customFormat="1" ht="13.2" outlineLevel="7" x14ac:dyDescent="0.25">
      <c r="A95" s="184">
        <v>100.783333333333</v>
      </c>
      <c r="B95" s="63" t="s">
        <v>104</v>
      </c>
      <c r="C95" s="4" t="s">
        <v>107</v>
      </c>
      <c r="D95" s="4" t="s">
        <v>242</v>
      </c>
      <c r="E95" s="4" t="s">
        <v>105</v>
      </c>
      <c r="F95" s="4"/>
      <c r="G95" s="54">
        <f t="shared" si="10"/>
        <v>20</v>
      </c>
      <c r="I95" s="3"/>
      <c r="J95" s="3"/>
      <c r="K95" s="3"/>
      <c r="L95" s="3"/>
    </row>
    <row r="96" spans="1:12" s="2" customFormat="1" ht="24" outlineLevel="7" x14ac:dyDescent="0.25">
      <c r="A96" s="184">
        <v>101.933333333333</v>
      </c>
      <c r="B96" s="194" t="s">
        <v>426</v>
      </c>
      <c r="C96" s="47" t="s">
        <v>107</v>
      </c>
      <c r="D96" s="47" t="s">
        <v>242</v>
      </c>
      <c r="E96" s="47" t="s">
        <v>105</v>
      </c>
      <c r="F96" s="47" t="s">
        <v>429</v>
      </c>
      <c r="G96" s="41">
        <v>20</v>
      </c>
      <c r="I96" s="3"/>
      <c r="J96" s="3"/>
      <c r="K96" s="3"/>
      <c r="L96" s="3"/>
    </row>
    <row r="97" spans="1:12" s="2" customFormat="1" ht="21.6" customHeight="1" outlineLevel="7" x14ac:dyDescent="0.25">
      <c r="A97" s="184">
        <v>103.083333333333</v>
      </c>
      <c r="B97" s="60" t="s">
        <v>402</v>
      </c>
      <c r="C97" s="61" t="s">
        <v>245</v>
      </c>
      <c r="D97" s="61" t="s">
        <v>243</v>
      </c>
      <c r="E97" s="61"/>
      <c r="F97" s="61"/>
      <c r="G97" s="57">
        <f>G98+G101</f>
        <v>100</v>
      </c>
      <c r="I97" s="3"/>
      <c r="J97" s="3"/>
      <c r="K97" s="3"/>
      <c r="L97" s="3"/>
    </row>
    <row r="98" spans="1:12" s="2" customFormat="1" ht="13.5" customHeight="1" outlineLevel="7" x14ac:dyDescent="0.25">
      <c r="A98" s="184">
        <v>104.23333333333299</v>
      </c>
      <c r="B98" s="62" t="s">
        <v>254</v>
      </c>
      <c r="C98" s="4" t="s">
        <v>247</v>
      </c>
      <c r="D98" s="4" t="s">
        <v>256</v>
      </c>
      <c r="E98" s="4"/>
      <c r="F98" s="4"/>
      <c r="G98" s="58">
        <f>G99</f>
        <v>90</v>
      </c>
      <c r="I98" s="3"/>
      <c r="J98" s="3"/>
      <c r="K98" s="3"/>
      <c r="L98" s="3"/>
    </row>
    <row r="99" spans="1:12" s="2" customFormat="1" ht="22.8" outlineLevel="7" x14ac:dyDescent="0.25">
      <c r="A99" s="184">
        <v>105.383333333333</v>
      </c>
      <c r="B99" s="63" t="s">
        <v>235</v>
      </c>
      <c r="C99" s="4" t="s">
        <v>247</v>
      </c>
      <c r="D99" s="4" t="s">
        <v>256</v>
      </c>
      <c r="E99" s="4" t="s">
        <v>236</v>
      </c>
      <c r="F99" s="4"/>
      <c r="G99" s="58">
        <f>G100</f>
        <v>90</v>
      </c>
      <c r="I99" s="3"/>
      <c r="J99" s="3"/>
      <c r="K99" s="3"/>
      <c r="L99" s="3"/>
    </row>
    <row r="100" spans="1:12" s="2" customFormat="1" ht="24" outlineLevel="7" x14ac:dyDescent="0.25">
      <c r="A100" s="184">
        <v>106.533333333333</v>
      </c>
      <c r="B100" s="194" t="s">
        <v>426</v>
      </c>
      <c r="C100" s="47" t="s">
        <v>247</v>
      </c>
      <c r="D100" s="47" t="s">
        <v>256</v>
      </c>
      <c r="E100" s="47" t="s">
        <v>236</v>
      </c>
      <c r="F100" s="47" t="s">
        <v>429</v>
      </c>
      <c r="G100" s="59">
        <v>90</v>
      </c>
      <c r="I100" s="3"/>
      <c r="J100" s="3"/>
      <c r="K100" s="3"/>
      <c r="L100" s="3"/>
    </row>
    <row r="101" spans="1:12" s="2" customFormat="1" ht="13.2" outlineLevel="7" x14ac:dyDescent="0.25">
      <c r="A101" s="184">
        <v>107.683333333333</v>
      </c>
      <c r="B101" s="63" t="s">
        <v>255</v>
      </c>
      <c r="C101" s="4" t="s">
        <v>248</v>
      </c>
      <c r="D101" s="4" t="s">
        <v>257</v>
      </c>
      <c r="E101" s="4"/>
      <c r="F101" s="4"/>
      <c r="G101" s="58">
        <f t="shared" ref="G101:G102" si="11">G102</f>
        <v>10</v>
      </c>
      <c r="I101" s="3"/>
      <c r="J101" s="3"/>
      <c r="K101" s="3"/>
      <c r="L101" s="3"/>
    </row>
    <row r="102" spans="1:12" s="2" customFormat="1" ht="22.8" outlineLevel="7" x14ac:dyDescent="0.25">
      <c r="A102" s="184">
        <v>108.833333333333</v>
      </c>
      <c r="B102" s="63" t="s">
        <v>235</v>
      </c>
      <c r="C102" s="4" t="s">
        <v>248</v>
      </c>
      <c r="D102" s="4" t="s">
        <v>257</v>
      </c>
      <c r="E102" s="4" t="s">
        <v>236</v>
      </c>
      <c r="F102" s="4"/>
      <c r="G102" s="58">
        <f t="shared" si="11"/>
        <v>10</v>
      </c>
      <c r="I102" s="3"/>
      <c r="J102" s="3"/>
      <c r="K102" s="3"/>
      <c r="L102" s="3"/>
    </row>
    <row r="103" spans="1:12" s="2" customFormat="1" ht="24" outlineLevel="7" x14ac:dyDescent="0.25">
      <c r="A103" s="184">
        <v>109.98333333333299</v>
      </c>
      <c r="B103" s="194" t="s">
        <v>426</v>
      </c>
      <c r="C103" s="47" t="s">
        <v>248</v>
      </c>
      <c r="D103" s="47" t="s">
        <v>257</v>
      </c>
      <c r="E103" s="47" t="s">
        <v>236</v>
      </c>
      <c r="F103" s="47" t="s">
        <v>429</v>
      </c>
      <c r="G103" s="59">
        <v>10</v>
      </c>
      <c r="I103" s="3"/>
      <c r="J103" s="3"/>
      <c r="K103" s="3"/>
      <c r="L103" s="3"/>
    </row>
    <row r="104" spans="1:12" s="2" customFormat="1" ht="17.399999999999999" customHeight="1" outlineLevel="2" x14ac:dyDescent="0.25">
      <c r="A104" s="184">
        <v>111.133333333333</v>
      </c>
      <c r="B104" s="60" t="s">
        <v>258</v>
      </c>
      <c r="C104" s="61" t="s">
        <v>109</v>
      </c>
      <c r="D104" s="61" t="s">
        <v>260</v>
      </c>
      <c r="E104" s="61"/>
      <c r="F104" s="61"/>
      <c r="G104" s="50">
        <f>G105+G111+G115+G118+G121</f>
        <v>21772.3</v>
      </c>
      <c r="I104" s="3"/>
      <c r="J104" s="3"/>
      <c r="K104" s="3"/>
      <c r="L104" s="3"/>
    </row>
    <row r="105" spans="1:12" s="2" customFormat="1" ht="21.6" customHeight="1" outlineLevel="3" x14ac:dyDescent="0.25">
      <c r="A105" s="184">
        <v>112.283333333333</v>
      </c>
      <c r="B105" s="63" t="s">
        <v>259</v>
      </c>
      <c r="C105" s="4" t="s">
        <v>111</v>
      </c>
      <c r="D105" s="4" t="s">
        <v>261</v>
      </c>
      <c r="E105" s="4"/>
      <c r="F105" s="4"/>
      <c r="G105" s="54">
        <f>G106</f>
        <v>7950</v>
      </c>
      <c r="I105" s="3"/>
      <c r="J105" s="3"/>
      <c r="K105" s="3"/>
      <c r="L105" s="3"/>
    </row>
    <row r="106" spans="1:12" s="2" customFormat="1" ht="13.2" outlineLevel="7" x14ac:dyDescent="0.25">
      <c r="A106" s="184">
        <v>113.433333333333</v>
      </c>
      <c r="B106" s="63" t="s">
        <v>112</v>
      </c>
      <c r="C106" s="4" t="s">
        <v>111</v>
      </c>
      <c r="D106" s="4" t="s">
        <v>261</v>
      </c>
      <c r="E106" s="4" t="s">
        <v>113</v>
      </c>
      <c r="F106" s="4"/>
      <c r="G106" s="54">
        <f>SUM(G107:G108)</f>
        <v>7950</v>
      </c>
      <c r="I106" s="3"/>
      <c r="J106" s="3"/>
      <c r="K106" s="3"/>
      <c r="L106" s="3"/>
    </row>
    <row r="107" spans="1:12" s="2" customFormat="1" ht="36" outlineLevel="7" x14ac:dyDescent="0.25">
      <c r="A107" s="184">
        <v>114.583333333333</v>
      </c>
      <c r="B107" s="194" t="s">
        <v>424</v>
      </c>
      <c r="C107" s="47" t="s">
        <v>111</v>
      </c>
      <c r="D107" s="47" t="s">
        <v>261</v>
      </c>
      <c r="E107" s="47" t="s">
        <v>113</v>
      </c>
      <c r="F107" s="47" t="s">
        <v>201</v>
      </c>
      <c r="G107" s="41">
        <v>6070</v>
      </c>
      <c r="I107" s="3"/>
      <c r="J107" s="3"/>
      <c r="K107" s="3"/>
      <c r="L107" s="3"/>
    </row>
    <row r="108" spans="1:12" s="2" customFormat="1" ht="22.8" customHeight="1" outlineLevel="7" x14ac:dyDescent="0.25">
      <c r="A108" s="184">
        <v>115.73333333333299</v>
      </c>
      <c r="B108" s="194" t="s">
        <v>426</v>
      </c>
      <c r="C108" s="47" t="s">
        <v>111</v>
      </c>
      <c r="D108" s="47" t="s">
        <v>261</v>
      </c>
      <c r="E108" s="47" t="s">
        <v>113</v>
      </c>
      <c r="F108" s="47" t="s">
        <v>429</v>
      </c>
      <c r="G108" s="41">
        <v>1880</v>
      </c>
      <c r="I108" s="3"/>
      <c r="J108" s="3"/>
      <c r="K108" s="3"/>
      <c r="L108" s="3"/>
    </row>
    <row r="109" spans="1:12" s="2" customFormat="1" ht="19.2" customHeight="1" outlineLevel="7" x14ac:dyDescent="0.25">
      <c r="A109" s="184">
        <v>116.883333333333</v>
      </c>
      <c r="B109" s="146" t="s">
        <v>32</v>
      </c>
      <c r="C109" s="108" t="s">
        <v>23</v>
      </c>
      <c r="D109" s="4" t="s">
        <v>261</v>
      </c>
      <c r="E109" s="108" t="s">
        <v>33</v>
      </c>
      <c r="F109" s="36"/>
      <c r="G109" s="41"/>
      <c r="I109" s="3"/>
      <c r="J109" s="3"/>
      <c r="K109" s="3"/>
      <c r="L109" s="3"/>
    </row>
    <row r="110" spans="1:12" s="2" customFormat="1" ht="22.8" customHeight="1" outlineLevel="7" x14ac:dyDescent="0.25">
      <c r="A110" s="184">
        <v>118.033333333333</v>
      </c>
      <c r="B110" s="194" t="s">
        <v>426</v>
      </c>
      <c r="C110" s="109" t="s">
        <v>23</v>
      </c>
      <c r="D110" s="47" t="s">
        <v>261</v>
      </c>
      <c r="E110" s="109" t="s">
        <v>33</v>
      </c>
      <c r="F110" s="109" t="s">
        <v>429</v>
      </c>
      <c r="G110" s="41"/>
      <c r="I110" s="3"/>
      <c r="J110" s="3"/>
      <c r="K110" s="3"/>
      <c r="L110" s="3"/>
    </row>
    <row r="111" spans="1:12" s="2" customFormat="1" ht="13.2" outlineLevel="3" x14ac:dyDescent="0.25">
      <c r="A111" s="184">
        <v>119.183333333333</v>
      </c>
      <c r="B111" s="62" t="s">
        <v>265</v>
      </c>
      <c r="C111" s="4" t="s">
        <v>119</v>
      </c>
      <c r="D111" s="4" t="s">
        <v>262</v>
      </c>
      <c r="E111" s="4"/>
      <c r="F111" s="4"/>
      <c r="G111" s="54">
        <f>G112</f>
        <v>6685.5</v>
      </c>
      <c r="I111" s="3"/>
      <c r="J111" s="3"/>
      <c r="K111" s="3"/>
      <c r="L111" s="3"/>
    </row>
    <row r="112" spans="1:12" s="2" customFormat="1" ht="13.2" outlineLevel="7" x14ac:dyDescent="0.25">
      <c r="A112" s="184">
        <v>120.333333333333</v>
      </c>
      <c r="B112" s="63" t="s">
        <v>120</v>
      </c>
      <c r="C112" s="4" t="s">
        <v>119</v>
      </c>
      <c r="D112" s="4" t="s">
        <v>262</v>
      </c>
      <c r="E112" s="4" t="s">
        <v>121</v>
      </c>
      <c r="F112" s="4"/>
      <c r="G112" s="54">
        <f>SUM(G113:G114)</f>
        <v>6685.5</v>
      </c>
      <c r="I112" s="3"/>
      <c r="J112" s="3"/>
      <c r="K112" s="3"/>
      <c r="L112" s="3"/>
    </row>
    <row r="113" spans="1:12" s="2" customFormat="1" ht="24" outlineLevel="7" x14ac:dyDescent="0.25">
      <c r="A113" s="184">
        <v>121.48333333333299</v>
      </c>
      <c r="B113" s="194" t="s">
        <v>426</v>
      </c>
      <c r="C113" s="47" t="s">
        <v>119</v>
      </c>
      <c r="D113" s="47" t="s">
        <v>262</v>
      </c>
      <c r="E113" s="47" t="s">
        <v>121</v>
      </c>
      <c r="F113" s="47" t="s">
        <v>429</v>
      </c>
      <c r="G113" s="41">
        <v>6675.5</v>
      </c>
      <c r="I113" s="3"/>
      <c r="J113" s="3"/>
      <c r="K113" s="3"/>
      <c r="L113" s="3"/>
    </row>
    <row r="114" spans="1:12" s="2" customFormat="1" ht="13.2" outlineLevel="7" x14ac:dyDescent="0.25">
      <c r="A114" s="184">
        <v>122.633333333333</v>
      </c>
      <c r="B114" s="196" t="s">
        <v>427</v>
      </c>
      <c r="C114" s="47" t="s">
        <v>119</v>
      </c>
      <c r="D114" s="47" t="s">
        <v>262</v>
      </c>
      <c r="E114" s="47" t="s">
        <v>121</v>
      </c>
      <c r="F114" s="47" t="s">
        <v>428</v>
      </c>
      <c r="G114" s="41">
        <v>10</v>
      </c>
      <c r="I114" s="3"/>
      <c r="J114" s="3"/>
      <c r="K114" s="3"/>
      <c r="L114" s="3"/>
    </row>
    <row r="115" spans="1:12" s="2" customFormat="1" ht="13.2" outlineLevel="3" x14ac:dyDescent="0.25">
      <c r="A115" s="184">
        <v>123.783333333333</v>
      </c>
      <c r="B115" s="62" t="s">
        <v>266</v>
      </c>
      <c r="C115" s="4" t="s">
        <v>123</v>
      </c>
      <c r="D115" s="4" t="s">
        <v>263</v>
      </c>
      <c r="E115" s="4"/>
      <c r="F115" s="4"/>
      <c r="G115" s="54">
        <f t="shared" ref="G115:G116" si="12">G116</f>
        <v>400</v>
      </c>
      <c r="I115" s="3"/>
      <c r="J115" s="3"/>
      <c r="K115" s="3"/>
      <c r="L115" s="3"/>
    </row>
    <row r="116" spans="1:12" s="2" customFormat="1" ht="13.2" outlineLevel="7" x14ac:dyDescent="0.25">
      <c r="A116" s="184">
        <v>124.933333333333</v>
      </c>
      <c r="B116" s="63" t="s">
        <v>120</v>
      </c>
      <c r="C116" s="4" t="s">
        <v>123</v>
      </c>
      <c r="D116" s="4" t="s">
        <v>263</v>
      </c>
      <c r="E116" s="4" t="s">
        <v>121</v>
      </c>
      <c r="F116" s="4"/>
      <c r="G116" s="54">
        <f t="shared" si="12"/>
        <v>400</v>
      </c>
      <c r="I116" s="3"/>
      <c r="J116" s="3"/>
      <c r="K116" s="3"/>
      <c r="L116" s="3"/>
    </row>
    <row r="117" spans="1:12" s="2" customFormat="1" ht="24" outlineLevel="7" x14ac:dyDescent="0.25">
      <c r="A117" s="184">
        <v>126.083333333333</v>
      </c>
      <c r="B117" s="194" t="s">
        <v>426</v>
      </c>
      <c r="C117" s="47" t="s">
        <v>123</v>
      </c>
      <c r="D117" s="47" t="s">
        <v>263</v>
      </c>
      <c r="E117" s="47" t="s">
        <v>121</v>
      </c>
      <c r="F117" s="47" t="s">
        <v>429</v>
      </c>
      <c r="G117" s="41">
        <v>400</v>
      </c>
      <c r="I117" s="3"/>
      <c r="J117" s="3"/>
      <c r="K117" s="3"/>
      <c r="L117" s="3"/>
    </row>
    <row r="118" spans="1:12" s="2" customFormat="1" ht="13.2" outlineLevel="3" x14ac:dyDescent="0.25">
      <c r="A118" s="184">
        <v>127.23333333333299</v>
      </c>
      <c r="B118" s="62" t="s">
        <v>267</v>
      </c>
      <c r="C118" s="4" t="s">
        <v>125</v>
      </c>
      <c r="D118" s="4" t="s">
        <v>264</v>
      </c>
      <c r="E118" s="4"/>
      <c r="F118" s="4"/>
      <c r="G118" s="54">
        <f t="shared" ref="G118:G119" si="13">G119</f>
        <v>4000</v>
      </c>
      <c r="I118" s="3"/>
      <c r="J118" s="3"/>
      <c r="K118" s="3"/>
      <c r="L118" s="3"/>
    </row>
    <row r="119" spans="1:12" s="2" customFormat="1" ht="13.2" outlineLevel="7" x14ac:dyDescent="0.25">
      <c r="A119" s="184">
        <v>128.38333333333301</v>
      </c>
      <c r="B119" s="63" t="s">
        <v>120</v>
      </c>
      <c r="C119" s="4" t="s">
        <v>125</v>
      </c>
      <c r="D119" s="4" t="s">
        <v>264</v>
      </c>
      <c r="E119" s="4" t="s">
        <v>121</v>
      </c>
      <c r="F119" s="4"/>
      <c r="G119" s="54">
        <f t="shared" si="13"/>
        <v>4000</v>
      </c>
      <c r="I119" s="3"/>
      <c r="J119" s="3"/>
      <c r="K119" s="3"/>
      <c r="L119" s="3"/>
    </row>
    <row r="120" spans="1:12" s="2" customFormat="1" ht="24" outlineLevel="7" x14ac:dyDescent="0.25">
      <c r="A120" s="184">
        <v>129.53333333333299</v>
      </c>
      <c r="B120" s="194" t="s">
        <v>426</v>
      </c>
      <c r="C120" s="47" t="s">
        <v>125</v>
      </c>
      <c r="D120" s="47" t="s">
        <v>264</v>
      </c>
      <c r="E120" s="47" t="s">
        <v>121</v>
      </c>
      <c r="F120" s="47" t="s">
        <v>429</v>
      </c>
      <c r="G120" s="41">
        <v>4000</v>
      </c>
      <c r="I120" s="3"/>
      <c r="J120" s="3"/>
      <c r="K120" s="3"/>
      <c r="L120" s="3"/>
    </row>
    <row r="121" spans="1:12" s="2" customFormat="1" ht="13.2" outlineLevel="7" x14ac:dyDescent="0.25">
      <c r="A121" s="184">
        <v>130.683333333333</v>
      </c>
      <c r="B121" s="51" t="s">
        <v>421</v>
      </c>
      <c r="C121" s="52" t="s">
        <v>226</v>
      </c>
      <c r="D121" s="52" t="s">
        <v>271</v>
      </c>
      <c r="E121" s="55"/>
      <c r="F121" s="52"/>
      <c r="G121" s="54">
        <f>G122</f>
        <v>2736.8</v>
      </c>
      <c r="I121" s="3"/>
      <c r="J121" s="3"/>
      <c r="K121" s="3"/>
      <c r="L121" s="3"/>
    </row>
    <row r="122" spans="1:12" s="2" customFormat="1" ht="13.2" outlineLevel="7" x14ac:dyDescent="0.25">
      <c r="A122" s="184">
        <v>131.833333333333</v>
      </c>
      <c r="B122" s="51" t="s">
        <v>120</v>
      </c>
      <c r="C122" s="52" t="s">
        <v>226</v>
      </c>
      <c r="D122" s="52" t="s">
        <v>271</v>
      </c>
      <c r="E122" s="55" t="s">
        <v>121</v>
      </c>
      <c r="F122" s="52"/>
      <c r="G122" s="54">
        <v>2736.8</v>
      </c>
      <c r="I122" s="3"/>
      <c r="J122" s="3"/>
      <c r="K122" s="3"/>
      <c r="L122" s="3"/>
    </row>
    <row r="123" spans="1:12" s="2" customFormat="1" ht="23.4" customHeight="1" outlineLevel="7" x14ac:dyDescent="0.25">
      <c r="A123" s="184">
        <v>132.98333333333301</v>
      </c>
      <c r="B123" s="194" t="s">
        <v>426</v>
      </c>
      <c r="C123" s="36" t="s">
        <v>226</v>
      </c>
      <c r="D123" s="36" t="s">
        <v>271</v>
      </c>
      <c r="E123" s="56" t="s">
        <v>121</v>
      </c>
      <c r="F123" s="36">
        <v>200</v>
      </c>
      <c r="G123" s="41">
        <v>2736.8</v>
      </c>
      <c r="I123" s="3"/>
      <c r="J123" s="3"/>
      <c r="K123" s="3"/>
      <c r="L123" s="3"/>
    </row>
    <row r="124" spans="1:12" s="2" customFormat="1" ht="24" customHeight="1" outlineLevel="7" x14ac:dyDescent="0.25">
      <c r="A124" s="184">
        <v>134.13333333333301</v>
      </c>
      <c r="B124" s="60" t="s">
        <v>418</v>
      </c>
      <c r="C124" s="173"/>
      <c r="D124" s="61" t="s">
        <v>419</v>
      </c>
      <c r="E124" s="173"/>
      <c r="F124" s="173"/>
      <c r="G124" s="50">
        <f>G125</f>
        <v>100</v>
      </c>
      <c r="I124" s="3"/>
      <c r="J124" s="3"/>
      <c r="K124" s="3"/>
      <c r="L124" s="3"/>
    </row>
    <row r="125" spans="1:12" s="2" customFormat="1" ht="21" customHeight="1" outlineLevel="3" x14ac:dyDescent="0.25">
      <c r="A125" s="184">
        <v>135.28333333333299</v>
      </c>
      <c r="B125" s="62" t="s">
        <v>268</v>
      </c>
      <c r="C125" s="4" t="s">
        <v>191</v>
      </c>
      <c r="D125" s="4" t="s">
        <v>417</v>
      </c>
      <c r="E125" s="4"/>
      <c r="F125" s="4"/>
      <c r="G125" s="94">
        <f t="shared" ref="G125:G126" si="14">G126</f>
        <v>100</v>
      </c>
      <c r="I125" s="3"/>
      <c r="J125" s="3"/>
      <c r="K125" s="3"/>
      <c r="L125" s="3"/>
    </row>
    <row r="126" spans="1:12" s="2" customFormat="1" ht="13.2" outlineLevel="7" x14ac:dyDescent="0.25">
      <c r="A126" s="184">
        <v>136.433333333333</v>
      </c>
      <c r="B126" s="63" t="s">
        <v>120</v>
      </c>
      <c r="C126" s="4" t="s">
        <v>191</v>
      </c>
      <c r="D126" s="4" t="s">
        <v>417</v>
      </c>
      <c r="E126" s="4" t="s">
        <v>121</v>
      </c>
      <c r="F126" s="4"/>
      <c r="G126" s="94">
        <f t="shared" si="14"/>
        <v>100</v>
      </c>
      <c r="I126" s="3"/>
      <c r="J126" s="3"/>
      <c r="K126" s="3"/>
      <c r="L126" s="3"/>
    </row>
    <row r="127" spans="1:12" s="2" customFormat="1" ht="24" outlineLevel="7" x14ac:dyDescent="0.25">
      <c r="A127" s="184">
        <v>137.583333333333</v>
      </c>
      <c r="B127" s="194" t="s">
        <v>426</v>
      </c>
      <c r="C127" s="47" t="s">
        <v>191</v>
      </c>
      <c r="D127" s="47" t="s">
        <v>417</v>
      </c>
      <c r="E127" s="47" t="s">
        <v>121</v>
      </c>
      <c r="F127" s="47" t="s">
        <v>429</v>
      </c>
      <c r="G127" s="41">
        <v>100</v>
      </c>
      <c r="I127" s="3"/>
      <c r="J127" s="3"/>
      <c r="K127" s="3"/>
      <c r="L127" s="3"/>
    </row>
    <row r="128" spans="1:12" s="2" customFormat="1" ht="22.8" outlineLevel="2" x14ac:dyDescent="0.25">
      <c r="A128" s="184">
        <v>138.73333333333301</v>
      </c>
      <c r="B128" s="60" t="s">
        <v>287</v>
      </c>
      <c r="C128" s="61" t="s">
        <v>129</v>
      </c>
      <c r="D128" s="61" t="s">
        <v>274</v>
      </c>
      <c r="E128" s="61"/>
      <c r="F128" s="61"/>
      <c r="G128" s="50">
        <f>G130+G138+G144+G141+G147+G135</f>
        <v>15467.6</v>
      </c>
      <c r="I128" s="3"/>
      <c r="J128" s="3"/>
      <c r="K128" s="3"/>
      <c r="L128" s="3"/>
    </row>
    <row r="129" spans="1:12" s="2" customFormat="1" ht="13.2" hidden="1" outlineLevel="2" x14ac:dyDescent="0.25">
      <c r="A129" s="184">
        <v>139.88333333333301</v>
      </c>
      <c r="B129" s="60"/>
      <c r="C129" s="61"/>
      <c r="D129" s="61"/>
      <c r="E129" s="61"/>
      <c r="F129" s="61"/>
      <c r="G129" s="50">
        <v>15967.5</v>
      </c>
      <c r="I129" s="3"/>
      <c r="J129" s="3"/>
      <c r="K129" s="3"/>
      <c r="L129" s="3"/>
    </row>
    <row r="130" spans="1:12" s="2" customFormat="1" ht="13.2" outlineLevel="3" x14ac:dyDescent="0.25">
      <c r="A130" s="184">
        <v>141.03333333333299</v>
      </c>
      <c r="B130" s="62" t="s">
        <v>273</v>
      </c>
      <c r="C130" s="4" t="s">
        <v>131</v>
      </c>
      <c r="D130" s="4" t="s">
        <v>275</v>
      </c>
      <c r="E130" s="4"/>
      <c r="F130" s="4"/>
      <c r="G130" s="54">
        <f>G131</f>
        <v>8633</v>
      </c>
      <c r="I130" s="3"/>
      <c r="J130" s="3"/>
      <c r="K130" s="3"/>
      <c r="L130" s="3"/>
    </row>
    <row r="131" spans="1:12" s="2" customFormat="1" ht="13.2" outlineLevel="7" x14ac:dyDescent="0.25">
      <c r="A131" s="184">
        <v>142.183333333333</v>
      </c>
      <c r="B131" s="63" t="s">
        <v>132</v>
      </c>
      <c r="C131" s="4" t="s">
        <v>131</v>
      </c>
      <c r="D131" s="4" t="s">
        <v>275</v>
      </c>
      <c r="E131" s="4" t="s">
        <v>133</v>
      </c>
      <c r="F131" s="4"/>
      <c r="G131" s="54">
        <f>SUM(G132:G134)</f>
        <v>8633</v>
      </c>
      <c r="I131" s="3"/>
      <c r="J131" s="3"/>
      <c r="K131" s="3"/>
      <c r="L131" s="3"/>
    </row>
    <row r="132" spans="1:12" s="2" customFormat="1" ht="36" outlineLevel="7" x14ac:dyDescent="0.25">
      <c r="A132" s="184">
        <v>143.333333333333</v>
      </c>
      <c r="B132" s="194" t="s">
        <v>424</v>
      </c>
      <c r="C132" s="47" t="s">
        <v>131</v>
      </c>
      <c r="D132" s="47" t="s">
        <v>275</v>
      </c>
      <c r="E132" s="47" t="s">
        <v>133</v>
      </c>
      <c r="F132" s="47" t="s">
        <v>201</v>
      </c>
      <c r="G132" s="41">
        <v>4690</v>
      </c>
      <c r="I132" s="3"/>
      <c r="J132" s="3"/>
      <c r="K132" s="3"/>
      <c r="L132" s="3"/>
    </row>
    <row r="133" spans="1:12" s="2" customFormat="1" ht="36" outlineLevel="7" x14ac:dyDescent="0.25">
      <c r="A133" s="184">
        <v>144.48333333333301</v>
      </c>
      <c r="B133" s="194" t="s">
        <v>424</v>
      </c>
      <c r="C133" s="47" t="s">
        <v>131</v>
      </c>
      <c r="D133" s="47" t="s">
        <v>275</v>
      </c>
      <c r="E133" s="47" t="s">
        <v>133</v>
      </c>
      <c r="F133" s="47" t="s">
        <v>429</v>
      </c>
      <c r="G133" s="41">
        <v>3933</v>
      </c>
      <c r="I133" s="3"/>
      <c r="J133" s="3"/>
      <c r="K133" s="3"/>
      <c r="L133" s="3"/>
    </row>
    <row r="134" spans="1:12" s="2" customFormat="1" ht="22.2" customHeight="1" outlineLevel="7" x14ac:dyDescent="0.25">
      <c r="A134" s="184">
        <v>145.63333333333301</v>
      </c>
      <c r="B134" s="195" t="s">
        <v>427</v>
      </c>
      <c r="C134" s="47" t="s">
        <v>131</v>
      </c>
      <c r="D134" s="47" t="s">
        <v>275</v>
      </c>
      <c r="E134" s="47" t="s">
        <v>133</v>
      </c>
      <c r="F134" s="47" t="s">
        <v>428</v>
      </c>
      <c r="G134" s="41">
        <v>10</v>
      </c>
      <c r="I134" s="3"/>
      <c r="J134" s="3"/>
      <c r="K134" s="3"/>
      <c r="L134" s="3"/>
    </row>
    <row r="135" spans="1:12" s="2" customFormat="1" ht="13.2" outlineLevel="7" x14ac:dyDescent="0.25">
      <c r="A135" s="184">
        <v>146.78333333333299</v>
      </c>
      <c r="B135" s="63" t="s">
        <v>132</v>
      </c>
      <c r="C135" s="4" t="s">
        <v>137</v>
      </c>
      <c r="D135" s="4" t="s">
        <v>276</v>
      </c>
      <c r="E135" s="4" t="s">
        <v>133</v>
      </c>
      <c r="F135" s="4"/>
      <c r="G135" s="54">
        <f>SUM(G136:G137)</f>
        <v>1843</v>
      </c>
      <c r="I135" s="3"/>
      <c r="J135" s="3"/>
      <c r="K135" s="3"/>
      <c r="L135" s="3"/>
    </row>
    <row r="136" spans="1:12" s="2" customFormat="1" ht="36" outlineLevel="7" x14ac:dyDescent="0.25">
      <c r="A136" s="184">
        <v>147.933333333333</v>
      </c>
      <c r="B136" s="194" t="s">
        <v>424</v>
      </c>
      <c r="C136" s="47" t="s">
        <v>133</v>
      </c>
      <c r="D136" s="197" t="s">
        <v>276</v>
      </c>
      <c r="E136" s="47" t="s">
        <v>201</v>
      </c>
      <c r="F136" s="58"/>
      <c r="G136" s="198">
        <v>1070</v>
      </c>
      <c r="I136" s="3"/>
      <c r="J136" s="3"/>
      <c r="K136" s="3"/>
      <c r="L136" s="3"/>
    </row>
    <row r="137" spans="1:12" s="2" customFormat="1" ht="24" outlineLevel="7" x14ac:dyDescent="0.25">
      <c r="A137" s="184">
        <v>149.083333333333</v>
      </c>
      <c r="B137" s="194" t="s">
        <v>426</v>
      </c>
      <c r="C137" s="47" t="s">
        <v>133</v>
      </c>
      <c r="D137" s="197" t="s">
        <v>276</v>
      </c>
      <c r="E137" s="47" t="s">
        <v>429</v>
      </c>
      <c r="F137" s="59"/>
      <c r="G137" s="198">
        <v>773</v>
      </c>
      <c r="I137" s="3"/>
      <c r="J137" s="3"/>
      <c r="K137" s="3"/>
      <c r="L137" s="3"/>
    </row>
    <row r="138" spans="1:12" s="2" customFormat="1" ht="21" customHeight="1" outlineLevel="3" x14ac:dyDescent="0.25">
      <c r="A138" s="184">
        <v>150.23333333333301</v>
      </c>
      <c r="B138" s="62" t="s">
        <v>278</v>
      </c>
      <c r="C138" s="4" t="s">
        <v>139</v>
      </c>
      <c r="D138" s="4" t="s">
        <v>283</v>
      </c>
      <c r="E138" s="4"/>
      <c r="F138" s="4"/>
      <c r="G138" s="54">
        <f>G139</f>
        <v>250</v>
      </c>
      <c r="I138" s="3"/>
      <c r="J138" s="3"/>
      <c r="K138" s="3"/>
      <c r="L138" s="3"/>
    </row>
    <row r="139" spans="1:12" s="2" customFormat="1" ht="13.2" outlineLevel="7" x14ac:dyDescent="0.25">
      <c r="A139" s="184">
        <v>151.38333333333301</v>
      </c>
      <c r="B139" s="63" t="s">
        <v>132</v>
      </c>
      <c r="C139" s="4" t="s">
        <v>139</v>
      </c>
      <c r="D139" s="4" t="s">
        <v>283</v>
      </c>
      <c r="E139" s="4" t="s">
        <v>133</v>
      </c>
      <c r="F139" s="4"/>
      <c r="G139" s="54">
        <f>G140</f>
        <v>250</v>
      </c>
      <c r="I139" s="3"/>
      <c r="J139" s="3"/>
      <c r="K139" s="3"/>
      <c r="L139" s="3"/>
    </row>
    <row r="140" spans="1:12" s="2" customFormat="1" ht="24" outlineLevel="7" x14ac:dyDescent="0.25">
      <c r="A140" s="184">
        <v>152.53333333333299</v>
      </c>
      <c r="B140" s="194" t="s">
        <v>426</v>
      </c>
      <c r="C140" s="47" t="s">
        <v>139</v>
      </c>
      <c r="D140" s="47" t="s">
        <v>283</v>
      </c>
      <c r="E140" s="47" t="s">
        <v>133</v>
      </c>
      <c r="F140" s="47" t="s">
        <v>429</v>
      </c>
      <c r="G140" s="41">
        <v>250</v>
      </c>
      <c r="I140" s="3"/>
      <c r="J140" s="3"/>
      <c r="K140" s="3"/>
      <c r="L140" s="3"/>
    </row>
    <row r="141" spans="1:12" s="2" customFormat="1" ht="13.2" outlineLevel="3" x14ac:dyDescent="0.25">
      <c r="A141" s="184">
        <v>153.683333333333</v>
      </c>
      <c r="B141" s="146" t="s">
        <v>284</v>
      </c>
      <c r="C141" s="4" t="s">
        <v>159</v>
      </c>
      <c r="D141" s="4" t="s">
        <v>285</v>
      </c>
      <c r="E141" s="4"/>
      <c r="F141" s="4"/>
      <c r="G141" s="94">
        <f>G142</f>
        <v>209.1</v>
      </c>
      <c r="I141" s="3"/>
      <c r="J141" s="3"/>
      <c r="K141" s="3"/>
      <c r="L141" s="3"/>
    </row>
    <row r="142" spans="1:12" s="2" customFormat="1" ht="13.2" outlineLevel="7" x14ac:dyDescent="0.25">
      <c r="A142" s="184">
        <v>154.833333333333</v>
      </c>
      <c r="B142" s="63" t="s">
        <v>132</v>
      </c>
      <c r="C142" s="4" t="s">
        <v>159</v>
      </c>
      <c r="D142" s="4" t="s">
        <v>285</v>
      </c>
      <c r="E142" s="4" t="s">
        <v>133</v>
      </c>
      <c r="F142" s="4"/>
      <c r="G142" s="94">
        <f>G143</f>
        <v>209.1</v>
      </c>
      <c r="I142" s="3"/>
      <c r="J142" s="3"/>
      <c r="K142" s="3"/>
      <c r="L142" s="3"/>
    </row>
    <row r="143" spans="1:12" s="2" customFormat="1" ht="24" outlineLevel="7" x14ac:dyDescent="0.25">
      <c r="A143" s="184">
        <v>155.98333333333301</v>
      </c>
      <c r="B143" s="194" t="s">
        <v>426</v>
      </c>
      <c r="C143" s="47" t="s">
        <v>159</v>
      </c>
      <c r="D143" s="47" t="s">
        <v>285</v>
      </c>
      <c r="E143" s="47" t="s">
        <v>133</v>
      </c>
      <c r="F143" s="47" t="s">
        <v>429</v>
      </c>
      <c r="G143" s="41">
        <v>209.1</v>
      </c>
      <c r="I143" s="3"/>
      <c r="J143" s="3"/>
      <c r="K143" s="3"/>
      <c r="L143" s="3"/>
    </row>
    <row r="144" spans="1:12" s="2" customFormat="1" ht="48.75" customHeight="1" outlineLevel="3" x14ac:dyDescent="0.25">
      <c r="A144" s="184">
        <v>157.13333333333301</v>
      </c>
      <c r="B144" s="62" t="s">
        <v>279</v>
      </c>
      <c r="C144" s="4" t="s">
        <v>141</v>
      </c>
      <c r="D144" s="4" t="s">
        <v>280</v>
      </c>
      <c r="E144" s="4"/>
      <c r="F144" s="4"/>
      <c r="G144" s="54">
        <v>4427.2</v>
      </c>
      <c r="I144" s="3"/>
      <c r="J144" s="3"/>
      <c r="K144" s="3"/>
      <c r="L144" s="3"/>
    </row>
    <row r="145" spans="1:12" s="2" customFormat="1" ht="13.2" outlineLevel="7" x14ac:dyDescent="0.25">
      <c r="A145" s="184">
        <v>158.28333333333299</v>
      </c>
      <c r="B145" s="63" t="s">
        <v>132</v>
      </c>
      <c r="C145" s="4" t="s">
        <v>141</v>
      </c>
      <c r="D145" s="4" t="s">
        <v>280</v>
      </c>
      <c r="E145" s="4" t="s">
        <v>133</v>
      </c>
      <c r="F145" s="4"/>
      <c r="G145" s="54">
        <v>4427.2</v>
      </c>
      <c r="I145" s="3"/>
      <c r="J145" s="3"/>
      <c r="K145" s="3"/>
      <c r="L145" s="3"/>
    </row>
    <row r="146" spans="1:12" s="2" customFormat="1" ht="36" outlineLevel="7" x14ac:dyDescent="0.25">
      <c r="A146" s="184">
        <v>159.433333333333</v>
      </c>
      <c r="B146" s="194" t="s">
        <v>424</v>
      </c>
      <c r="C146" s="47" t="s">
        <v>141</v>
      </c>
      <c r="D146" s="47" t="s">
        <v>280</v>
      </c>
      <c r="E146" s="47" t="s">
        <v>133</v>
      </c>
      <c r="F146" s="47" t="s">
        <v>201</v>
      </c>
      <c r="G146" s="41">
        <v>4427.2</v>
      </c>
      <c r="I146" s="3"/>
      <c r="J146" s="3"/>
      <c r="K146" s="3"/>
      <c r="L146" s="3"/>
    </row>
    <row r="147" spans="1:12" s="2" customFormat="1" ht="13.2" outlineLevel="7" x14ac:dyDescent="0.25">
      <c r="A147" s="184">
        <v>160.583333333333</v>
      </c>
      <c r="B147" s="63" t="s">
        <v>408</v>
      </c>
      <c r="C147" s="118"/>
      <c r="D147" s="108" t="s">
        <v>282</v>
      </c>
      <c r="E147" s="47"/>
      <c r="F147" s="47"/>
      <c r="G147" s="54">
        <f>G148</f>
        <v>105.3</v>
      </c>
      <c r="I147" s="3"/>
      <c r="J147" s="3"/>
      <c r="K147" s="3"/>
      <c r="L147" s="3"/>
    </row>
    <row r="148" spans="1:12" s="2" customFormat="1" ht="13.2" outlineLevel="7" x14ac:dyDescent="0.25">
      <c r="A148" s="184">
        <v>161.73333333333301</v>
      </c>
      <c r="B148" s="63" t="s">
        <v>132</v>
      </c>
      <c r="C148" s="47"/>
      <c r="D148" s="108" t="s">
        <v>282</v>
      </c>
      <c r="E148" s="47" t="s">
        <v>133</v>
      </c>
      <c r="F148" s="47"/>
      <c r="G148" s="41">
        <f>G149</f>
        <v>105.3</v>
      </c>
      <c r="I148" s="3"/>
      <c r="J148" s="3"/>
      <c r="K148" s="3"/>
      <c r="L148" s="3"/>
    </row>
    <row r="149" spans="1:12" s="2" customFormat="1" ht="24" outlineLevel="7" x14ac:dyDescent="0.25">
      <c r="A149" s="184">
        <v>162.88333333333301</v>
      </c>
      <c r="B149" s="194" t="s">
        <v>426</v>
      </c>
      <c r="C149" s="47"/>
      <c r="D149" s="109" t="s">
        <v>282</v>
      </c>
      <c r="E149" s="47" t="s">
        <v>133</v>
      </c>
      <c r="F149" s="47" t="s">
        <v>429</v>
      </c>
      <c r="G149" s="41">
        <v>105.3</v>
      </c>
      <c r="I149" s="3"/>
      <c r="J149" s="3"/>
      <c r="K149" s="3"/>
      <c r="L149" s="3"/>
    </row>
    <row r="150" spans="1:12" s="2" customFormat="1" ht="22.8" outlineLevel="2" x14ac:dyDescent="0.25">
      <c r="A150" s="184">
        <v>164.03333333333299</v>
      </c>
      <c r="B150" s="60" t="s">
        <v>286</v>
      </c>
      <c r="C150" s="61" t="s">
        <v>145</v>
      </c>
      <c r="D150" s="61" t="s">
        <v>289</v>
      </c>
      <c r="E150" s="61"/>
      <c r="F150" s="61"/>
      <c r="G150" s="95">
        <f>G151+G154+G157+G160</f>
        <v>4273.2</v>
      </c>
      <c r="I150" s="3"/>
      <c r="J150" s="3"/>
      <c r="K150" s="3"/>
      <c r="L150" s="3"/>
    </row>
    <row r="151" spans="1:12" s="2" customFormat="1" ht="13.2" outlineLevel="3" x14ac:dyDescent="0.25">
      <c r="A151" s="184">
        <v>165.183333333333</v>
      </c>
      <c r="B151" s="62" t="s">
        <v>288</v>
      </c>
      <c r="C151" s="4" t="s">
        <v>147</v>
      </c>
      <c r="D151" s="4" t="s">
        <v>290</v>
      </c>
      <c r="E151" s="4"/>
      <c r="F151" s="4"/>
      <c r="G151" s="94">
        <f t="shared" ref="G151:G152" si="15">G152</f>
        <v>380</v>
      </c>
      <c r="I151" s="3"/>
      <c r="J151" s="3"/>
      <c r="K151" s="3"/>
      <c r="L151" s="3"/>
    </row>
    <row r="152" spans="1:12" s="2" customFormat="1" ht="13.2" outlineLevel="7" x14ac:dyDescent="0.25">
      <c r="A152" s="184">
        <v>166.333333333333</v>
      </c>
      <c r="B152" s="63" t="s">
        <v>148</v>
      </c>
      <c r="C152" s="4" t="s">
        <v>147</v>
      </c>
      <c r="D152" s="4" t="s">
        <v>290</v>
      </c>
      <c r="E152" s="4" t="s">
        <v>149</v>
      </c>
      <c r="F152" s="4"/>
      <c r="G152" s="94">
        <f t="shared" si="15"/>
        <v>380</v>
      </c>
      <c r="I152" s="3"/>
      <c r="J152" s="3"/>
      <c r="K152" s="3"/>
      <c r="L152" s="3"/>
    </row>
    <row r="153" spans="1:12" s="2" customFormat="1" ht="24" outlineLevel="7" x14ac:dyDescent="0.25">
      <c r="A153" s="184">
        <v>167.48333333333301</v>
      </c>
      <c r="B153" s="194" t="s">
        <v>426</v>
      </c>
      <c r="C153" s="47" t="s">
        <v>147</v>
      </c>
      <c r="D153" s="47" t="s">
        <v>290</v>
      </c>
      <c r="E153" s="47" t="s">
        <v>149</v>
      </c>
      <c r="F153" s="47" t="s">
        <v>429</v>
      </c>
      <c r="G153" s="41">
        <v>380</v>
      </c>
      <c r="I153" s="3"/>
      <c r="J153" s="3"/>
      <c r="K153" s="3"/>
      <c r="L153" s="3"/>
    </row>
    <row r="154" spans="1:12" s="2" customFormat="1" ht="13.2" outlineLevel="3" x14ac:dyDescent="0.25">
      <c r="A154" s="184">
        <v>168.63333333333301</v>
      </c>
      <c r="B154" s="62" t="s">
        <v>291</v>
      </c>
      <c r="C154" s="4" t="s">
        <v>151</v>
      </c>
      <c r="D154" s="4" t="s">
        <v>292</v>
      </c>
      <c r="E154" s="4"/>
      <c r="F154" s="4"/>
      <c r="G154" s="94">
        <f>G155</f>
        <v>1800</v>
      </c>
      <c r="I154" s="3"/>
      <c r="J154" s="3"/>
      <c r="K154" s="3"/>
      <c r="L154" s="3"/>
    </row>
    <row r="155" spans="1:12" s="2" customFormat="1" ht="13.2" outlineLevel="7" x14ac:dyDescent="0.25">
      <c r="A155" s="184">
        <v>169.78333333333299</v>
      </c>
      <c r="B155" s="63" t="s">
        <v>152</v>
      </c>
      <c r="C155" s="4" t="s">
        <v>151</v>
      </c>
      <c r="D155" s="4" t="s">
        <v>292</v>
      </c>
      <c r="E155" s="4" t="s">
        <v>153</v>
      </c>
      <c r="F155" s="4"/>
      <c r="G155" s="94">
        <f>SUM(G156:G156)</f>
        <v>1800</v>
      </c>
      <c r="I155" s="3"/>
      <c r="J155" s="3"/>
      <c r="K155" s="3"/>
      <c r="L155" s="3"/>
    </row>
    <row r="156" spans="1:12" s="2" customFormat="1" ht="24" outlineLevel="7" x14ac:dyDescent="0.25">
      <c r="A156" s="184">
        <v>170.933333333333</v>
      </c>
      <c r="B156" s="194" t="s">
        <v>426</v>
      </c>
      <c r="C156" s="47" t="s">
        <v>151</v>
      </c>
      <c r="D156" s="47" t="s">
        <v>292</v>
      </c>
      <c r="E156" s="47" t="s">
        <v>153</v>
      </c>
      <c r="F156" s="47" t="s">
        <v>429</v>
      </c>
      <c r="G156" s="41">
        <v>1800</v>
      </c>
      <c r="I156" s="3"/>
      <c r="J156" s="3"/>
      <c r="K156" s="3"/>
      <c r="L156" s="3"/>
    </row>
    <row r="157" spans="1:12" s="2" customFormat="1" ht="22.8" outlineLevel="3" x14ac:dyDescent="0.25">
      <c r="A157" s="184">
        <v>172.083333333333</v>
      </c>
      <c r="B157" s="62" t="s">
        <v>293</v>
      </c>
      <c r="C157" s="4" t="s">
        <v>155</v>
      </c>
      <c r="D157" s="4" t="s">
        <v>294</v>
      </c>
      <c r="E157" s="4"/>
      <c r="F157" s="4"/>
      <c r="G157" s="94">
        <f>G158</f>
        <v>900</v>
      </c>
      <c r="I157" s="3"/>
      <c r="J157" s="3"/>
      <c r="K157" s="3"/>
      <c r="L157" s="3"/>
    </row>
    <row r="158" spans="1:12" s="2" customFormat="1" ht="13.2" outlineLevel="7" x14ac:dyDescent="0.25">
      <c r="A158" s="184">
        <v>173.23333333333301</v>
      </c>
      <c r="B158" s="63" t="s">
        <v>148</v>
      </c>
      <c r="C158" s="4" t="s">
        <v>155</v>
      </c>
      <c r="D158" s="4" t="s">
        <v>294</v>
      </c>
      <c r="E158" s="4" t="s">
        <v>149</v>
      </c>
      <c r="F158" s="4"/>
      <c r="G158" s="94">
        <f>SUM(G159:G159)</f>
        <v>900</v>
      </c>
      <c r="I158" s="3"/>
      <c r="J158" s="3"/>
      <c r="K158" s="3"/>
      <c r="L158" s="3"/>
    </row>
    <row r="159" spans="1:12" s="2" customFormat="1" ht="36" outlineLevel="7" x14ac:dyDescent="0.25">
      <c r="A159" s="184">
        <v>174.38333333333301</v>
      </c>
      <c r="B159" s="194" t="s">
        <v>424</v>
      </c>
      <c r="C159" s="47" t="s">
        <v>155</v>
      </c>
      <c r="D159" s="47" t="s">
        <v>294</v>
      </c>
      <c r="E159" s="47" t="s">
        <v>149</v>
      </c>
      <c r="F159" s="47" t="s">
        <v>201</v>
      </c>
      <c r="G159" s="41">
        <v>900</v>
      </c>
      <c r="I159" s="3"/>
      <c r="J159" s="3"/>
      <c r="K159" s="3"/>
      <c r="L159" s="3"/>
    </row>
    <row r="160" spans="1:12" s="2" customFormat="1" ht="18" customHeight="1" outlineLevel="7" x14ac:dyDescent="0.25">
      <c r="A160" s="184">
        <v>175.53333333333299</v>
      </c>
      <c r="B160" s="63" t="s">
        <v>410</v>
      </c>
      <c r="C160" s="4" t="s">
        <v>222</v>
      </c>
      <c r="D160" s="108" t="s">
        <v>411</v>
      </c>
      <c r="E160" s="4"/>
      <c r="F160" s="4"/>
      <c r="G160" s="94">
        <f>G161</f>
        <v>1193.2</v>
      </c>
      <c r="I160" s="3"/>
      <c r="J160" s="3"/>
      <c r="K160" s="3"/>
      <c r="L160" s="3"/>
    </row>
    <row r="161" spans="1:12" s="2" customFormat="1" ht="15.6" customHeight="1" outlineLevel="7" x14ac:dyDescent="0.25">
      <c r="A161" s="184">
        <v>176.683333333333</v>
      </c>
      <c r="B161" s="63" t="s">
        <v>152</v>
      </c>
      <c r="C161" s="4" t="s">
        <v>222</v>
      </c>
      <c r="D161" s="108" t="s">
        <v>411</v>
      </c>
      <c r="E161" s="4" t="s">
        <v>153</v>
      </c>
      <c r="F161" s="4"/>
      <c r="G161" s="41">
        <f>G162</f>
        <v>1193.2</v>
      </c>
      <c r="I161" s="3"/>
      <c r="J161" s="3"/>
      <c r="K161" s="3"/>
      <c r="L161" s="3"/>
    </row>
    <row r="162" spans="1:12" s="2" customFormat="1" ht="24" outlineLevel="7" x14ac:dyDescent="0.25">
      <c r="A162" s="184">
        <v>177.833333333333</v>
      </c>
      <c r="B162" s="194" t="s">
        <v>426</v>
      </c>
      <c r="C162" s="47" t="s">
        <v>222</v>
      </c>
      <c r="D162" s="109" t="s">
        <v>411</v>
      </c>
      <c r="E162" s="47" t="s">
        <v>153</v>
      </c>
      <c r="F162" s="47" t="s">
        <v>429</v>
      </c>
      <c r="G162" s="41">
        <v>1193.2</v>
      </c>
      <c r="I162" s="3"/>
      <c r="J162" s="3"/>
      <c r="K162" s="3"/>
      <c r="L162" s="3"/>
    </row>
    <row r="163" spans="1:12" s="2" customFormat="1" ht="15.75" customHeight="1" outlineLevel="2" x14ac:dyDescent="0.25">
      <c r="A163" s="184">
        <v>178.98333333333301</v>
      </c>
      <c r="B163" s="60" t="s">
        <v>297</v>
      </c>
      <c r="C163" s="61" t="s">
        <v>163</v>
      </c>
      <c r="D163" s="61" t="s">
        <v>298</v>
      </c>
      <c r="E163" s="61"/>
      <c r="F163" s="61"/>
      <c r="G163" s="95">
        <f>G164+G167+G170+G173+G179</f>
        <v>14666.6</v>
      </c>
      <c r="I163" s="3"/>
      <c r="J163" s="3"/>
      <c r="K163" s="3"/>
      <c r="L163" s="3"/>
    </row>
    <row r="164" spans="1:12" s="2" customFormat="1" ht="16.5" customHeight="1" outlineLevel="3" x14ac:dyDescent="0.25">
      <c r="A164" s="184">
        <v>180.13333333333301</v>
      </c>
      <c r="B164" s="62" t="s">
        <v>301</v>
      </c>
      <c r="C164" s="4" t="s">
        <v>169</v>
      </c>
      <c r="D164" s="4" t="s">
        <v>302</v>
      </c>
      <c r="E164" s="4"/>
      <c r="F164" s="4"/>
      <c r="G164" s="94">
        <f t="shared" ref="G164:G165" si="16">G165</f>
        <v>200</v>
      </c>
      <c r="I164" s="3"/>
      <c r="J164" s="3"/>
      <c r="K164" s="3"/>
      <c r="L164" s="3"/>
    </row>
    <row r="165" spans="1:12" s="2" customFormat="1" ht="13.2" outlineLevel="7" x14ac:dyDescent="0.25">
      <c r="A165" s="184">
        <v>181.28333333333299</v>
      </c>
      <c r="B165" s="63" t="s">
        <v>166</v>
      </c>
      <c r="C165" s="4" t="s">
        <v>169</v>
      </c>
      <c r="D165" s="4" t="s">
        <v>302</v>
      </c>
      <c r="E165" s="4" t="s">
        <v>167</v>
      </c>
      <c r="F165" s="4"/>
      <c r="G165" s="94">
        <f t="shared" si="16"/>
        <v>200</v>
      </c>
      <c r="I165" s="3"/>
      <c r="J165" s="3"/>
      <c r="K165" s="3"/>
      <c r="L165" s="3"/>
    </row>
    <row r="166" spans="1:12" s="2" customFormat="1" ht="24" outlineLevel="7" x14ac:dyDescent="0.25">
      <c r="A166" s="184">
        <v>182.433333333333</v>
      </c>
      <c r="B166" s="194" t="s">
        <v>426</v>
      </c>
      <c r="C166" s="47" t="s">
        <v>169</v>
      </c>
      <c r="D166" s="47" t="s">
        <v>302</v>
      </c>
      <c r="E166" s="47" t="s">
        <v>167</v>
      </c>
      <c r="F166" s="47" t="s">
        <v>429</v>
      </c>
      <c r="G166" s="41">
        <v>200</v>
      </c>
      <c r="I166" s="3"/>
      <c r="J166" s="3"/>
      <c r="K166" s="3"/>
      <c r="L166" s="3"/>
    </row>
    <row r="167" spans="1:12" s="2" customFormat="1" ht="13.2" outlineLevel="3" x14ac:dyDescent="0.25">
      <c r="A167" s="184">
        <v>183.583333333333</v>
      </c>
      <c r="B167" s="62" t="s">
        <v>412</v>
      </c>
      <c r="C167" s="4" t="s">
        <v>165</v>
      </c>
      <c r="D167" s="4" t="s">
        <v>300</v>
      </c>
      <c r="E167" s="4"/>
      <c r="F167" s="4"/>
      <c r="G167" s="94">
        <f t="shared" ref="G167:G168" si="17">G168</f>
        <v>4547.3999999999996</v>
      </c>
      <c r="I167" s="3"/>
      <c r="J167" s="3"/>
      <c r="K167" s="3"/>
      <c r="L167" s="3"/>
    </row>
    <row r="168" spans="1:12" s="2" customFormat="1" ht="13.2" outlineLevel="7" x14ac:dyDescent="0.25">
      <c r="A168" s="184">
        <v>184.73333333333301</v>
      </c>
      <c r="B168" s="63" t="s">
        <v>166</v>
      </c>
      <c r="C168" s="4" t="s">
        <v>165</v>
      </c>
      <c r="D168" s="4" t="s">
        <v>300</v>
      </c>
      <c r="E168" s="4" t="s">
        <v>167</v>
      </c>
      <c r="F168" s="4"/>
      <c r="G168" s="94">
        <f t="shared" si="17"/>
        <v>4547.3999999999996</v>
      </c>
      <c r="I168" s="3"/>
      <c r="J168" s="3"/>
      <c r="K168" s="3"/>
      <c r="L168" s="3"/>
    </row>
    <row r="169" spans="1:12" s="2" customFormat="1" ht="24" outlineLevel="7" x14ac:dyDescent="0.25">
      <c r="A169" s="184">
        <v>185.88333333333301</v>
      </c>
      <c r="B169" s="194" t="s">
        <v>426</v>
      </c>
      <c r="C169" s="47" t="s">
        <v>165</v>
      </c>
      <c r="D169" s="47" t="s">
        <v>300</v>
      </c>
      <c r="E169" s="47" t="s">
        <v>167</v>
      </c>
      <c r="F169" s="47" t="s">
        <v>429</v>
      </c>
      <c r="G169" s="41">
        <v>4547.3999999999996</v>
      </c>
      <c r="I169" s="3"/>
      <c r="J169" s="3"/>
      <c r="K169" s="3"/>
      <c r="L169" s="3"/>
    </row>
    <row r="170" spans="1:12" s="2" customFormat="1" ht="34.200000000000003" hidden="1" outlineLevel="3" x14ac:dyDescent="0.25">
      <c r="A170" s="184">
        <v>187.03333333333299</v>
      </c>
      <c r="B170" s="62" t="s">
        <v>303</v>
      </c>
      <c r="C170" s="4" t="s">
        <v>171</v>
      </c>
      <c r="D170" s="4" t="s">
        <v>305</v>
      </c>
      <c r="E170" s="4"/>
      <c r="F170" s="4"/>
      <c r="G170" s="94">
        <f t="shared" ref="G170:G171" si="18">G171</f>
        <v>0</v>
      </c>
      <c r="I170" s="3"/>
      <c r="J170" s="3"/>
      <c r="K170" s="3"/>
      <c r="L170" s="3"/>
    </row>
    <row r="171" spans="1:12" s="2" customFormat="1" ht="13.2" hidden="1" outlineLevel="7" x14ac:dyDescent="0.25">
      <c r="A171" s="184">
        <v>188.183333333333</v>
      </c>
      <c r="B171" s="63" t="s">
        <v>166</v>
      </c>
      <c r="C171" s="4" t="s">
        <v>171</v>
      </c>
      <c r="D171" s="4" t="s">
        <v>305</v>
      </c>
      <c r="E171" s="4" t="s">
        <v>167</v>
      </c>
      <c r="F171" s="4"/>
      <c r="G171" s="94">
        <f t="shared" si="18"/>
        <v>0</v>
      </c>
      <c r="I171" s="3"/>
      <c r="J171" s="3"/>
      <c r="K171" s="3"/>
      <c r="L171" s="3"/>
    </row>
    <row r="172" spans="1:12" s="2" customFormat="1" ht="13.2" hidden="1" outlineLevel="7" x14ac:dyDescent="0.25">
      <c r="A172" s="184">
        <v>189.333333333333</v>
      </c>
      <c r="B172" s="46" t="s">
        <v>26</v>
      </c>
      <c r="C172" s="47" t="s">
        <v>171</v>
      </c>
      <c r="D172" s="47" t="s">
        <v>305</v>
      </c>
      <c r="E172" s="47" t="s">
        <v>167</v>
      </c>
      <c r="F172" s="47" t="s">
        <v>27</v>
      </c>
      <c r="G172" s="41">
        <v>0</v>
      </c>
      <c r="I172" s="3"/>
      <c r="J172" s="3"/>
      <c r="K172" s="3"/>
      <c r="L172" s="3"/>
    </row>
    <row r="173" spans="1:12" s="2" customFormat="1" ht="15" customHeight="1" outlineLevel="3" x14ac:dyDescent="0.25">
      <c r="A173" s="184">
        <v>190.48333333333301</v>
      </c>
      <c r="B173" s="62" t="s">
        <v>304</v>
      </c>
      <c r="C173" s="4" t="s">
        <v>173</v>
      </c>
      <c r="D173" s="4" t="s">
        <v>413</v>
      </c>
      <c r="E173" s="4"/>
      <c r="F173" s="4"/>
      <c r="G173" s="94">
        <f t="shared" ref="G173:G174" si="19">G174</f>
        <v>9400</v>
      </c>
      <c r="I173" s="3"/>
      <c r="J173" s="3"/>
      <c r="K173" s="3"/>
      <c r="L173" s="3"/>
    </row>
    <row r="174" spans="1:12" s="2" customFormat="1" ht="13.2" outlineLevel="7" x14ac:dyDescent="0.25">
      <c r="A174" s="184">
        <v>191.63333333333301</v>
      </c>
      <c r="B174" s="63" t="s">
        <v>166</v>
      </c>
      <c r="C174" s="4" t="s">
        <v>173</v>
      </c>
      <c r="D174" s="4" t="s">
        <v>413</v>
      </c>
      <c r="E174" s="4" t="s">
        <v>167</v>
      </c>
      <c r="F174" s="4"/>
      <c r="G174" s="94">
        <f t="shared" si="19"/>
        <v>9400</v>
      </c>
      <c r="I174" s="3"/>
      <c r="J174" s="3"/>
      <c r="K174" s="3"/>
      <c r="L174" s="3"/>
    </row>
    <row r="175" spans="1:12" s="2" customFormat="1" ht="21.6" customHeight="1" outlineLevel="7" x14ac:dyDescent="0.25">
      <c r="A175" s="184">
        <v>192.78333333333299</v>
      </c>
      <c r="B175" s="194" t="s">
        <v>426</v>
      </c>
      <c r="C175" s="47" t="s">
        <v>173</v>
      </c>
      <c r="D175" s="47" t="s">
        <v>413</v>
      </c>
      <c r="E175" s="47" t="s">
        <v>167</v>
      </c>
      <c r="F175" s="47" t="s">
        <v>429</v>
      </c>
      <c r="G175" s="41">
        <v>9400</v>
      </c>
      <c r="I175" s="3"/>
      <c r="J175" s="3"/>
      <c r="K175" s="3"/>
      <c r="L175" s="3"/>
    </row>
    <row r="176" spans="1:12" s="2" customFormat="1" ht="57" hidden="1" outlineLevel="3" x14ac:dyDescent="0.25">
      <c r="A176" s="184">
        <v>193.933333333333</v>
      </c>
      <c r="B176" s="62" t="s">
        <v>307</v>
      </c>
      <c r="C176" s="4" t="s">
        <v>177</v>
      </c>
      <c r="D176" s="4" t="s">
        <v>308</v>
      </c>
      <c r="E176" s="4"/>
      <c r="F176" s="4"/>
      <c r="G176" s="94">
        <f t="shared" ref="G176:G177" si="20">G177</f>
        <v>0</v>
      </c>
      <c r="I176" s="3"/>
      <c r="J176" s="3"/>
      <c r="K176" s="3"/>
      <c r="L176" s="3"/>
    </row>
    <row r="177" spans="1:12" s="2" customFormat="1" ht="13.2" hidden="1" customHeight="1" outlineLevel="7" x14ac:dyDescent="0.25">
      <c r="A177" s="184">
        <v>195.083333333333</v>
      </c>
      <c r="B177" s="63" t="s">
        <v>166</v>
      </c>
      <c r="C177" s="4" t="s">
        <v>177</v>
      </c>
      <c r="D177" s="4" t="s">
        <v>308</v>
      </c>
      <c r="E177" s="4" t="s">
        <v>167</v>
      </c>
      <c r="F177" s="4"/>
      <c r="G177" s="94">
        <f t="shared" si="20"/>
        <v>0</v>
      </c>
      <c r="I177" s="3"/>
      <c r="J177" s="3"/>
      <c r="K177" s="3"/>
      <c r="L177" s="3"/>
    </row>
    <row r="178" spans="1:12" s="2" customFormat="1" ht="24" hidden="1" outlineLevel="7" x14ac:dyDescent="0.25">
      <c r="A178" s="184">
        <v>196.23333333333301</v>
      </c>
      <c r="B178" s="194" t="s">
        <v>426</v>
      </c>
      <c r="C178" s="47" t="s">
        <v>177</v>
      </c>
      <c r="D178" s="47" t="s">
        <v>308</v>
      </c>
      <c r="E178" s="47" t="s">
        <v>167</v>
      </c>
      <c r="F178" s="47" t="s">
        <v>27</v>
      </c>
      <c r="G178" s="41">
        <v>0</v>
      </c>
      <c r="I178" s="3"/>
      <c r="J178" s="3"/>
      <c r="K178" s="3"/>
      <c r="L178" s="3"/>
    </row>
    <row r="179" spans="1:12" s="2" customFormat="1" ht="60.6" customHeight="1" outlineLevel="3" x14ac:dyDescent="0.25">
      <c r="A179" s="184">
        <v>197.38333333333301</v>
      </c>
      <c r="B179" s="62" t="s">
        <v>312</v>
      </c>
      <c r="C179" s="4" t="s">
        <v>179</v>
      </c>
      <c r="D179" s="4" t="s">
        <v>309</v>
      </c>
      <c r="E179" s="4"/>
      <c r="F179" s="4"/>
      <c r="G179" s="94">
        <f t="shared" ref="G179:G180" si="21">G180</f>
        <v>519.20000000000005</v>
      </c>
      <c r="I179" s="3"/>
      <c r="J179" s="3"/>
      <c r="K179" s="3"/>
      <c r="L179" s="3"/>
    </row>
    <row r="180" spans="1:12" s="2" customFormat="1" ht="13.2" outlineLevel="7" x14ac:dyDescent="0.25">
      <c r="A180" s="184">
        <v>198.53333333333299</v>
      </c>
      <c r="B180" s="63" t="s">
        <v>166</v>
      </c>
      <c r="C180" s="4" t="s">
        <v>179</v>
      </c>
      <c r="D180" s="4" t="s">
        <v>309</v>
      </c>
      <c r="E180" s="4" t="s">
        <v>167</v>
      </c>
      <c r="F180" s="4"/>
      <c r="G180" s="94">
        <f t="shared" si="21"/>
        <v>519.20000000000005</v>
      </c>
      <c r="I180" s="3"/>
      <c r="J180" s="3"/>
      <c r="K180" s="3"/>
      <c r="L180" s="3"/>
    </row>
    <row r="181" spans="1:12" s="2" customFormat="1" ht="24" outlineLevel="7" x14ac:dyDescent="0.25">
      <c r="A181" s="184">
        <v>199.683333333333</v>
      </c>
      <c r="B181" s="194" t="s">
        <v>426</v>
      </c>
      <c r="C181" s="47" t="s">
        <v>179</v>
      </c>
      <c r="D181" s="47" t="s">
        <v>309</v>
      </c>
      <c r="E181" s="47" t="s">
        <v>167</v>
      </c>
      <c r="F181" s="47" t="s">
        <v>429</v>
      </c>
      <c r="G181" s="41">
        <v>519.20000000000005</v>
      </c>
      <c r="I181" s="3"/>
      <c r="J181" s="3"/>
      <c r="K181" s="3"/>
      <c r="L181" s="3"/>
    </row>
    <row r="182" spans="1:12" s="2" customFormat="1" ht="22.8" outlineLevel="3" x14ac:dyDescent="0.25">
      <c r="A182" s="184">
        <v>200.833333333333</v>
      </c>
      <c r="B182" s="193" t="s">
        <v>313</v>
      </c>
      <c r="C182" s="61" t="s">
        <v>193</v>
      </c>
      <c r="D182" s="61" t="s">
        <v>314</v>
      </c>
      <c r="E182" s="61"/>
      <c r="F182" s="61"/>
      <c r="G182" s="50">
        <v>10</v>
      </c>
      <c r="I182" s="3"/>
      <c r="J182" s="3"/>
      <c r="K182" s="3"/>
      <c r="L182" s="3"/>
    </row>
    <row r="183" spans="1:12" s="2" customFormat="1" ht="13.2" outlineLevel="7" x14ac:dyDescent="0.25">
      <c r="A183" s="184">
        <v>201.98333333333301</v>
      </c>
      <c r="B183" s="63" t="s">
        <v>166</v>
      </c>
      <c r="C183" s="4" t="s">
        <v>193</v>
      </c>
      <c r="D183" s="4" t="s">
        <v>314</v>
      </c>
      <c r="E183" s="4" t="s">
        <v>167</v>
      </c>
      <c r="F183" s="4"/>
      <c r="G183" s="54">
        <v>10</v>
      </c>
      <c r="I183" s="3"/>
      <c r="J183" s="3"/>
      <c r="K183" s="3"/>
      <c r="L183" s="3"/>
    </row>
    <row r="184" spans="1:12" s="2" customFormat="1" ht="24" outlineLevel="7" x14ac:dyDescent="0.25">
      <c r="A184" s="184">
        <v>203.13333333333301</v>
      </c>
      <c r="B184" s="194" t="s">
        <v>426</v>
      </c>
      <c r="C184" s="47" t="s">
        <v>193</v>
      </c>
      <c r="D184" s="47" t="s">
        <v>314</v>
      </c>
      <c r="E184" s="47" t="s">
        <v>167</v>
      </c>
      <c r="F184" s="47" t="s">
        <v>429</v>
      </c>
      <c r="G184" s="41">
        <v>10</v>
      </c>
      <c r="I184" s="3"/>
      <c r="J184" s="3"/>
      <c r="K184" s="3"/>
      <c r="L184" s="3"/>
    </row>
    <row r="185" spans="1:12" s="2" customFormat="1" ht="15" customHeight="1" outlineLevel="2" x14ac:dyDescent="0.25">
      <c r="A185" s="184">
        <v>204.28333333333299</v>
      </c>
      <c r="B185" s="60" t="s">
        <v>315</v>
      </c>
      <c r="C185" s="61" t="s">
        <v>181</v>
      </c>
      <c r="D185" s="61" t="s">
        <v>320</v>
      </c>
      <c r="E185" s="61"/>
      <c r="F185" s="61"/>
      <c r="G185" s="95">
        <f>G186+G189+G192+G195</f>
        <v>1584.6</v>
      </c>
      <c r="I185" s="3"/>
      <c r="J185" s="3"/>
      <c r="K185" s="3"/>
      <c r="L185" s="3"/>
    </row>
    <row r="186" spans="1:12" s="2" customFormat="1" ht="13.2" outlineLevel="3" x14ac:dyDescent="0.25">
      <c r="A186" s="184">
        <v>205.433333333333</v>
      </c>
      <c r="B186" s="62" t="s">
        <v>316</v>
      </c>
      <c r="C186" s="4" t="s">
        <v>183</v>
      </c>
      <c r="D186" s="4" t="s">
        <v>321</v>
      </c>
      <c r="E186" s="4"/>
      <c r="F186" s="4"/>
      <c r="G186" s="94">
        <f t="shared" ref="G186:G187" si="22">G187</f>
        <v>288.3</v>
      </c>
      <c r="I186" s="3"/>
      <c r="J186" s="3"/>
      <c r="K186" s="3"/>
      <c r="L186" s="3"/>
    </row>
    <row r="187" spans="1:12" s="2" customFormat="1" ht="13.2" outlineLevel="7" x14ac:dyDescent="0.25">
      <c r="A187" s="184">
        <v>206.583333333333</v>
      </c>
      <c r="B187" s="63" t="s">
        <v>44</v>
      </c>
      <c r="C187" s="4" t="s">
        <v>183</v>
      </c>
      <c r="D187" s="4" t="s">
        <v>321</v>
      </c>
      <c r="E187" s="4" t="s">
        <v>45</v>
      </c>
      <c r="F187" s="4"/>
      <c r="G187" s="94">
        <f t="shared" si="22"/>
        <v>288.3</v>
      </c>
      <c r="I187" s="3"/>
      <c r="J187" s="3"/>
      <c r="K187" s="3"/>
      <c r="L187" s="3"/>
    </row>
    <row r="188" spans="1:12" s="2" customFormat="1" ht="24" outlineLevel="7" x14ac:dyDescent="0.25">
      <c r="A188" s="184">
        <v>207.73333333333301</v>
      </c>
      <c r="B188" s="194" t="s">
        <v>426</v>
      </c>
      <c r="C188" s="47" t="s">
        <v>183</v>
      </c>
      <c r="D188" s="47" t="s">
        <v>321</v>
      </c>
      <c r="E188" s="47" t="s">
        <v>45</v>
      </c>
      <c r="F188" s="47" t="s">
        <v>429</v>
      </c>
      <c r="G188" s="41">
        <v>288.3</v>
      </c>
      <c r="I188" s="3"/>
      <c r="J188" s="3"/>
      <c r="K188" s="3"/>
      <c r="L188" s="3"/>
    </row>
    <row r="189" spans="1:12" s="2" customFormat="1" ht="13.2" outlineLevel="3" x14ac:dyDescent="0.25">
      <c r="A189" s="184">
        <v>208.88333333333301</v>
      </c>
      <c r="B189" s="62" t="s">
        <v>317</v>
      </c>
      <c r="C189" s="4" t="s">
        <v>185</v>
      </c>
      <c r="D189" s="4" t="s">
        <v>322</v>
      </c>
      <c r="E189" s="4"/>
      <c r="F189" s="4"/>
      <c r="G189" s="94">
        <f>G190</f>
        <v>796.3</v>
      </c>
      <c r="I189" s="3"/>
      <c r="J189" s="3"/>
      <c r="K189" s="3"/>
      <c r="L189" s="3"/>
    </row>
    <row r="190" spans="1:12" s="2" customFormat="1" ht="13.2" outlineLevel="7" x14ac:dyDescent="0.25">
      <c r="A190" s="184">
        <v>210.03333333333299</v>
      </c>
      <c r="B190" s="63" t="s">
        <v>58</v>
      </c>
      <c r="C190" s="4" t="s">
        <v>185</v>
      </c>
      <c r="D190" s="4" t="s">
        <v>322</v>
      </c>
      <c r="E190" s="4" t="s">
        <v>59</v>
      </c>
      <c r="F190" s="4"/>
      <c r="G190" s="94">
        <f>G191</f>
        <v>796.3</v>
      </c>
      <c r="I190" s="3"/>
      <c r="J190" s="3"/>
      <c r="K190" s="3"/>
      <c r="L190" s="3"/>
    </row>
    <row r="191" spans="1:12" s="2" customFormat="1" ht="24" outlineLevel="7" x14ac:dyDescent="0.25">
      <c r="A191" s="184">
        <v>211.183333333333</v>
      </c>
      <c r="B191" s="194" t="s">
        <v>426</v>
      </c>
      <c r="C191" s="47" t="s">
        <v>185</v>
      </c>
      <c r="D191" s="47" t="s">
        <v>322</v>
      </c>
      <c r="E191" s="47" t="s">
        <v>59</v>
      </c>
      <c r="F191" s="47" t="s">
        <v>429</v>
      </c>
      <c r="G191" s="41">
        <v>796.3</v>
      </c>
      <c r="I191" s="3"/>
      <c r="J191" s="3"/>
      <c r="K191" s="3"/>
      <c r="L191" s="3"/>
    </row>
    <row r="192" spans="1:12" s="2" customFormat="1" ht="22.2" customHeight="1" outlineLevel="3" x14ac:dyDescent="0.25">
      <c r="A192" s="184">
        <v>212.333333333333</v>
      </c>
      <c r="B192" s="62" t="s">
        <v>318</v>
      </c>
      <c r="C192" s="4" t="s">
        <v>187</v>
      </c>
      <c r="D192" s="4" t="s">
        <v>323</v>
      </c>
      <c r="E192" s="4"/>
      <c r="F192" s="4"/>
      <c r="G192" s="94">
        <f t="shared" ref="G192:G193" si="23">G193</f>
        <v>500</v>
      </c>
      <c r="I192" s="3"/>
      <c r="J192" s="3"/>
      <c r="K192" s="3"/>
      <c r="L192" s="3"/>
    </row>
    <row r="193" spans="1:12" s="2" customFormat="1" ht="13.2" outlineLevel="7" x14ac:dyDescent="0.25">
      <c r="A193" s="184">
        <v>213.48333333333301</v>
      </c>
      <c r="B193" s="63" t="s">
        <v>44</v>
      </c>
      <c r="C193" s="4" t="s">
        <v>187</v>
      </c>
      <c r="D193" s="4" t="s">
        <v>323</v>
      </c>
      <c r="E193" s="4" t="s">
        <v>45</v>
      </c>
      <c r="F193" s="4"/>
      <c r="G193" s="94">
        <f t="shared" si="23"/>
        <v>500</v>
      </c>
      <c r="I193" s="3"/>
      <c r="J193" s="3"/>
      <c r="K193" s="3"/>
      <c r="L193" s="3"/>
    </row>
    <row r="194" spans="1:12" ht="24" outlineLevel="7" x14ac:dyDescent="0.25">
      <c r="A194" s="184">
        <v>214.63333333333301</v>
      </c>
      <c r="B194" s="194" t="s">
        <v>426</v>
      </c>
      <c r="C194" s="47" t="s">
        <v>187</v>
      </c>
      <c r="D194" s="47" t="s">
        <v>323</v>
      </c>
      <c r="E194" s="47" t="s">
        <v>45</v>
      </c>
      <c r="F194" s="47" t="s">
        <v>429</v>
      </c>
      <c r="G194" s="41">
        <v>500</v>
      </c>
    </row>
    <row r="195" spans="1:12" ht="13.2" hidden="1" outlineLevel="7" x14ac:dyDescent="0.25">
      <c r="A195" s="184">
        <v>215.78333333333299</v>
      </c>
      <c r="B195" s="62" t="s">
        <v>319</v>
      </c>
      <c r="C195" s="4" t="s">
        <v>219</v>
      </c>
      <c r="D195" s="4" t="s">
        <v>324</v>
      </c>
      <c r="E195" s="4"/>
      <c r="F195" s="4"/>
      <c r="G195" s="94">
        <f>G196</f>
        <v>0</v>
      </c>
    </row>
    <row r="196" spans="1:12" ht="13.2" hidden="1" outlineLevel="7" x14ac:dyDescent="0.25">
      <c r="A196" s="184">
        <v>216.933333333333</v>
      </c>
      <c r="B196" s="63" t="s">
        <v>44</v>
      </c>
      <c r="C196" s="47" t="s">
        <v>219</v>
      </c>
      <c r="D196" s="118" t="s">
        <v>324</v>
      </c>
      <c r="E196" s="4" t="s">
        <v>45</v>
      </c>
      <c r="F196" s="4"/>
      <c r="G196" s="94">
        <f>G197</f>
        <v>0</v>
      </c>
    </row>
    <row r="197" spans="1:12" ht="13.2" hidden="1" outlineLevel="7" x14ac:dyDescent="0.25">
      <c r="A197" s="184">
        <v>218.083333333333</v>
      </c>
      <c r="B197" s="46" t="s">
        <v>26</v>
      </c>
      <c r="C197" s="47" t="s">
        <v>219</v>
      </c>
      <c r="D197" s="176" t="s">
        <v>324</v>
      </c>
      <c r="E197" s="47" t="s">
        <v>45</v>
      </c>
      <c r="F197" s="47" t="s">
        <v>27</v>
      </c>
      <c r="G197" s="41">
        <v>0</v>
      </c>
    </row>
    <row r="198" spans="1:12" ht="16.8" customHeight="1" x14ac:dyDescent="0.25">
      <c r="A198" s="184">
        <v>219.23333333333301</v>
      </c>
      <c r="B198" s="188" t="s">
        <v>327</v>
      </c>
      <c r="C198" s="174"/>
      <c r="D198" s="174" t="s">
        <v>328</v>
      </c>
      <c r="E198" s="174"/>
      <c r="F198" s="174"/>
      <c r="G198" s="189">
        <f>G200+G203</f>
        <v>16152.6</v>
      </c>
    </row>
    <row r="199" spans="1:12" s="100" customFormat="1" ht="22.8" hidden="1" x14ac:dyDescent="0.25">
      <c r="A199" s="184">
        <v>220.38333333333301</v>
      </c>
      <c r="B199" s="107" t="s">
        <v>329</v>
      </c>
      <c r="C199" s="108"/>
      <c r="D199" s="108" t="s">
        <v>331</v>
      </c>
      <c r="E199" s="108"/>
      <c r="F199" s="108"/>
      <c r="G199" s="74">
        <f>G200</f>
        <v>0</v>
      </c>
      <c r="H199" s="192"/>
    </row>
    <row r="200" spans="1:12" ht="13.2" hidden="1" x14ac:dyDescent="0.25">
      <c r="A200" s="184">
        <v>221.53333333333299</v>
      </c>
      <c r="B200" s="177" t="s">
        <v>332</v>
      </c>
      <c r="C200" s="108" t="s">
        <v>127</v>
      </c>
      <c r="D200" s="108" t="s">
        <v>330</v>
      </c>
      <c r="E200" s="108"/>
      <c r="F200" s="108"/>
      <c r="G200" s="74">
        <f t="shared" ref="G200:G201" si="24">G201</f>
        <v>0</v>
      </c>
    </row>
    <row r="201" spans="1:12" ht="13.2" hidden="1" x14ac:dyDescent="0.25">
      <c r="A201" s="184">
        <v>222.683333333333</v>
      </c>
      <c r="B201" s="146" t="s">
        <v>120</v>
      </c>
      <c r="C201" s="108" t="s">
        <v>127</v>
      </c>
      <c r="D201" s="108"/>
      <c r="E201" s="108" t="s">
        <v>121</v>
      </c>
      <c r="F201" s="108"/>
      <c r="G201" s="74">
        <f t="shared" si="24"/>
        <v>0</v>
      </c>
    </row>
    <row r="202" spans="1:12" ht="13.2" hidden="1" x14ac:dyDescent="0.25">
      <c r="A202" s="184">
        <v>223.833333333333</v>
      </c>
      <c r="B202" s="106" t="s">
        <v>26</v>
      </c>
      <c r="C202" s="109" t="s">
        <v>127</v>
      </c>
      <c r="D202" s="109"/>
      <c r="E202" s="109" t="s">
        <v>121</v>
      </c>
      <c r="F202" s="109" t="s">
        <v>27</v>
      </c>
      <c r="G202" s="111">
        <v>0</v>
      </c>
    </row>
    <row r="203" spans="1:12" ht="22.8" x14ac:dyDescent="0.25">
      <c r="A203" s="184">
        <v>224.98333333333301</v>
      </c>
      <c r="B203" s="107" t="s">
        <v>415</v>
      </c>
      <c r="C203" s="36"/>
      <c r="D203" s="108" t="s">
        <v>414</v>
      </c>
      <c r="E203" s="109"/>
      <c r="F203" s="109"/>
      <c r="G203" s="74">
        <f>G204+G207</f>
        <v>16152.6</v>
      </c>
    </row>
    <row r="204" spans="1:12" ht="15.75" customHeight="1" outlineLevel="7" x14ac:dyDescent="0.25">
      <c r="A204" s="184">
        <v>226.13333333333301</v>
      </c>
      <c r="B204" s="62" t="s">
        <v>304</v>
      </c>
      <c r="C204" s="4" t="s">
        <v>174</v>
      </c>
      <c r="D204" s="108" t="s">
        <v>407</v>
      </c>
      <c r="E204" s="47"/>
      <c r="F204" s="47"/>
      <c r="G204" s="54">
        <f>G205</f>
        <v>6000</v>
      </c>
    </row>
    <row r="205" spans="1:12" ht="13.2" outlineLevel="7" x14ac:dyDescent="0.25">
      <c r="A205" s="184">
        <v>227.28333333333299</v>
      </c>
      <c r="B205" s="63" t="s">
        <v>120</v>
      </c>
      <c r="C205" s="4" t="s">
        <v>174</v>
      </c>
      <c r="D205" s="108" t="s">
        <v>407</v>
      </c>
      <c r="E205" s="47"/>
      <c r="F205" s="47"/>
      <c r="G205" s="54">
        <f>G206</f>
        <v>6000</v>
      </c>
    </row>
    <row r="206" spans="1:12" ht="24" outlineLevel="7" x14ac:dyDescent="0.25">
      <c r="A206" s="184">
        <v>228.433333333333</v>
      </c>
      <c r="B206" s="194" t="s">
        <v>426</v>
      </c>
      <c r="C206" s="47" t="s">
        <v>174</v>
      </c>
      <c r="D206" s="109" t="s">
        <v>407</v>
      </c>
      <c r="E206" s="47"/>
      <c r="F206" s="47"/>
      <c r="G206" s="41">
        <v>6000</v>
      </c>
    </row>
    <row r="207" spans="1:12" ht="24.75" customHeight="1" outlineLevel="7" x14ac:dyDescent="0.25">
      <c r="A207" s="184">
        <v>229.583333333333</v>
      </c>
      <c r="B207" s="107" t="s">
        <v>416</v>
      </c>
      <c r="C207" s="4" t="s">
        <v>176</v>
      </c>
      <c r="D207" s="108"/>
      <c r="E207" s="47"/>
      <c r="F207" s="47"/>
      <c r="G207" s="54">
        <f>G208</f>
        <v>10152.6</v>
      </c>
    </row>
    <row r="208" spans="1:12" ht="13.2" outlineLevel="7" x14ac:dyDescent="0.25">
      <c r="A208" s="184">
        <v>230.73333333333301</v>
      </c>
      <c r="B208" s="63" t="s">
        <v>120</v>
      </c>
      <c r="C208" s="4" t="s">
        <v>176</v>
      </c>
      <c r="D208" s="47"/>
      <c r="E208" s="47"/>
      <c r="F208" s="47"/>
      <c r="G208" s="54">
        <f>G209</f>
        <v>10152.6</v>
      </c>
    </row>
    <row r="209" spans="1:12" ht="24" outlineLevel="7" x14ac:dyDescent="0.25">
      <c r="A209" s="184">
        <v>231.88333333333301</v>
      </c>
      <c r="B209" s="194" t="s">
        <v>426</v>
      </c>
      <c r="C209" s="47" t="s">
        <v>176</v>
      </c>
      <c r="D209" s="47"/>
      <c r="E209" s="47"/>
      <c r="F209" s="47"/>
      <c r="G209" s="41">
        <v>10152.6</v>
      </c>
    </row>
    <row r="210" spans="1:12" s="2" customFormat="1" ht="13.2" x14ac:dyDescent="0.25">
      <c r="A210" s="52"/>
      <c r="B210" s="190" t="s">
        <v>196</v>
      </c>
      <c r="C210" s="178"/>
      <c r="D210" s="178"/>
      <c r="E210" s="178"/>
      <c r="F210" s="178"/>
      <c r="G210" s="179">
        <f>G8+G87</f>
        <v>99290.4</v>
      </c>
      <c r="I210" s="3"/>
      <c r="J210" s="3"/>
      <c r="K210" s="3"/>
      <c r="L210" s="3"/>
    </row>
    <row r="211" spans="1:12" s="2" customFormat="1" ht="13.2" outlineLevel="7" x14ac:dyDescent="0.25">
      <c r="A211" s="182"/>
      <c r="B211" s="3"/>
      <c r="C211" s="3"/>
      <c r="D211" s="3"/>
      <c r="E211" s="3"/>
      <c r="F211" s="3"/>
      <c r="G211" s="3"/>
      <c r="I211" s="3"/>
      <c r="J211" s="3"/>
      <c r="K211" s="3"/>
      <c r="L211" s="3"/>
    </row>
    <row r="212" spans="1:12" s="2" customFormat="1" ht="12.75" customHeight="1" x14ac:dyDescent="0.25">
      <c r="A212" s="182"/>
      <c r="B212" s="3"/>
      <c r="C212" s="3"/>
      <c r="D212" s="3"/>
      <c r="E212" s="3"/>
      <c r="F212" s="3"/>
      <c r="G212" s="3"/>
      <c r="I212" s="3"/>
      <c r="J212" s="3"/>
      <c r="K212" s="3"/>
      <c r="L212" s="3"/>
    </row>
  </sheetData>
  <mergeCells count="4">
    <mergeCell ref="D2:G2"/>
    <mergeCell ref="D3:G3"/>
    <mergeCell ref="E5:F5"/>
    <mergeCell ref="A6:G6"/>
  </mergeCells>
  <pageMargins left="0.35" right="0.24" top="0.61" bottom="0.23622047244094491" header="0.23622047244094491" footer="0.15748031496062992"/>
  <pageSetup paperSize="9" fitToHeight="1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15</vt:i4>
      </vt:variant>
    </vt:vector>
  </HeadingPairs>
  <TitlesOfParts>
    <vt:vector size="20" baseType="lpstr">
      <vt:lpstr>Бюджет 2022</vt:lpstr>
      <vt:lpstr>Бюджет 2023</vt:lpstr>
      <vt:lpstr>Бюджет 2023 (2)</vt:lpstr>
      <vt:lpstr>Бюджет 2023 (3)</vt:lpstr>
      <vt:lpstr>Бюджет 2023- посл.</vt:lpstr>
      <vt:lpstr>'Бюджет 2022'!APPT</vt:lpstr>
      <vt:lpstr>'Бюджет 2023'!APPT</vt:lpstr>
      <vt:lpstr>'Бюджет 2023 (2)'!APPT</vt:lpstr>
      <vt:lpstr>'Бюджет 2023 (3)'!APPT</vt:lpstr>
      <vt:lpstr>'Бюджет 2023- посл.'!APPT</vt:lpstr>
      <vt:lpstr>'Бюджет 2022'!FIO</vt:lpstr>
      <vt:lpstr>'Бюджет 2023'!FIO</vt:lpstr>
      <vt:lpstr>'Бюджет 2023 (2)'!FIO</vt:lpstr>
      <vt:lpstr>'Бюджет 2023 (3)'!FIO</vt:lpstr>
      <vt:lpstr>'Бюджет 2023- посл.'!FIO</vt:lpstr>
      <vt:lpstr>'Бюджет 2022'!SIGN</vt:lpstr>
      <vt:lpstr>'Бюджет 2023'!SIGN</vt:lpstr>
      <vt:lpstr>'Бюджет 2023 (2)'!SIGN</vt:lpstr>
      <vt:lpstr>'Бюджет 2023 (3)'!SIGN</vt:lpstr>
      <vt:lpstr>'Бюджет 2023- посл.'!SIGN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Петрова Ольга Владимировна</dc:creator>
  <dc:description>POI HSSF rep:2.53.0.155</dc:description>
  <cp:lastModifiedBy>Петрова Ольга Владимировна</cp:lastModifiedBy>
  <cp:lastPrinted>2022-10-24T08:27:25Z</cp:lastPrinted>
  <dcterms:created xsi:type="dcterms:W3CDTF">2021-10-06T08:58:09Z</dcterms:created>
  <dcterms:modified xsi:type="dcterms:W3CDTF">2022-11-08T02:29:35Z</dcterms:modified>
</cp:coreProperties>
</file>