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4\Приложения - ноябрь2\"/>
    </mc:Choice>
  </mc:AlternateContent>
  <bookViews>
    <workbookView xWindow="0" yWindow="0" windowWidth="23040" windowHeight="8616" activeTab="1"/>
  </bookViews>
  <sheets>
    <sheet name="1-й год" sheetId="1" r:id="rId1"/>
    <sheet name="2-й и 3-й года" sheetId="2" r:id="rId2"/>
  </sheets>
  <definedNames>
    <definedName name="_xlnm.Print_Titles" localSheetId="1">'2-й и 3-й года'!$10:$10</definedName>
  </definedNames>
  <calcPr calcId="162913"/>
</workbook>
</file>

<file path=xl/calcChain.xml><?xml version="1.0" encoding="utf-8"?>
<calcChain xmlns="http://schemas.openxmlformats.org/spreadsheetml/2006/main">
  <c r="AO12" i="2" l="1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AN12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AN13" i="2"/>
  <c r="BC14" i="2"/>
  <c r="AN14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AN15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AN209" i="2"/>
  <c r="AO205" i="2"/>
  <c r="AO204" i="2" s="1"/>
  <c r="AP205" i="2"/>
  <c r="AP204" i="2" s="1"/>
  <c r="AQ205" i="2"/>
  <c r="AQ204" i="2" s="1"/>
  <c r="AR205" i="2"/>
  <c r="AR204" i="2" s="1"/>
  <c r="AS205" i="2"/>
  <c r="AS204" i="2" s="1"/>
  <c r="AT205" i="2"/>
  <c r="AT204" i="2" s="1"/>
  <c r="AU205" i="2"/>
  <c r="AU204" i="2" s="1"/>
  <c r="AV205" i="2"/>
  <c r="AV204" i="2" s="1"/>
  <c r="AW205" i="2"/>
  <c r="AW204" i="2" s="1"/>
  <c r="AX205" i="2"/>
  <c r="AX204" i="2" s="1"/>
  <c r="AY205" i="2"/>
  <c r="AY204" i="2" s="1"/>
  <c r="AZ205" i="2"/>
  <c r="AZ204" i="2" s="1"/>
  <c r="BA205" i="2"/>
  <c r="BA204" i="2" s="1"/>
  <c r="BB205" i="2"/>
  <c r="BB204" i="2" s="1"/>
  <c r="BC205" i="2"/>
  <c r="BC204" i="2" s="1"/>
  <c r="AN205" i="2"/>
  <c r="AN204" i="2" s="1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AN19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AN171" i="2"/>
  <c r="BC145" i="2"/>
  <c r="BC144" i="2" s="1"/>
  <c r="AN145" i="2"/>
  <c r="AN144" i="2" s="1"/>
  <c r="AN113" i="2" s="1"/>
  <c r="AO146" i="2"/>
  <c r="AO145" i="2" s="1"/>
  <c r="AO144" i="2" s="1"/>
  <c r="AP146" i="2"/>
  <c r="AP145" i="2" s="1"/>
  <c r="AP144" i="2" s="1"/>
  <c r="AQ146" i="2"/>
  <c r="AQ145" i="2" s="1"/>
  <c r="AQ144" i="2" s="1"/>
  <c r="AR146" i="2"/>
  <c r="AR145" i="2" s="1"/>
  <c r="AR144" i="2" s="1"/>
  <c r="AS146" i="2"/>
  <c r="AS145" i="2" s="1"/>
  <c r="AS144" i="2" s="1"/>
  <c r="AT146" i="2"/>
  <c r="AT145" i="2" s="1"/>
  <c r="AT144" i="2" s="1"/>
  <c r="AU146" i="2"/>
  <c r="AU145" i="2" s="1"/>
  <c r="AU144" i="2" s="1"/>
  <c r="AV146" i="2"/>
  <c r="AV145" i="2" s="1"/>
  <c r="AV144" i="2" s="1"/>
  <c r="AW146" i="2"/>
  <c r="AW145" i="2" s="1"/>
  <c r="AW144" i="2" s="1"/>
  <c r="AX146" i="2"/>
  <c r="AX145" i="2" s="1"/>
  <c r="AX144" i="2" s="1"/>
  <c r="AY146" i="2"/>
  <c r="AY145" i="2" s="1"/>
  <c r="AY144" i="2" s="1"/>
  <c r="AZ146" i="2"/>
  <c r="AZ145" i="2" s="1"/>
  <c r="AZ144" i="2" s="1"/>
  <c r="BA146" i="2"/>
  <c r="BA145" i="2" s="1"/>
  <c r="BA144" i="2" s="1"/>
  <c r="BB146" i="2"/>
  <c r="BB145" i="2" s="1"/>
  <c r="BB144" i="2" s="1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AN159" i="2"/>
  <c r="AU148" i="2"/>
  <c r="BC148" i="2"/>
  <c r="AO149" i="2"/>
  <c r="AO148" i="2" s="1"/>
  <c r="AP149" i="2"/>
  <c r="AP148" i="2" s="1"/>
  <c r="AQ149" i="2"/>
  <c r="AQ148" i="2" s="1"/>
  <c r="AR149" i="2"/>
  <c r="AR148" i="2" s="1"/>
  <c r="AS149" i="2"/>
  <c r="AS148" i="2" s="1"/>
  <c r="AT149" i="2"/>
  <c r="AT148" i="2" s="1"/>
  <c r="AU149" i="2"/>
  <c r="AV149" i="2"/>
  <c r="AV148" i="2" s="1"/>
  <c r="AW149" i="2"/>
  <c r="AW148" i="2" s="1"/>
  <c r="AX149" i="2"/>
  <c r="AX148" i="2" s="1"/>
  <c r="AY149" i="2"/>
  <c r="AY148" i="2" s="1"/>
  <c r="AZ149" i="2"/>
  <c r="AZ148" i="2" s="1"/>
  <c r="BA149" i="2"/>
  <c r="BA148" i="2" s="1"/>
  <c r="BB149" i="2"/>
  <c r="BB148" i="2" s="1"/>
  <c r="BC149" i="2"/>
  <c r="AN149" i="2"/>
  <c r="AN148" i="2" s="1"/>
  <c r="AN147" i="2" s="1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AN131" i="2"/>
  <c r="BC142" i="2"/>
  <c r="AN142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AN114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9" i="2"/>
  <c r="AN129" i="2"/>
  <c r="AN127" i="2"/>
  <c r="AN126" i="2" s="1"/>
  <c r="BC127" i="2"/>
  <c r="BC126" i="2" s="1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AN118" i="2"/>
  <c r="AN117" i="2" s="1"/>
  <c r="Y121" i="2"/>
  <c r="Y119" i="2"/>
  <c r="Y118" i="2" s="1"/>
  <c r="Y117" i="2" s="1"/>
  <c r="Y116" i="2" s="1"/>
  <c r="Y115" i="2" s="1"/>
  <c r="AV113" i="2" l="1"/>
  <c r="AR113" i="2"/>
  <c r="AZ113" i="2"/>
  <c r="BC113" i="2"/>
  <c r="AY113" i="2"/>
  <c r="AQ113" i="2"/>
  <c r="AX113" i="2"/>
  <c r="AT113" i="2"/>
  <c r="BA113" i="2"/>
  <c r="AW113" i="2"/>
  <c r="AS113" i="2"/>
  <c r="AO113" i="2"/>
  <c r="AU113" i="2"/>
  <c r="BB113" i="2"/>
  <c r="AP113" i="2"/>
  <c r="AO109" i="2"/>
  <c r="AO108" i="2" s="1"/>
  <c r="AO107" i="2" s="1"/>
  <c r="AO106" i="2" s="1"/>
  <c r="AO105" i="2" s="1"/>
  <c r="AO104" i="2" s="1"/>
  <c r="AP109" i="2"/>
  <c r="AP108" i="2" s="1"/>
  <c r="AP107" i="2" s="1"/>
  <c r="AP106" i="2" s="1"/>
  <c r="AP105" i="2" s="1"/>
  <c r="AP104" i="2" s="1"/>
  <c r="AQ109" i="2"/>
  <c r="AQ108" i="2" s="1"/>
  <c r="AQ107" i="2" s="1"/>
  <c r="AQ106" i="2" s="1"/>
  <c r="AQ105" i="2" s="1"/>
  <c r="AQ104" i="2" s="1"/>
  <c r="AR109" i="2"/>
  <c r="AR108" i="2" s="1"/>
  <c r="AR107" i="2" s="1"/>
  <c r="AR106" i="2" s="1"/>
  <c r="AR105" i="2" s="1"/>
  <c r="AR104" i="2" s="1"/>
  <c r="AS109" i="2"/>
  <c r="AS108" i="2" s="1"/>
  <c r="AS107" i="2" s="1"/>
  <c r="AS106" i="2" s="1"/>
  <c r="AS105" i="2" s="1"/>
  <c r="AS104" i="2" s="1"/>
  <c r="AT109" i="2"/>
  <c r="AT108" i="2" s="1"/>
  <c r="AT107" i="2" s="1"/>
  <c r="AT106" i="2" s="1"/>
  <c r="AT105" i="2" s="1"/>
  <c r="AT104" i="2" s="1"/>
  <c r="AU109" i="2"/>
  <c r="AU108" i="2" s="1"/>
  <c r="AU107" i="2" s="1"/>
  <c r="AU106" i="2" s="1"/>
  <c r="AU105" i="2" s="1"/>
  <c r="AU104" i="2" s="1"/>
  <c r="AV109" i="2"/>
  <c r="AV108" i="2" s="1"/>
  <c r="AV107" i="2" s="1"/>
  <c r="AV106" i="2" s="1"/>
  <c r="AV105" i="2" s="1"/>
  <c r="AV104" i="2" s="1"/>
  <c r="AW109" i="2"/>
  <c r="AW108" i="2" s="1"/>
  <c r="AW107" i="2" s="1"/>
  <c r="AW106" i="2" s="1"/>
  <c r="AW105" i="2" s="1"/>
  <c r="AW104" i="2" s="1"/>
  <c r="AX109" i="2"/>
  <c r="AX108" i="2" s="1"/>
  <c r="AX107" i="2" s="1"/>
  <c r="AX106" i="2" s="1"/>
  <c r="AX105" i="2" s="1"/>
  <c r="AX104" i="2" s="1"/>
  <c r="AY109" i="2"/>
  <c r="AY108" i="2" s="1"/>
  <c r="AY107" i="2" s="1"/>
  <c r="AY106" i="2" s="1"/>
  <c r="AY105" i="2" s="1"/>
  <c r="AY104" i="2" s="1"/>
  <c r="AZ109" i="2"/>
  <c r="AZ108" i="2" s="1"/>
  <c r="AZ107" i="2" s="1"/>
  <c r="AZ106" i="2" s="1"/>
  <c r="AZ105" i="2" s="1"/>
  <c r="AZ104" i="2" s="1"/>
  <c r="BA109" i="2"/>
  <c r="BA108" i="2" s="1"/>
  <c r="BA107" i="2" s="1"/>
  <c r="BA106" i="2" s="1"/>
  <c r="BA105" i="2" s="1"/>
  <c r="BA104" i="2" s="1"/>
  <c r="BB109" i="2"/>
  <c r="BB108" i="2" s="1"/>
  <c r="BB107" i="2" s="1"/>
  <c r="BB106" i="2" s="1"/>
  <c r="BB105" i="2" s="1"/>
  <c r="BB104" i="2" s="1"/>
  <c r="BC109" i="2"/>
  <c r="BC108" i="2" s="1"/>
  <c r="BC107" i="2" s="1"/>
  <c r="BC106" i="2" s="1"/>
  <c r="BC105" i="2" s="1"/>
  <c r="BC104" i="2" s="1"/>
  <c r="AN109" i="2"/>
  <c r="AN108" i="2" s="1"/>
  <c r="AN107" i="2" s="1"/>
  <c r="AN106" i="2" s="1"/>
  <c r="AN105" i="2" s="1"/>
  <c r="AN104" i="2" s="1"/>
  <c r="AP94" i="2"/>
  <c r="AP93" i="2" s="1"/>
  <c r="AP92" i="2" s="1"/>
  <c r="AP91" i="2" s="1"/>
  <c r="AP90" i="2" s="1"/>
  <c r="BB94" i="2"/>
  <c r="BB93" i="2" s="1"/>
  <c r="BB92" i="2" s="1"/>
  <c r="BB91" i="2" s="1"/>
  <c r="BB90" i="2" s="1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AN99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AN97" i="2"/>
  <c r="AO95" i="2"/>
  <c r="AO94" i="2" s="1"/>
  <c r="AO93" i="2" s="1"/>
  <c r="AO92" i="2" s="1"/>
  <c r="AO91" i="2" s="1"/>
  <c r="AO90" i="2" s="1"/>
  <c r="AP95" i="2"/>
  <c r="AQ95" i="2"/>
  <c r="AQ94" i="2" s="1"/>
  <c r="AQ93" i="2" s="1"/>
  <c r="AQ92" i="2" s="1"/>
  <c r="AQ91" i="2" s="1"/>
  <c r="AQ90" i="2" s="1"/>
  <c r="AR95" i="2"/>
  <c r="AR94" i="2" s="1"/>
  <c r="AR93" i="2" s="1"/>
  <c r="AR92" i="2" s="1"/>
  <c r="AR91" i="2" s="1"/>
  <c r="AR90" i="2" s="1"/>
  <c r="AS95" i="2"/>
  <c r="AS94" i="2" s="1"/>
  <c r="AS93" i="2" s="1"/>
  <c r="AS92" i="2" s="1"/>
  <c r="AS91" i="2" s="1"/>
  <c r="AS90" i="2" s="1"/>
  <c r="AT95" i="2"/>
  <c r="AT94" i="2" s="1"/>
  <c r="AT93" i="2" s="1"/>
  <c r="AT92" i="2" s="1"/>
  <c r="AT91" i="2" s="1"/>
  <c r="AT90" i="2" s="1"/>
  <c r="AU95" i="2"/>
  <c r="AU94" i="2" s="1"/>
  <c r="AU93" i="2" s="1"/>
  <c r="AU92" i="2" s="1"/>
  <c r="AU91" i="2" s="1"/>
  <c r="AU90" i="2" s="1"/>
  <c r="AV95" i="2"/>
  <c r="AV94" i="2" s="1"/>
  <c r="AV93" i="2" s="1"/>
  <c r="AV92" i="2" s="1"/>
  <c r="AV91" i="2" s="1"/>
  <c r="AV90" i="2" s="1"/>
  <c r="AW95" i="2"/>
  <c r="AW94" i="2" s="1"/>
  <c r="AW93" i="2" s="1"/>
  <c r="AW92" i="2" s="1"/>
  <c r="AW91" i="2" s="1"/>
  <c r="AW90" i="2" s="1"/>
  <c r="AX95" i="2"/>
  <c r="AX94" i="2" s="1"/>
  <c r="AX93" i="2" s="1"/>
  <c r="AX92" i="2" s="1"/>
  <c r="AX91" i="2" s="1"/>
  <c r="AX90" i="2" s="1"/>
  <c r="AY95" i="2"/>
  <c r="AY94" i="2" s="1"/>
  <c r="AY93" i="2" s="1"/>
  <c r="AY92" i="2" s="1"/>
  <c r="AY91" i="2" s="1"/>
  <c r="AY90" i="2" s="1"/>
  <c r="AZ95" i="2"/>
  <c r="AZ94" i="2" s="1"/>
  <c r="AZ93" i="2" s="1"/>
  <c r="AZ92" i="2" s="1"/>
  <c r="AZ91" i="2" s="1"/>
  <c r="AZ90" i="2" s="1"/>
  <c r="BA95" i="2"/>
  <c r="BA94" i="2" s="1"/>
  <c r="BA93" i="2" s="1"/>
  <c r="BA92" i="2" s="1"/>
  <c r="BA91" i="2" s="1"/>
  <c r="BA90" i="2" s="1"/>
  <c r="BB95" i="2"/>
  <c r="BC95" i="2"/>
  <c r="BC94" i="2" s="1"/>
  <c r="BC93" i="2" s="1"/>
  <c r="BC92" i="2" s="1"/>
  <c r="BC91" i="2" s="1"/>
  <c r="BC90" i="2" s="1"/>
  <c r="AN95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AN84" i="2"/>
  <c r="AW52" i="2"/>
  <c r="AO53" i="2"/>
  <c r="AO52" i="2" s="1"/>
  <c r="AP53" i="2"/>
  <c r="AP52" i="2" s="1"/>
  <c r="AQ53" i="2"/>
  <c r="AQ52" i="2" s="1"/>
  <c r="AR53" i="2"/>
  <c r="AR52" i="2" s="1"/>
  <c r="AS53" i="2"/>
  <c r="AS52" i="2" s="1"/>
  <c r="AT53" i="2"/>
  <c r="AT52" i="2" s="1"/>
  <c r="AU53" i="2"/>
  <c r="AU52" i="2" s="1"/>
  <c r="AV53" i="2"/>
  <c r="AV52" i="2" s="1"/>
  <c r="AW53" i="2"/>
  <c r="AX53" i="2"/>
  <c r="AX52" i="2" s="1"/>
  <c r="AY53" i="2"/>
  <c r="AY52" i="2" s="1"/>
  <c r="AZ53" i="2"/>
  <c r="AZ52" i="2" s="1"/>
  <c r="BA53" i="2"/>
  <c r="BA52" i="2" s="1"/>
  <c r="BB53" i="2"/>
  <c r="BB52" i="2" s="1"/>
  <c r="AO62" i="2"/>
  <c r="AO61" i="2" s="1"/>
  <c r="AP62" i="2"/>
  <c r="AP61" i="2" s="1"/>
  <c r="AQ62" i="2"/>
  <c r="AQ61" i="2" s="1"/>
  <c r="AR62" i="2"/>
  <c r="AR61" i="2" s="1"/>
  <c r="AS62" i="2"/>
  <c r="AS61" i="2" s="1"/>
  <c r="AT62" i="2"/>
  <c r="AT61" i="2" s="1"/>
  <c r="AU62" i="2"/>
  <c r="AU61" i="2" s="1"/>
  <c r="AV62" i="2"/>
  <c r="AV61" i="2" s="1"/>
  <c r="AW62" i="2"/>
  <c r="AW61" i="2" s="1"/>
  <c r="AX62" i="2"/>
  <c r="AX61" i="2" s="1"/>
  <c r="AY62" i="2"/>
  <c r="AY61" i="2" s="1"/>
  <c r="AZ62" i="2"/>
  <c r="AZ61" i="2" s="1"/>
  <c r="BA62" i="2"/>
  <c r="BA61" i="2" s="1"/>
  <c r="BB62" i="2"/>
  <c r="BB61" i="2" s="1"/>
  <c r="BC62" i="2"/>
  <c r="BC61" i="2" s="1"/>
  <c r="AN62" i="2"/>
  <c r="AN61" i="2" s="1"/>
  <c r="AN59" i="2"/>
  <c r="AO59" i="2"/>
  <c r="AO56" i="2" s="1"/>
  <c r="AP59" i="2"/>
  <c r="AP56" i="2" s="1"/>
  <c r="AQ59" i="2"/>
  <c r="AQ56" i="2" s="1"/>
  <c r="AQ55" i="2" s="1"/>
  <c r="AR59" i="2"/>
  <c r="AR56" i="2" s="1"/>
  <c r="AR55" i="2" s="1"/>
  <c r="AS59" i="2"/>
  <c r="AS56" i="2" s="1"/>
  <c r="AT59" i="2"/>
  <c r="AT56" i="2" s="1"/>
  <c r="AU59" i="2"/>
  <c r="AU56" i="2" s="1"/>
  <c r="AU55" i="2" s="1"/>
  <c r="AV59" i="2"/>
  <c r="AV56" i="2" s="1"/>
  <c r="AV55" i="2" s="1"/>
  <c r="AW59" i="2"/>
  <c r="AW56" i="2" s="1"/>
  <c r="AX59" i="2"/>
  <c r="AX56" i="2" s="1"/>
  <c r="AX55" i="2" s="1"/>
  <c r="AY59" i="2"/>
  <c r="AY56" i="2" s="1"/>
  <c r="AY55" i="2" s="1"/>
  <c r="AZ59" i="2"/>
  <c r="AZ56" i="2" s="1"/>
  <c r="AZ55" i="2" s="1"/>
  <c r="BA59" i="2"/>
  <c r="BA56" i="2" s="1"/>
  <c r="BB59" i="2"/>
  <c r="BB56" i="2" s="1"/>
  <c r="BC59" i="2"/>
  <c r="BC56" i="2" s="1"/>
  <c r="BC57" i="2"/>
  <c r="AN57" i="2"/>
  <c r="AN56" i="2" s="1"/>
  <c r="AN55" i="2" s="1"/>
  <c r="AN54" i="2" s="1"/>
  <c r="AN53" i="2" s="1"/>
  <c r="AN52" i="2" s="1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AN39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AN41" i="2"/>
  <c r="AN38" i="2" s="1"/>
  <c r="AN37" i="2" s="1"/>
  <c r="AN36" i="2" s="1"/>
  <c r="AN35" i="2" s="1"/>
  <c r="AN34" i="2" s="1"/>
  <c r="AN43" i="2"/>
  <c r="AO43" i="2"/>
  <c r="AP43" i="2"/>
  <c r="AP38" i="2" s="1"/>
  <c r="AP37" i="2" s="1"/>
  <c r="AP36" i="2" s="1"/>
  <c r="AP35" i="2" s="1"/>
  <c r="AP34" i="2" s="1"/>
  <c r="AQ43" i="2"/>
  <c r="AR43" i="2"/>
  <c r="AS43" i="2"/>
  <c r="AT43" i="2"/>
  <c r="AT38" i="2" s="1"/>
  <c r="AT37" i="2" s="1"/>
  <c r="AT36" i="2" s="1"/>
  <c r="AT35" i="2" s="1"/>
  <c r="AT34" i="2" s="1"/>
  <c r="AU43" i="2"/>
  <c r="AV43" i="2"/>
  <c r="AW43" i="2"/>
  <c r="AX43" i="2"/>
  <c r="AX38" i="2" s="1"/>
  <c r="AX37" i="2" s="1"/>
  <c r="AX36" i="2" s="1"/>
  <c r="AX35" i="2" s="1"/>
  <c r="AX34" i="2" s="1"/>
  <c r="AY43" i="2"/>
  <c r="AZ43" i="2"/>
  <c r="BA43" i="2"/>
  <c r="BB43" i="2"/>
  <c r="BB38" i="2" s="1"/>
  <c r="BB37" i="2" s="1"/>
  <c r="BB36" i="2" s="1"/>
  <c r="BB35" i="2" s="1"/>
  <c r="BB34" i="2" s="1"/>
  <c r="BC43" i="2"/>
  <c r="AV26" i="2"/>
  <c r="AZ26" i="2"/>
  <c r="AR31" i="2"/>
  <c r="AN31" i="2"/>
  <c r="AN32" i="2"/>
  <c r="AO32" i="2"/>
  <c r="AO31" i="2" s="1"/>
  <c r="AP32" i="2"/>
  <c r="AP31" i="2" s="1"/>
  <c r="AQ32" i="2"/>
  <c r="AQ31" i="2" s="1"/>
  <c r="AR32" i="2"/>
  <c r="AS32" i="2"/>
  <c r="AS31" i="2" s="1"/>
  <c r="AT32" i="2"/>
  <c r="AT31" i="2" s="1"/>
  <c r="AU32" i="2"/>
  <c r="AU31" i="2" s="1"/>
  <c r="AV32" i="2"/>
  <c r="AV31" i="2" s="1"/>
  <c r="AW32" i="2"/>
  <c r="AW31" i="2" s="1"/>
  <c r="AX32" i="2"/>
  <c r="AX31" i="2" s="1"/>
  <c r="AY32" i="2"/>
  <c r="AY31" i="2" s="1"/>
  <c r="AZ32" i="2"/>
  <c r="AZ31" i="2" s="1"/>
  <c r="BA32" i="2"/>
  <c r="BA31" i="2" s="1"/>
  <c r="BB32" i="2"/>
  <c r="BB31" i="2" s="1"/>
  <c r="BC32" i="2"/>
  <c r="BC31" i="2" s="1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AN27" i="2"/>
  <c r="AN26" i="2" s="1"/>
  <c r="AN25" i="2" s="1"/>
  <c r="AO27" i="2"/>
  <c r="AO26" i="2" s="1"/>
  <c r="AO25" i="2" s="1"/>
  <c r="AP27" i="2"/>
  <c r="AP26" i="2" s="1"/>
  <c r="AP25" i="2" s="1"/>
  <c r="AQ27" i="2"/>
  <c r="AQ26" i="2" s="1"/>
  <c r="AQ25" i="2" s="1"/>
  <c r="AR27" i="2"/>
  <c r="AR26" i="2" s="1"/>
  <c r="AR25" i="2" s="1"/>
  <c r="AS27" i="2"/>
  <c r="AS26" i="2" s="1"/>
  <c r="AS25" i="2" s="1"/>
  <c r="AT27" i="2"/>
  <c r="AT26" i="2" s="1"/>
  <c r="AU27" i="2"/>
  <c r="AU26" i="2" s="1"/>
  <c r="AU25" i="2" s="1"/>
  <c r="AV27" i="2"/>
  <c r="AW27" i="2"/>
  <c r="AW26" i="2" s="1"/>
  <c r="AW25" i="2" s="1"/>
  <c r="AX27" i="2"/>
  <c r="AX26" i="2" s="1"/>
  <c r="AX25" i="2" s="1"/>
  <c r="AY27" i="2"/>
  <c r="AY26" i="2" s="1"/>
  <c r="AY25" i="2" s="1"/>
  <c r="AZ27" i="2"/>
  <c r="BA27" i="2"/>
  <c r="BA26" i="2" s="1"/>
  <c r="BA25" i="2" s="1"/>
  <c r="BB27" i="2"/>
  <c r="BB26" i="2" s="1"/>
  <c r="BB25" i="2" s="1"/>
  <c r="BC27" i="2"/>
  <c r="BC26" i="2" s="1"/>
  <c r="BC25" i="2" s="1"/>
  <c r="AU17" i="2"/>
  <c r="AU16" i="2" s="1"/>
  <c r="AV17" i="2"/>
  <c r="AV16" i="2" s="1"/>
  <c r="BC17" i="2"/>
  <c r="BC16" i="2" s="1"/>
  <c r="AN17" i="2"/>
  <c r="AN16" i="2" s="1"/>
  <c r="AN23" i="2"/>
  <c r="BC23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AN21" i="2"/>
  <c r="AO18" i="2"/>
  <c r="AO17" i="2" s="1"/>
  <c r="AO16" i="2" s="1"/>
  <c r="AP18" i="2"/>
  <c r="AP17" i="2" s="1"/>
  <c r="AP16" i="2" s="1"/>
  <c r="AQ18" i="2"/>
  <c r="AQ17" i="2" s="1"/>
  <c r="AQ16" i="2" s="1"/>
  <c r="AR18" i="2"/>
  <c r="AR17" i="2" s="1"/>
  <c r="AR16" i="2" s="1"/>
  <c r="AS18" i="2"/>
  <c r="AS17" i="2" s="1"/>
  <c r="AS16" i="2" s="1"/>
  <c r="AT18" i="2"/>
  <c r="AT17" i="2" s="1"/>
  <c r="AT16" i="2" s="1"/>
  <c r="AU18" i="2"/>
  <c r="AV18" i="2"/>
  <c r="AW18" i="2"/>
  <c r="AW17" i="2" s="1"/>
  <c r="AW16" i="2" s="1"/>
  <c r="AX18" i="2"/>
  <c r="AX17" i="2" s="1"/>
  <c r="AX16" i="2" s="1"/>
  <c r="AY18" i="2"/>
  <c r="AY17" i="2" s="1"/>
  <c r="AY16" i="2" s="1"/>
  <c r="AZ18" i="2"/>
  <c r="AZ17" i="2" s="1"/>
  <c r="AZ16" i="2" s="1"/>
  <c r="BA18" i="2"/>
  <c r="BA17" i="2" s="1"/>
  <c r="BA16" i="2" s="1"/>
  <c r="BB18" i="2"/>
  <c r="BB17" i="2" s="1"/>
  <c r="BB16" i="2" s="1"/>
  <c r="BC18" i="2"/>
  <c r="AN18" i="2"/>
  <c r="Y47" i="1"/>
  <c r="Y48" i="1"/>
  <c r="Y49" i="1"/>
  <c r="Y50" i="1"/>
  <c r="Y51" i="1"/>
  <c r="AV25" i="2" l="1"/>
  <c r="AY38" i="2"/>
  <c r="AY37" i="2" s="1"/>
  <c r="AY36" i="2" s="1"/>
  <c r="AY35" i="2" s="1"/>
  <c r="AY34" i="2" s="1"/>
  <c r="AQ38" i="2"/>
  <c r="AQ37" i="2" s="1"/>
  <c r="AQ36" i="2" s="1"/>
  <c r="AQ35" i="2" s="1"/>
  <c r="AQ34" i="2" s="1"/>
  <c r="BA55" i="2"/>
  <c r="AW55" i="2"/>
  <c r="AS55" i="2"/>
  <c r="AO55" i="2"/>
  <c r="BA89" i="2"/>
  <c r="AW89" i="2"/>
  <c r="AS89" i="2"/>
  <c r="AO89" i="2"/>
  <c r="AZ25" i="2"/>
  <c r="BC38" i="2"/>
  <c r="BC37" i="2" s="1"/>
  <c r="BC36" i="2" s="1"/>
  <c r="BC35" i="2" s="1"/>
  <c r="BC34" i="2" s="1"/>
  <c r="AU38" i="2"/>
  <c r="AU37" i="2" s="1"/>
  <c r="AU36" i="2" s="1"/>
  <c r="AU35" i="2" s="1"/>
  <c r="AU34" i="2" s="1"/>
  <c r="BA38" i="2"/>
  <c r="BA37" i="2" s="1"/>
  <c r="BA36" i="2" s="1"/>
  <c r="BA35" i="2" s="1"/>
  <c r="BA34" i="2" s="1"/>
  <c r="AW38" i="2"/>
  <c r="AW37" i="2" s="1"/>
  <c r="AW36" i="2" s="1"/>
  <c r="AW35" i="2" s="1"/>
  <c r="AW34" i="2" s="1"/>
  <c r="AS38" i="2"/>
  <c r="AS37" i="2" s="1"/>
  <c r="AS36" i="2" s="1"/>
  <c r="AS35" i="2" s="1"/>
  <c r="AS34" i="2" s="1"/>
  <c r="AO38" i="2"/>
  <c r="AO37" i="2" s="1"/>
  <c r="AO36" i="2" s="1"/>
  <c r="AO35" i="2" s="1"/>
  <c r="AO34" i="2" s="1"/>
  <c r="AR89" i="2"/>
  <c r="BC55" i="2"/>
  <c r="BC54" i="2" s="1"/>
  <c r="BC53" i="2" s="1"/>
  <c r="BC52" i="2" s="1"/>
  <c r="AY89" i="2"/>
  <c r="BB55" i="2"/>
  <c r="AT55" i="2"/>
  <c r="AP55" i="2"/>
  <c r="BC89" i="2"/>
  <c r="AZ89" i="2"/>
  <c r="AV89" i="2"/>
  <c r="AU89" i="2"/>
  <c r="AQ89" i="2"/>
  <c r="AZ38" i="2"/>
  <c r="AZ37" i="2" s="1"/>
  <c r="AZ36" i="2" s="1"/>
  <c r="AZ35" i="2" s="1"/>
  <c r="AZ34" i="2" s="1"/>
  <c r="AV38" i="2"/>
  <c r="AV37" i="2" s="1"/>
  <c r="AV36" i="2" s="1"/>
  <c r="AV35" i="2" s="1"/>
  <c r="AV34" i="2" s="1"/>
  <c r="AR38" i="2"/>
  <c r="AR37" i="2" s="1"/>
  <c r="AR36" i="2" s="1"/>
  <c r="AR35" i="2" s="1"/>
  <c r="AR34" i="2" s="1"/>
  <c r="AN94" i="2"/>
  <c r="AN93" i="2" s="1"/>
  <c r="AN92" i="2" s="1"/>
  <c r="AN91" i="2" s="1"/>
  <c r="AN90" i="2" s="1"/>
  <c r="AN89" i="2" s="1"/>
  <c r="BB89" i="2"/>
  <c r="AX89" i="2"/>
  <c r="AT89" i="2"/>
  <c r="AP89" i="2"/>
  <c r="AT25" i="2"/>
  <c r="Y257" i="1"/>
  <c r="Y239" i="1"/>
  <c r="Y12" i="1"/>
  <c r="Y13" i="1"/>
  <c r="Y17" i="1"/>
  <c r="Y18" i="1"/>
  <c r="Y19" i="1"/>
  <c r="Y22" i="1"/>
  <c r="Y28" i="1"/>
  <c r="Y30" i="1"/>
  <c r="Y27" i="1" s="1"/>
  <c r="Y33" i="1"/>
  <c r="Y32" i="1" s="1"/>
  <c r="Y24" i="1"/>
  <c r="Y154" i="1"/>
  <c r="Y155" i="1"/>
  <c r="Y177" i="1"/>
  <c r="Y184" i="1"/>
  <c r="Y185" i="1"/>
  <c r="Y186" i="1"/>
  <c r="Y187" i="1"/>
  <c r="Y188" i="1"/>
  <c r="Y189" i="1"/>
  <c r="Y192" i="1"/>
  <c r="Y193" i="1"/>
  <c r="Y194" i="1"/>
  <c r="Y195" i="1"/>
  <c r="Y196" i="1"/>
  <c r="Y197" i="1"/>
  <c r="Y198" i="1"/>
  <c r="Y200" i="1"/>
  <c r="Y201" i="1"/>
  <c r="Y202" i="1"/>
  <c r="Y203" i="1"/>
  <c r="Y204" i="1"/>
  <c r="Y210" i="1"/>
  <c r="Y209" i="1" s="1"/>
  <c r="Y208" i="1" s="1"/>
  <c r="Y207" i="1" s="1"/>
  <c r="Y206" i="1" s="1"/>
  <c r="Y215" i="1"/>
  <c r="Y213" i="1"/>
  <c r="Y211" i="1"/>
  <c r="Y217" i="1"/>
  <c r="Y218" i="1"/>
  <c r="Y219" i="1"/>
  <c r="Y220" i="1"/>
  <c r="Y221" i="1"/>
  <c r="Y222" i="1"/>
  <c r="Y223" i="1"/>
  <c r="Y227" i="1"/>
  <c r="Y230" i="1"/>
  <c r="Y232" i="1"/>
  <c r="Y247" i="1"/>
  <c r="Y248" i="1"/>
  <c r="Y249" i="1"/>
  <c r="Y250" i="1"/>
  <c r="Y251" i="1"/>
  <c r="Y252" i="1"/>
  <c r="Y253" i="1"/>
  <c r="Y243" i="1"/>
  <c r="Y242" i="1" s="1"/>
  <c r="Y241" i="1" s="1"/>
  <c r="Y240" i="1" s="1"/>
  <c r="Y244" i="1"/>
  <c r="Y245" i="1"/>
  <c r="Y26" i="1" l="1"/>
  <c r="Y16" i="1" s="1"/>
  <c r="Y181" i="1"/>
  <c r="Y179" i="1"/>
  <c r="Y178" i="1" s="1"/>
  <c r="Y175" i="1"/>
  <c r="Y174" i="1"/>
  <c r="Y172" i="1"/>
  <c r="Y168" i="1"/>
  <c r="Y162" i="1" s="1"/>
  <c r="Y161" i="1" s="1"/>
  <c r="Y156" i="1" s="1"/>
  <c r="Y166" i="1"/>
  <c r="Y163" i="1"/>
  <c r="Y148" i="1"/>
  <c r="Y149" i="1"/>
  <c r="Y150" i="1"/>
  <c r="Y151" i="1"/>
  <c r="Y152" i="1"/>
  <c r="Y145" i="1"/>
  <c r="Y144" i="1" s="1"/>
  <c r="Y143" i="1" s="1"/>
  <c r="Y142" i="1" s="1"/>
  <c r="Y141" i="1" s="1"/>
  <c r="Y146" i="1"/>
  <c r="Y139" i="1" l="1"/>
  <c r="Y137" i="1"/>
  <c r="Y136" i="1" s="1"/>
  <c r="Y135" i="1" s="1"/>
  <c r="Y125" i="1"/>
  <c r="Y126" i="1"/>
  <c r="Y127" i="1"/>
  <c r="Y128" i="1"/>
  <c r="Y131" i="1"/>
  <c r="Y129" i="1"/>
  <c r="Y98" i="1"/>
  <c r="Y97" i="1"/>
  <c r="Y118" i="1"/>
  <c r="Y117" i="1"/>
  <c r="Y116" i="1" s="1"/>
  <c r="Y115" i="1" s="1"/>
  <c r="Y114" i="1" s="1"/>
  <c r="Y119" i="1"/>
  <c r="Y99" i="1"/>
  <c r="Y100" i="1"/>
  <c r="Y101" i="1"/>
  <c r="Y102" i="1"/>
  <c r="Y107" i="1"/>
  <c r="Y105" i="1"/>
  <c r="Y87" i="1"/>
  <c r="Y88" i="1"/>
  <c r="Y92" i="1"/>
  <c r="Y91" i="1" s="1"/>
  <c r="Y90" i="1" s="1"/>
  <c r="Y89" i="1" s="1"/>
  <c r="Y93" i="1"/>
  <c r="Y134" i="1" l="1"/>
  <c r="Y133" i="1" l="1"/>
  <c r="Y124" i="1"/>
  <c r="Y123" i="1" s="1"/>
</calcChain>
</file>

<file path=xl/sharedStrings.xml><?xml version="1.0" encoding="utf-8"?>
<sst xmlns="http://schemas.openxmlformats.org/spreadsheetml/2006/main" count="2119" uniqueCount="263">
  <si>
    <t>Сумма</t>
  </si>
  <si>
    <t>Сумма (Ф)</t>
  </si>
  <si>
    <t>Сумма (Р)</t>
  </si>
  <si>
    <t>Сумма (М)</t>
  </si>
  <si>
    <t>Сумма (П)</t>
  </si>
  <si>
    <t>Наименование</t>
  </si>
  <si>
    <t>Рз</t>
  </si>
  <si>
    <t>ПР</t>
  </si>
  <si>
    <t>ЦСР</t>
  </si>
  <si>
    <t>ВР</t>
  </si>
  <si>
    <t>Код расхода</t>
  </si>
  <si>
    <t>КОСГУ</t>
  </si>
  <si>
    <t>Доп.ЭК</t>
  </si>
  <si>
    <t>Доп.КР</t>
  </si>
  <si>
    <t>АДМИНИСТРАЦИЯ СУСАНИНСКОГО СЕЛЬСКОГО ПОСЕЛЕНИЯ ГАТЧИНСКОГО МУНИЦИПАЛЬНОГО РАЙОНА</t>
  </si>
  <si>
    <t>01</t>
  </si>
  <si>
    <t>00</t>
  </si>
  <si>
    <t>ОБЩЕГОСУДАРСТВЕННЫЕ ВОПРОСЫ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</si>
  <si>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</si>
  <si>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</si>
  <si>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расходы органов местного самоуправления</t>
  </si>
  <si>
    <t>60.0.00.00000</t>
  </si>
  <si>
    <t>Обеспечение деятельности органов местного самоуправления</t>
  </si>
  <si>
    <t>61.0.00.00000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</si>
  <si>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</si>
  <si>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</si>
  <si>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</si>
  <si>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</si>
  <si>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61.П.01.11030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</si>
  <si>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</si>
  <si>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</si>
  <si>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</si>
  <si>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</si>
  <si>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Диспансеризация работников органов местного самоуправления</t>
  </si>
  <si>
    <t>61.П.01.15070</t>
  </si>
  <si>
    <t>Осуществление полномочий в сфере административных правоотношений</t>
  </si>
  <si>
    <t>61.П.01.71340</t>
  </si>
  <si>
    <t>Расходы на выплаты персоналу органов местного самоуправления</t>
  </si>
  <si>
    <t>61.Ф.00.00000</t>
  </si>
  <si>
    <t>Расходы на выплаты муниципальным служащим</t>
  </si>
  <si>
    <t>61.Ф.02.00000</t>
  </si>
  <si>
    <t>61.Ф.02.11020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</si>
  <si>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</si>
  <si>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</si>
  <si>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главе администрации</t>
  </si>
  <si>
    <t>61.Ф.02.11040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</si>
  <si>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</si>
  <si>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</si>
  <si>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61.Ф.03.11030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</si>
  <si>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</si>
  <si>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</si>
  <si>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Прочие непрограммные расходы</t>
  </si>
  <si>
    <t>62.0.00.00000</t>
  </si>
  <si>
    <t>Прочие расходы</t>
  </si>
  <si>
    <t>62.Д.00.00000</t>
  </si>
  <si>
    <t>Исполнение функций органов местного самоупарвления</t>
  </si>
  <si>
    <t>62.Д.01.00000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</si>
  <si>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</si>
  <si>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</si>
  <si>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Межбюджетные трансферты</t>
  </si>
  <si>
    <t>500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</si>
  <si>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</si>
  <si>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</si>
  <si>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</si>
  <si>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</si>
  <si>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11</t>
  </si>
  <si>
    <t>Резервные фонды</t>
  </si>
  <si>
    <t>Непрограммные расходы</t>
  </si>
  <si>
    <t>62.Д.02.00000</t>
  </si>
  <si>
    <t>Резервные фонды местных администраций</t>
  </si>
  <si>
    <t>62.Д.02.15020</t>
  </si>
  <si>
    <t>13</t>
  </si>
  <si>
    <t>Другие общегосударственные вопросы</t>
  </si>
  <si>
    <t>Исполнение судебных актов, вступивших в законную силу</t>
  </si>
  <si>
    <t>62.Д.01.15040</t>
  </si>
  <si>
    <t>Содержание муниципального нежилого фонда, в том числе капитальный ремонт муниципального нежилого фонда, в котором органы местного самоуправления осуществляют свои функции</t>
  </si>
  <si>
    <t>62.Д.01.15500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</si>
  <si>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</si>
  <si>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</si>
  <si>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Проведение прочих мероприятий организационного характера</t>
  </si>
  <si>
    <t>62.Д.02.15050</t>
  </si>
  <si>
    <t>Выплаты материальной помощи, поощрения за особые заслуги физическим и юридическим лицам</t>
  </si>
  <si>
    <t>62.Д.02.15060</t>
  </si>
  <si>
    <t>Социальное обеспечение и иные выплаты населению</t>
  </si>
  <si>
    <t>300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</si>
  <si>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</si>
  <si>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</si>
  <si>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02</t>
  </si>
  <si>
    <t>НАЦИОНАЛЬНАЯ ОБОРОНА</t>
  </si>
  <si>
    <t>03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</si>
  <si>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</si>
  <si>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</si>
  <si>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62.Д.02.51180</t>
  </si>
  <si>
    <t>НАЦИОНАЛЬНАЯ БЕЗОПАСНОСТЬ И ПРАВООХРАНИТЕЛЬНАЯ ДЕЯТЕЛЬНОСТЬ</t>
  </si>
  <si>
    <t>14</t>
  </si>
  <si>
    <t>Другие вопросы в области национальной безопасности и правоохранительной деятельности</t>
  </si>
  <si>
    <t>Программная часть сельских поселений</t>
  </si>
  <si>
    <t>70.0.00.00000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</si>
  <si>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</si>
  <si>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7Э.0.00.00000</t>
  </si>
  <si>
    <t>Комплексы процессных мероприятий</t>
  </si>
  <si>
    <t>7Э.4.00.00000</t>
  </si>
  <si>
    <t>Комплекс процессных мероприятий "Обеспечение безопасности на территории"</t>
  </si>
  <si>
    <t>7Э.4.02.00000</t>
  </si>
  <si>
    <t>Обеспечение первичных мер пожарной безопасности</t>
  </si>
  <si>
    <t>7Э.4.02.15120</t>
  </si>
  <si>
    <t>Профилактика терроризма и экстремизма</t>
  </si>
  <si>
    <t>7Э.4.02.15690</t>
  </si>
  <si>
    <t>НАЦИОНАЛЬНАЯ ЭКОНОМИКА</t>
  </si>
  <si>
    <t>09</t>
  </si>
  <si>
    <t>Дорожное хозяйство (дорожные фонды)</t>
  </si>
  <si>
    <t>Комплекс процессных мероприятий "Содержание автомобильных дорог"</t>
  </si>
  <si>
    <t>7Э.4.07.00000</t>
  </si>
  <si>
    <t>Проведение мероприятий по обеспечению безопасности дорожного движения</t>
  </si>
  <si>
    <t>7Э.4.07.15540</t>
  </si>
  <si>
    <t>Содержание и уборка автомобильных дорог</t>
  </si>
  <si>
    <t>7Э.4.07.15600</t>
  </si>
  <si>
    <t>Ремонт автомобильных дорог общего пользования местного значения</t>
  </si>
  <si>
    <t>7Э.4.07.16230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</si>
  <si>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</si>
  <si>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7Э.4.07.S4770</t>
  </si>
  <si>
    <t>Комплекс процессных мероприятий "Формирование законопослушного поведения участников дорожного движения"</t>
  </si>
  <si>
    <t>7Э.4.10.00000</t>
  </si>
  <si>
    <t>Организация и проведение мероприятия по профилактике дорожно-транспортных происшествий</t>
  </si>
  <si>
    <t>7Э.4.10.19285</t>
  </si>
  <si>
    <t>12</t>
  </si>
  <si>
    <t>Другие вопросы в области национальной экономики</t>
  </si>
  <si>
    <t>Комплекс процессных мероприятий "Стимулирование экономической активности"</t>
  </si>
  <si>
    <t>7Э.4.01.00000</t>
  </si>
  <si>
    <t>Мероприятия в области строительства, архитектуры и градостроительства</t>
  </si>
  <si>
    <t>7Э.4.01.15170</t>
  </si>
  <si>
    <t>Мероприятия по развитию и поддержке малого и среднего предпринимательства</t>
  </si>
  <si>
    <t>7Э.4.01.15510</t>
  </si>
  <si>
    <t>05</t>
  </si>
  <si>
    <t>ЖИЛИЩНО-КОММУНАЛЬНОЕ ХОЗЯЙСТВО</t>
  </si>
  <si>
    <t>Жилищное хозяйство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</si>
  <si>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</si>
  <si>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</si>
  <si>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части полномочий по по некоторым жилищным вопросам</t>
  </si>
  <si>
    <t>62.Д.01.13030</t>
  </si>
  <si>
    <t>Комплекс процессных мероприятий "Жилищно-коммунальное хозяйство"</t>
  </si>
  <si>
    <t>7Э.4.08.00000</t>
  </si>
  <si>
    <t>Мероприятия в области жилищного хозяйства</t>
  </si>
  <si>
    <t>7Э.4.08.15210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</si>
  <si>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</si>
  <si>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7Э.4.08.16400</t>
  </si>
  <si>
    <t>Коммунальное хозяйство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</si>
  <si>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</si>
  <si>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</si>
  <si>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Мероприятия в области коммунального хозяйства</t>
  </si>
  <si>
    <t>7Э.4.08.15220</t>
  </si>
  <si>
    <t>Благоустройство</t>
  </si>
  <si>
    <t>Федеральные проекты, входящие в состав национальных проектов</t>
  </si>
  <si>
    <t>7Э.1.00.00000</t>
  </si>
  <si>
    <t>Федеральный проект "Формирование комфортной городской среды"</t>
  </si>
  <si>
    <t>7Э.1.F2.00000</t>
  </si>
  <si>
    <t>Реализация программ формирования современной городской среды</t>
  </si>
  <si>
    <t>7Э.1.F2.55550</t>
  </si>
  <si>
    <t>Комплекс процессных мероприятий "Благоустройство территории"</t>
  </si>
  <si>
    <t>7Э.4.03.00000</t>
  </si>
  <si>
    <t>Организация уличного освещения</t>
  </si>
  <si>
    <t>7Э.4.03.15380</t>
  </si>
  <si>
    <t>Организация и содержание мест захоронений</t>
  </si>
  <si>
    <t>7Э.4.03.15410</t>
  </si>
  <si>
    <t>Мероприятия в области благоустройства</t>
  </si>
  <si>
    <t>7Э.4.03.15420</t>
  </si>
  <si>
    <t>Поддержка развития общественной инфраструктуры муниципального значения в части проведения мероприятия по благоустройству</t>
  </si>
  <si>
    <t>7Э.4.03.S4840</t>
  </si>
  <si>
    <t>Комплекс процессных мероприятий "Энергосбережение и обеспечение энергоэффективности"</t>
  </si>
  <si>
    <t>7Э.4.09.00000</t>
  </si>
  <si>
    <t>Мероприятия по энергоснабжению и повышению энергетической эффективности</t>
  </si>
  <si>
    <t>7Э.4.09.15530</t>
  </si>
  <si>
    <t>Мероприятия по созданию мест (площадок) накопления твердых коммунальных отходов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</si>
  <si>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</si>
  <si>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</si>
  <si>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7Э.4.03.12900</t>
  </si>
  <si>
    <t>07</t>
  </si>
  <si>
    <t>ОБРАЗОВАНИЕ</t>
  </si>
  <si>
    <t>Профессиональная подготовка, переподготовка и повышение квалификации</t>
  </si>
  <si>
    <t>Обучение и повышение квалификации работников</t>
  </si>
  <si>
    <t>62.Д.01.16271</t>
  </si>
  <si>
    <t>Молодежная политика</t>
  </si>
  <si>
    <t>Комплекс процессных мероприятий "Развитие физической культуры, спорта и молодежной политики"</t>
  </si>
  <si>
    <t>7Э.4.05.00000</t>
  </si>
  <si>
    <t>Организация и проведение культурно-массовых молодежных мероприятий</t>
  </si>
  <si>
    <t>7Э.4.05.15230</t>
  </si>
  <si>
    <t>Реализация комплекса мер по профилактике девиантного поведения молодежи и трудовой адаптации несовершеннолетних</t>
  </si>
  <si>
    <t>7Э.4.05.18310</t>
  </si>
  <si>
    <t>08</t>
  </si>
  <si>
    <t>КУЛЬТУРА, КИНЕМАТОГРАФИЯ</t>
  </si>
  <si>
    <t>Культура</t>
  </si>
  <si>
    <t>Комплекс процессных мероприятий "Развитие культуры, организация праздничных мероприятий"</t>
  </si>
  <si>
    <t>7Э.4.04.00000</t>
  </si>
  <si>
    <t>Обеспечение деятельности подведомственных учреждений культуры</t>
  </si>
  <si>
    <t>7Э.4.04.12500</t>
  </si>
  <si>
    <t>Обеспечение деятельности библиотек</t>
  </si>
  <si>
    <t>7Э.4.04.12600</t>
  </si>
  <si>
    <t>Проведение культурно-массовых мероприятий к праздничным и памятным датам</t>
  </si>
  <si>
    <t>7Э.4.04.15630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</si>
  <si>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</si>
  <si>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7Э.4.04.S0360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</si>
  <si>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</si>
  <si>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7Э.4.04.S4840</t>
  </si>
  <si>
    <t>Комплекс процессных мероприятий "Устойчивое развитие сельской территории"</t>
  </si>
  <si>
    <t>7Э.4.06.00000</t>
  </si>
  <si>
    <t>Капитальный ремонт подведомственных учреждений культуры</t>
  </si>
  <si>
    <t>7Э.4.06.15640</t>
  </si>
  <si>
    <t>10</t>
  </si>
  <si>
    <t>СОЦИАЛЬНАЯ ПОЛИТИКА</t>
  </si>
  <si>
    <t>Пенсионное обеспечение</t>
  </si>
  <si>
    <t>Доплаты к пенсиям муниципальных служащих</t>
  </si>
  <si>
    <t>62.Д.02.15280</t>
  </si>
  <si>
    <t>ФИЗИЧЕСКАЯ КУЛЬТУРА И СПОРТ</t>
  </si>
  <si>
    <t>Массовый спорт</t>
  </si>
  <si>
    <t>Организация и проведение мероприятий в области физической культуры и спорта</t>
  </si>
  <si>
    <t>7Э.4.05.15340</t>
  </si>
  <si>
    <t>Всего</t>
  </si>
  <si>
    <t>2025 г.</t>
  </si>
  <si>
    <t>2025 г. (Ф)</t>
  </si>
  <si>
    <t>2025 г. (Р)</t>
  </si>
  <si>
    <t>2025 г. (М)</t>
  </si>
  <si>
    <t>2025 г. (П)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</si>
  <si>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</si>
  <si>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 xml:space="preserve">Приложение  № 12 </t>
  </si>
  <si>
    <t>к решению Совета  депутатов</t>
  </si>
  <si>
    <t>МО «Сусанинское  сельское  поселение»</t>
  </si>
  <si>
    <t xml:space="preserve">Приложение  № 13 </t>
  </si>
  <si>
    <t>Бюджет 2023 года, тыс. рублей</t>
  </si>
  <si>
    <t>Бюджет 2024 года, тыс. рублей</t>
  </si>
  <si>
    <t>Бюджет 2025 года, тыс. рублей</t>
  </si>
  <si>
    <t xml:space="preserve">Сбор и удаление твердых коммунальных отходов (ТКО) с несанкционированных свалок </t>
  </si>
  <si>
    <t>Закупка товаров, работ и услуг для обеспечения государственных (муниципальных) нужl</t>
  </si>
  <si>
    <t>7Э.4.03.16720</t>
  </si>
  <si>
    <t>Отраслевые проектов</t>
  </si>
  <si>
    <t>7Э.7.00.00000</t>
  </si>
  <si>
    <t>7Э.7.03.00000</t>
  </si>
  <si>
    <t>Отраслевой проект "Благоустройство сельских территорий"</t>
  </si>
  <si>
    <t>7Э.7.03.S4310</t>
  </si>
  <si>
    <t>Отраслевой проект "Эффективное обращение с отходами производства и потребления на территории Ленинградской области"</t>
  </si>
  <si>
    <t>7Э.7.04.00000</t>
  </si>
  <si>
    <t>7Э.7.04.S4790</t>
  </si>
  <si>
    <t>Ведомственная структура  расходов бюджета муниципального  образования "Сусанинское сельское поселение" Гатчинского  муниципального  района на 2024 год</t>
  </si>
  <si>
    <t xml:space="preserve">от  ноября   2023 года № </t>
  </si>
  <si>
    <t>700</t>
  </si>
  <si>
    <t>Поддержка содействия  трудовой адаптации и занятости молодежи</t>
  </si>
  <si>
    <t>7Э.4.05.S4330</t>
  </si>
  <si>
    <t>ОБСЛУЖИВАНИЕ ГОСУДАРСТВЕННОГО И МУНИЦИПАЛЬНОГО ДОЛГА</t>
  </si>
  <si>
    <t xml:space="preserve">Обслуживание муниципального долга </t>
  </si>
  <si>
    <t>62.Д.02.15470</t>
  </si>
  <si>
    <t xml:space="preserve">Обеспечение проведения выборов и роеферендумов </t>
  </si>
  <si>
    <t>62.Д.01.11070</t>
  </si>
  <si>
    <t>Всего  расходов</t>
  </si>
  <si>
    <t>Бюджет 2026 года, тыс. рублей</t>
  </si>
  <si>
    <t>от ноября   2023 года №</t>
  </si>
  <si>
    <t>Ведомственная структура  расходов муниципального  образования "Сусанинское сельское поселение" Гатчинского  муниципального  района на 2025  и 2026 года</t>
  </si>
  <si>
    <t>Отраслевые проекты</t>
  </si>
  <si>
    <t>7Э.7.01.00000</t>
  </si>
  <si>
    <t>7Э.7.01.S4310</t>
  </si>
  <si>
    <t>Отраслевой проект "Благоустройствао сельских территорий"</t>
  </si>
  <si>
    <t>Закупка товаров, работ и услуг для обеспечения государственных (муниципальных) нужд)</t>
  </si>
  <si>
    <t>Поддержка содействия трудовой адаптации и занятости молодежи</t>
  </si>
  <si>
    <t>Поддержка содействия трудовой адаптации и занятости молодежи (Закупка товаров, работ и услуг для обеспечения государственных (муниципальных) нужд)</t>
  </si>
  <si>
    <t xml:space="preserve"> СУСАНИНСКОЕ СЕЛЬСКОЕ  ПОСЕЛЕНИЕ ГАТЧИНСКОГО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</si>
</sst>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#,##0.0"/>
  </numFmts>
  <fonts count="25" x14ac:knownFonts="1">
    <font>
      <sz val="11"/>
      <color indexed="8"/>
      <name val="Calibri"/>
      <family val="2"/>
      <scheme val="minor"/>
    </font>
    <font>
      <sz val="8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0"/>
      <color indexed="8"/>
      <name val="Calibri"/>
      <family val="2"/>
      <scheme val="minor"/>
    </font>
    <font>
      <b/>
      <sz val="10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0"/>
      <name val="Times New Roman"/>
      <family val="1"/>
      <charset val="204"/>
    </font>
    <font>
      <i/>
      <sz val="10"/>
      <color indexed="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right" vertical="center" wrapText="1"/>
    </xf>
    <xf numFmtId="165" fontId="2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165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justify" vertical="center" wrapText="1"/>
    </xf>
    <xf numFmtId="0" fontId="5" fillId="0" borderId="0" xfId="0" applyFont="1"/>
    <xf numFmtId="0" fontId="7" fillId="2" borderId="2" xfId="0" applyNumberFormat="1" applyFont="1" applyFill="1" applyBorder="1" applyAlignment="1">
      <alignment vertical="center"/>
    </xf>
    <xf numFmtId="49" fontId="6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164" fontId="8" fillId="2" borderId="2" xfId="0" applyNumberFormat="1" applyFont="1" applyFill="1" applyBorder="1" applyAlignment="1">
      <alignment horizontal="justify" vertical="center" wrapText="1"/>
    </xf>
    <xf numFmtId="164" fontId="6" fillId="2" borderId="2" xfId="0" applyNumberFormat="1" applyFont="1" applyFill="1" applyBorder="1" applyAlignment="1">
      <alignment horizontal="justify" vertical="center" wrapText="1"/>
    </xf>
    <xf numFmtId="0" fontId="7" fillId="0" borderId="0" xfId="0" applyFont="1"/>
    <xf numFmtId="0" fontId="10" fillId="0" borderId="0" xfId="0" applyFont="1"/>
    <xf numFmtId="49" fontId="11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right" vertical="center" wrapText="1"/>
    </xf>
    <xf numFmtId="49" fontId="15" fillId="2" borderId="2" xfId="0" applyNumberFormat="1" applyFont="1" applyFill="1" applyBorder="1" applyAlignment="1">
      <alignment horizontal="justify" vertical="center" wrapText="1"/>
    </xf>
    <xf numFmtId="165" fontId="16" fillId="2" borderId="2" xfId="0" applyNumberFormat="1" applyFont="1" applyFill="1" applyBorder="1" applyAlignment="1">
      <alignment horizontal="right"/>
    </xf>
    <xf numFmtId="49" fontId="17" fillId="2" borderId="2" xfId="0" applyNumberFormat="1" applyFont="1" applyFill="1" applyBorder="1" applyAlignment="1">
      <alignment horizontal="center" vertical="center" wrapText="1"/>
    </xf>
    <xf numFmtId="165" fontId="18" fillId="2" borderId="2" xfId="0" applyNumberFormat="1" applyFont="1" applyFill="1" applyBorder="1" applyAlignment="1">
      <alignment horizontal="right"/>
    </xf>
    <xf numFmtId="49" fontId="12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justify" vertical="center" wrapText="1"/>
    </xf>
    <xf numFmtId="49" fontId="21" fillId="2" borderId="2" xfId="0" applyNumberFormat="1" applyFont="1" applyFill="1" applyBorder="1" applyAlignment="1">
      <alignment horizontal="justify" vertical="center" wrapText="1"/>
    </xf>
    <xf numFmtId="49" fontId="22" fillId="2" borderId="2" xfId="0" applyNumberFormat="1" applyFont="1" applyFill="1" applyBorder="1" applyAlignment="1">
      <alignment horizontal="justify" vertical="center" wrapText="1"/>
    </xf>
    <xf numFmtId="49" fontId="20" fillId="2" borderId="2" xfId="0" applyNumberFormat="1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right" vertical="center" wrapText="1"/>
    </xf>
    <xf numFmtId="4" fontId="21" fillId="2" borderId="2" xfId="0" applyNumberFormat="1" applyFont="1" applyFill="1" applyBorder="1" applyAlignment="1">
      <alignment horizontal="right"/>
    </xf>
    <xf numFmtId="49" fontId="22" fillId="2" borderId="2" xfId="0" applyNumberFormat="1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right" vertical="center" wrapText="1"/>
    </xf>
    <xf numFmtId="4" fontId="22" fillId="2" borderId="2" xfId="0" applyNumberFormat="1" applyFont="1" applyFill="1" applyBorder="1" applyAlignment="1">
      <alignment horizontal="right"/>
    </xf>
    <xf numFmtId="165" fontId="21" fillId="2" borderId="2" xfId="0" applyNumberFormat="1" applyFont="1" applyFill="1" applyBorder="1" applyAlignment="1">
      <alignment horizontal="right" vertical="center" wrapText="1"/>
    </xf>
    <xf numFmtId="165" fontId="22" fillId="2" borderId="2" xfId="0" applyNumberFormat="1" applyFont="1" applyFill="1" applyBorder="1" applyAlignment="1">
      <alignment horizontal="right" vertical="center" wrapText="1"/>
    </xf>
    <xf numFmtId="49" fontId="19" fillId="2" borderId="2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right" vertical="center" wrapText="1"/>
    </xf>
    <xf numFmtId="49" fontId="16" fillId="2" borderId="2" xfId="0" applyNumberFormat="1" applyFont="1" applyFill="1" applyBorder="1" applyAlignment="1">
      <alignment horizontal="justify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justify" vertical="center" wrapText="1"/>
    </xf>
    <xf numFmtId="165" fontId="23" fillId="2" borderId="2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/>
    </xf>
    <xf numFmtId="49" fontId="11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49" fontId="2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24" fillId="2" borderId="2" xfId="0" applyNumberFormat="1" applyFont="1" applyFill="1" applyBorder="1" applyAlignment="1">
      <alignment horizontal="justify" vertical="center" wrapText="1"/>
    </xf>
    <xf numFmtId="4" fontId="3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" fontId="18" fillId="2" borderId="2" xfId="0" applyNumberFormat="1" applyFont="1" applyFill="1" applyBorder="1" applyAlignment="1">
      <alignment horizontal="right"/>
    </xf>
    <xf numFmtId="49" fontId="24" fillId="2" borderId="2" xfId="0" applyNumberFormat="1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right" vertical="center" wrapText="1"/>
    </xf>
    <xf numFmtId="49" fontId="18" fillId="2" borderId="2" xfId="0" applyNumberFormat="1" applyFont="1" applyFill="1" applyBorder="1" applyAlignment="1">
      <alignment horizontal="justify" vertical="center" wrapText="1"/>
    </xf>
    <xf numFmtId="49" fontId="23" fillId="2" borderId="2" xfId="0" applyNumberFormat="1" applyFont="1" applyFill="1" applyBorder="1" applyAlignment="1">
      <alignment horizontal="center" vertical="center" wrapText="1"/>
    </xf>
    <xf numFmtId="49" fontId="23" fillId="2" borderId="2" xfId="0" applyNumberFormat="1" applyFont="1" applyFill="1" applyBorder="1" applyAlignment="1">
      <alignment horizontal="right" vertical="center" wrapText="1"/>
    </xf>
    <xf numFmtId="49" fontId="23" fillId="2" borderId="2" xfId="0" applyNumberFormat="1" applyFont="1" applyFill="1" applyBorder="1" applyAlignment="1">
      <alignment horizontal="justify" vertical="center" wrapText="1"/>
    </xf>
    <xf numFmtId="165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R257"/>
  <sheetViews>
    <sheetView showGridLines="0" workbookViewId="0">
      <selection activeCell="A16" sqref="A16"/>
    </sheetView>
  </sheetViews>
  <sheetFormatPr defaultRowHeight="10.199999999999999" customHeight="1" x14ac:dyDescent="0.3"/>
  <cols>
    <col min="1" max="1" width="49.77734375" style="16" customWidth="1"/>
    <col min="2" max="2" width="5.88671875" style="16" customWidth="1"/>
    <col min="3" max="3" width="4.44140625" style="16" customWidth="1"/>
    <col min="4" max="4" width="14.77734375" style="16" customWidth="1"/>
    <col min="5" max="18" width="8" hidden="1" customWidth="1"/>
    <col min="19" max="19" width="7.109375" customWidth="1"/>
    <col min="20" max="24" width="8" hidden="1"/>
    <col min="25" max="25" width="13" customWidth="1"/>
    <col min="26" max="70" width="8" hidden="1"/>
  </cols>
  <sheetData>
    <row r="2" spans="1:70" ht="14.4" customHeight="1" x14ac:dyDescent="0.3">
      <c r="A2" s="23"/>
      <c r="B2" s="23"/>
      <c r="C2" s="23"/>
      <c r="D2" s="23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 t="s">
        <v>223</v>
      </c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 t="s">
        <v>226</v>
      </c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</row>
    <row r="3" spans="1:70" ht="14.4" customHeight="1" x14ac:dyDescent="0.3">
      <c r="A3" s="23"/>
      <c r="B3" s="23"/>
      <c r="C3" s="23"/>
      <c r="D3" s="66" t="s">
        <v>224</v>
      </c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</row>
    <row r="4" spans="1:70" ht="14.4" customHeight="1" x14ac:dyDescent="0.3">
      <c r="A4" s="23"/>
      <c r="B4" s="23"/>
      <c r="C4" s="23"/>
      <c r="D4" s="64" t="s">
        <v>225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</row>
    <row r="5" spans="1:70" ht="14.4" customHeight="1" x14ac:dyDescent="0.3">
      <c r="A5" s="23"/>
      <c r="B5" s="23"/>
      <c r="C5" s="23"/>
      <c r="D5" s="66" t="s">
        <v>242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</row>
    <row r="6" spans="1:70" ht="10.199999999999999" customHeight="1" x14ac:dyDescent="0.3">
      <c r="A6" s="23"/>
      <c r="B6" s="23"/>
      <c r="C6" s="23"/>
      <c r="D6" s="23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</row>
    <row r="7" spans="1:70" ht="10.199999999999999" customHeight="1" x14ac:dyDescent="0.3">
      <c r="A7" s="65" t="s">
        <v>241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</row>
    <row r="8" spans="1:70" ht="31.2" customHeight="1" x14ac:dyDescent="0.3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</row>
    <row r="9" spans="1:70" ht="8.4" customHeight="1" x14ac:dyDescent="0.3">
      <c r="A9" s="25"/>
      <c r="B9" s="26"/>
      <c r="C9" s="26"/>
      <c r="D9" s="26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</row>
    <row r="10" spans="1:70" ht="14.4" x14ac:dyDescent="0.3">
      <c r="A10" s="61" t="s">
        <v>5</v>
      </c>
      <c r="B10" s="60" t="s">
        <v>6</v>
      </c>
      <c r="C10" s="60" t="s">
        <v>7</v>
      </c>
      <c r="D10" s="60" t="s">
        <v>8</v>
      </c>
      <c r="E10" s="60" t="s">
        <v>8</v>
      </c>
      <c r="F10" s="60" t="s">
        <v>8</v>
      </c>
      <c r="G10" s="60" t="s">
        <v>8</v>
      </c>
      <c r="H10" s="60" t="s">
        <v>8</v>
      </c>
      <c r="I10" s="60" t="s">
        <v>8</v>
      </c>
      <c r="J10" s="60" t="s">
        <v>8</v>
      </c>
      <c r="K10" s="60" t="s">
        <v>8</v>
      </c>
      <c r="L10" s="60" t="s">
        <v>8</v>
      </c>
      <c r="M10" s="60" t="s">
        <v>8</v>
      </c>
      <c r="N10" s="60" t="s">
        <v>8</v>
      </c>
      <c r="O10" s="60" t="s">
        <v>8</v>
      </c>
      <c r="P10" s="60" t="s">
        <v>8</v>
      </c>
      <c r="Q10" s="60" t="s">
        <v>8</v>
      </c>
      <c r="R10" s="60" t="s">
        <v>8</v>
      </c>
      <c r="S10" s="60" t="s">
        <v>9</v>
      </c>
      <c r="T10" s="60" t="s">
        <v>10</v>
      </c>
      <c r="U10" s="60" t="s">
        <v>11</v>
      </c>
      <c r="V10" s="60" t="s">
        <v>12</v>
      </c>
      <c r="W10" s="60" t="s">
        <v>13</v>
      </c>
      <c r="X10" s="62" t="s">
        <v>5</v>
      </c>
      <c r="Y10" s="62" t="s">
        <v>228</v>
      </c>
      <c r="Z10" s="63" t="s">
        <v>1</v>
      </c>
      <c r="AA10" s="59" t="s">
        <v>2</v>
      </c>
      <c r="AB10" s="59" t="s">
        <v>3</v>
      </c>
      <c r="AC10" s="59" t="s">
        <v>4</v>
      </c>
      <c r="AD10" s="59" t="s">
        <v>0</v>
      </c>
      <c r="AE10" s="59" t="s">
        <v>1</v>
      </c>
      <c r="AF10" s="59" t="s">
        <v>2</v>
      </c>
      <c r="AG10" s="59" t="s">
        <v>3</v>
      </c>
      <c r="AH10" s="59" t="s">
        <v>4</v>
      </c>
      <c r="AI10" s="59" t="s">
        <v>0</v>
      </c>
      <c r="AJ10" s="59" t="s">
        <v>1</v>
      </c>
      <c r="AK10" s="59" t="s">
        <v>2</v>
      </c>
      <c r="AL10" s="59" t="s">
        <v>3</v>
      </c>
      <c r="AM10" s="59" t="s">
        <v>4</v>
      </c>
      <c r="AN10" s="59" t="s">
        <v>0</v>
      </c>
      <c r="AO10" s="59" t="s">
        <v>1</v>
      </c>
      <c r="AP10" s="59" t="s">
        <v>2</v>
      </c>
      <c r="AQ10" s="59" t="s">
        <v>3</v>
      </c>
      <c r="AR10" s="59" t="s">
        <v>4</v>
      </c>
      <c r="AS10" s="59" t="s">
        <v>0</v>
      </c>
      <c r="AT10" s="59" t="s">
        <v>1</v>
      </c>
      <c r="AU10" s="59" t="s">
        <v>2</v>
      </c>
      <c r="AV10" s="59" t="s">
        <v>3</v>
      </c>
      <c r="AW10" s="59" t="s">
        <v>4</v>
      </c>
      <c r="AX10" s="59" t="s">
        <v>0</v>
      </c>
      <c r="AY10" s="59" t="s">
        <v>1</v>
      </c>
      <c r="AZ10" s="59" t="s">
        <v>2</v>
      </c>
      <c r="BA10" s="59" t="s">
        <v>3</v>
      </c>
      <c r="BB10" s="59" t="s">
        <v>4</v>
      </c>
      <c r="BC10" s="59" t="s">
        <v>0</v>
      </c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</row>
    <row r="11" spans="1:70" ht="23.4" customHeight="1" x14ac:dyDescent="0.3">
      <c r="A11" s="61"/>
      <c r="B11" s="60" t="s">
        <v>6</v>
      </c>
      <c r="C11" s="60" t="s">
        <v>7</v>
      </c>
      <c r="D11" s="60" t="s">
        <v>8</v>
      </c>
      <c r="E11" s="60" t="s">
        <v>8</v>
      </c>
      <c r="F11" s="60" t="s">
        <v>8</v>
      </c>
      <c r="G11" s="60" t="s">
        <v>8</v>
      </c>
      <c r="H11" s="60" t="s">
        <v>8</v>
      </c>
      <c r="I11" s="60" t="s">
        <v>8</v>
      </c>
      <c r="J11" s="60" t="s">
        <v>8</v>
      </c>
      <c r="K11" s="60" t="s">
        <v>8</v>
      </c>
      <c r="L11" s="60" t="s">
        <v>8</v>
      </c>
      <c r="M11" s="60" t="s">
        <v>8</v>
      </c>
      <c r="N11" s="60" t="s">
        <v>8</v>
      </c>
      <c r="O11" s="60" t="s">
        <v>8</v>
      </c>
      <c r="P11" s="60" t="s">
        <v>8</v>
      </c>
      <c r="Q11" s="60" t="s">
        <v>8</v>
      </c>
      <c r="R11" s="60" t="s">
        <v>8</v>
      </c>
      <c r="S11" s="60" t="s">
        <v>9</v>
      </c>
      <c r="T11" s="60" t="s">
        <v>10</v>
      </c>
      <c r="U11" s="60" t="s">
        <v>11</v>
      </c>
      <c r="V11" s="60" t="s">
        <v>12</v>
      </c>
      <c r="W11" s="60"/>
      <c r="X11" s="62"/>
      <c r="Y11" s="62"/>
      <c r="Z11" s="63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6"/>
      <c r="BE11" s="6">
        <v>2514.9</v>
      </c>
      <c r="BF11" s="6"/>
      <c r="BG11" s="6">
        <v>85036.2</v>
      </c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4"/>
    </row>
    <row r="12" spans="1:70" ht="39.6" x14ac:dyDescent="0.3">
      <c r="A12" s="18" t="s">
        <v>14</v>
      </c>
      <c r="B12" s="27"/>
      <c r="C12" s="27"/>
      <c r="D12" s="27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5"/>
      <c r="V12" s="5"/>
      <c r="W12" s="5"/>
      <c r="X12" s="4"/>
      <c r="Y12" s="6">
        <f>Y13+Y79+Y87+Y97+Y123+Y192+Y217+Y239+Y247+Y255</f>
        <v>92264.54</v>
      </c>
      <c r="Z12" s="6">
        <v>2811.6</v>
      </c>
      <c r="AA12" s="6">
        <v>17192</v>
      </c>
      <c r="AB12" s="6"/>
      <c r="AC12" s="6">
        <v>89286.8</v>
      </c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>
        <v>91676.6</v>
      </c>
      <c r="AO12" s="6">
        <v>309.89999999999998</v>
      </c>
      <c r="AP12" s="6">
        <v>5663.9</v>
      </c>
      <c r="AQ12" s="6"/>
      <c r="AR12" s="6">
        <v>85702.8</v>
      </c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>
        <v>87551.1</v>
      </c>
      <c r="BD12" s="6"/>
      <c r="BE12" s="6">
        <v>3.5</v>
      </c>
      <c r="BF12" s="6"/>
      <c r="BG12" s="6">
        <v>22696.5</v>
      </c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4"/>
    </row>
    <row r="13" spans="1:70" ht="15.6" x14ac:dyDescent="0.3">
      <c r="A13" s="18" t="s">
        <v>17</v>
      </c>
      <c r="B13" s="27" t="s">
        <v>15</v>
      </c>
      <c r="C13" s="27" t="s">
        <v>16</v>
      </c>
      <c r="D13" s="27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5"/>
      <c r="V13" s="5"/>
      <c r="W13" s="5"/>
      <c r="X13" s="4"/>
      <c r="Y13" s="6">
        <f>Y14+Y35+Y46+Y53+Y60</f>
        <v>22123.8</v>
      </c>
      <c r="Z13" s="6"/>
      <c r="AA13" s="6">
        <v>3.5</v>
      </c>
      <c r="AB13" s="6"/>
      <c r="AC13" s="6">
        <v>22363</v>
      </c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>
        <v>23868</v>
      </c>
      <c r="AO13" s="6"/>
      <c r="AP13" s="6">
        <v>3.5</v>
      </c>
      <c r="AQ13" s="6"/>
      <c r="AR13" s="6">
        <v>23864.5</v>
      </c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>
        <v>24368</v>
      </c>
      <c r="BD13" s="10"/>
      <c r="BE13" s="10">
        <v>3.5</v>
      </c>
      <c r="BF13" s="10"/>
      <c r="BG13" s="10">
        <v>22696.5</v>
      </c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7"/>
    </row>
    <row r="14" spans="1:70" ht="52.8" x14ac:dyDescent="0.3">
      <c r="A14" s="18" t="s">
        <v>19</v>
      </c>
      <c r="B14" s="27" t="s">
        <v>15</v>
      </c>
      <c r="C14" s="27" t="s">
        <v>18</v>
      </c>
      <c r="D14" s="27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5"/>
      <c r="V14" s="5"/>
      <c r="W14" s="5"/>
      <c r="X14" s="4"/>
      <c r="Y14" s="6">
        <v>19558.599999999999</v>
      </c>
      <c r="Z14" s="6"/>
      <c r="AA14" s="6">
        <v>3.5</v>
      </c>
      <c r="AB14" s="6"/>
      <c r="AC14" s="6">
        <v>21065.1</v>
      </c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>
        <v>22200</v>
      </c>
      <c r="AO14" s="6"/>
      <c r="AP14" s="6">
        <v>3.5</v>
      </c>
      <c r="AQ14" s="6"/>
      <c r="AR14" s="6">
        <v>22196.5</v>
      </c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>
        <v>22700</v>
      </c>
      <c r="BD14" s="10"/>
      <c r="BE14" s="10">
        <v>3.5</v>
      </c>
      <c r="BF14" s="10"/>
      <c r="BG14" s="10">
        <v>22696.5</v>
      </c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7"/>
    </row>
    <row r="15" spans="1:70" ht="15.6" x14ac:dyDescent="0.3">
      <c r="A15" s="19" t="s">
        <v>20</v>
      </c>
      <c r="B15" s="28" t="s">
        <v>15</v>
      </c>
      <c r="C15" s="28" t="s">
        <v>18</v>
      </c>
      <c r="D15" s="28" t="s">
        <v>21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9"/>
      <c r="V15" s="9"/>
      <c r="W15" s="9"/>
      <c r="X15" s="7"/>
      <c r="Y15" s="10">
        <v>19558.599999999999</v>
      </c>
      <c r="Z15" s="10"/>
      <c r="AA15" s="10">
        <v>3.5</v>
      </c>
      <c r="AB15" s="10"/>
      <c r="AC15" s="10">
        <v>21065.1</v>
      </c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>
        <v>22200</v>
      </c>
      <c r="AO15" s="10"/>
      <c r="AP15" s="10">
        <v>3.5</v>
      </c>
      <c r="AQ15" s="10"/>
      <c r="AR15" s="10">
        <v>22196.5</v>
      </c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>
        <v>22700</v>
      </c>
      <c r="BD15" s="10"/>
      <c r="BE15" s="10">
        <v>3.5</v>
      </c>
      <c r="BF15" s="10"/>
      <c r="BG15" s="10">
        <v>4229.5</v>
      </c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7"/>
    </row>
    <row r="16" spans="1:70" ht="26.4" x14ac:dyDescent="0.3">
      <c r="A16" s="19" t="s">
        <v>22</v>
      </c>
      <c r="B16" s="28" t="s">
        <v>15</v>
      </c>
      <c r="C16" s="28" t="s">
        <v>18</v>
      </c>
      <c r="D16" s="28" t="s">
        <v>23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9"/>
      <c r="V16" s="9"/>
      <c r="W16" s="9"/>
      <c r="X16" s="7"/>
      <c r="Y16" s="10">
        <f>Y17+Y26</f>
        <v>19558.8</v>
      </c>
      <c r="Z16" s="10"/>
      <c r="AA16" s="10">
        <v>3.5</v>
      </c>
      <c r="AB16" s="10"/>
      <c r="AC16" s="10">
        <v>21065.1</v>
      </c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>
        <v>22200</v>
      </c>
      <c r="AO16" s="10"/>
      <c r="AP16" s="10">
        <v>3.5</v>
      </c>
      <c r="AQ16" s="10"/>
      <c r="AR16" s="10">
        <v>22196.5</v>
      </c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>
        <v>22700</v>
      </c>
      <c r="BD16" s="10"/>
      <c r="BE16" s="10">
        <v>3.5</v>
      </c>
      <c r="BF16" s="10"/>
      <c r="BG16" s="10">
        <v>4229.5</v>
      </c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7"/>
    </row>
    <row r="17" spans="1:70" ht="26.4" x14ac:dyDescent="0.3">
      <c r="A17" s="19" t="s">
        <v>24</v>
      </c>
      <c r="B17" s="28" t="s">
        <v>15</v>
      </c>
      <c r="C17" s="28" t="s">
        <v>18</v>
      </c>
      <c r="D17" s="28" t="s">
        <v>25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9"/>
      <c r="V17" s="9"/>
      <c r="W17" s="9"/>
      <c r="X17" s="7"/>
      <c r="Y17" s="10">
        <f>Y18</f>
        <v>2558.7999999999997</v>
      </c>
      <c r="Z17" s="10"/>
      <c r="AA17" s="10">
        <v>3.5</v>
      </c>
      <c r="AB17" s="10"/>
      <c r="AC17" s="10">
        <v>3220.1</v>
      </c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>
        <v>3983</v>
      </c>
      <c r="AO17" s="10"/>
      <c r="AP17" s="10">
        <v>3.5</v>
      </c>
      <c r="AQ17" s="10"/>
      <c r="AR17" s="10">
        <v>3979.5</v>
      </c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>
        <v>4233</v>
      </c>
      <c r="BD17" s="10"/>
      <c r="BE17" s="10"/>
      <c r="BF17" s="10"/>
      <c r="BG17" s="10">
        <v>4129.5</v>
      </c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7"/>
    </row>
    <row r="18" spans="1:70" ht="26.4" x14ac:dyDescent="0.3">
      <c r="A18" s="19" t="s">
        <v>26</v>
      </c>
      <c r="B18" s="28" t="s">
        <v>15</v>
      </c>
      <c r="C18" s="28" t="s">
        <v>18</v>
      </c>
      <c r="D18" s="28" t="s">
        <v>27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9"/>
      <c r="V18" s="9"/>
      <c r="W18" s="9"/>
      <c r="X18" s="7"/>
      <c r="Y18" s="10">
        <f>Y19+Y22+Y24</f>
        <v>2558.7999999999997</v>
      </c>
      <c r="Z18" s="10"/>
      <c r="AA18" s="10">
        <v>3.5</v>
      </c>
      <c r="AB18" s="10"/>
      <c r="AC18" s="10">
        <v>3220.1</v>
      </c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>
        <v>3983</v>
      </c>
      <c r="AO18" s="10"/>
      <c r="AP18" s="10">
        <v>3.5</v>
      </c>
      <c r="AQ18" s="10"/>
      <c r="AR18" s="10">
        <v>3979.5</v>
      </c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>
        <v>4233</v>
      </c>
      <c r="BD18" s="14"/>
      <c r="BE18" s="14"/>
      <c r="BF18" s="14"/>
      <c r="BG18" s="14">
        <v>4127.5</v>
      </c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1"/>
    </row>
    <row r="19" spans="1:70" ht="26.4" x14ac:dyDescent="0.3">
      <c r="A19" s="19" t="s">
        <v>22</v>
      </c>
      <c r="B19" s="28" t="s">
        <v>15</v>
      </c>
      <c r="C19" s="28" t="s">
        <v>18</v>
      </c>
      <c r="D19" s="28" t="s">
        <v>28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9"/>
      <c r="V19" s="9"/>
      <c r="W19" s="9"/>
      <c r="X19" s="7"/>
      <c r="Y19" s="10">
        <f>SUM(Y20:Y21)</f>
        <v>2401.6999999999998</v>
      </c>
      <c r="Z19" s="10"/>
      <c r="AA19" s="10"/>
      <c r="AB19" s="10"/>
      <c r="AC19" s="10">
        <v>3120.1</v>
      </c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>
        <v>3879.5</v>
      </c>
      <c r="AO19" s="10"/>
      <c r="AP19" s="10"/>
      <c r="AQ19" s="10"/>
      <c r="AR19" s="10">
        <v>3879.5</v>
      </c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>
        <v>4129.5</v>
      </c>
      <c r="BD19" s="14"/>
      <c r="BE19" s="14"/>
      <c r="BF19" s="14"/>
      <c r="BG19" s="14">
        <v>2</v>
      </c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1"/>
    </row>
    <row r="20" spans="1:70" ht="26.4" x14ac:dyDescent="0.3">
      <c r="A20" s="20" t="s">
        <v>29</v>
      </c>
      <c r="B20" s="29" t="s">
        <v>15</v>
      </c>
      <c r="C20" s="29" t="s">
        <v>18</v>
      </c>
      <c r="D20" s="29" t="s">
        <v>28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 t="s">
        <v>30</v>
      </c>
      <c r="T20" s="12"/>
      <c r="U20" s="13"/>
      <c r="V20" s="13"/>
      <c r="W20" s="13"/>
      <c r="X20" s="11"/>
      <c r="Y20" s="14">
        <v>2399.6999999999998</v>
      </c>
      <c r="Z20" s="14"/>
      <c r="AA20" s="14"/>
      <c r="AB20" s="14"/>
      <c r="AC20" s="14">
        <v>3118.1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>
        <v>3877.5</v>
      </c>
      <c r="AO20" s="14"/>
      <c r="AP20" s="14"/>
      <c r="AQ20" s="14"/>
      <c r="AR20" s="14">
        <v>3877.5</v>
      </c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>
        <v>4127.5</v>
      </c>
      <c r="BD20" s="10"/>
      <c r="BE20" s="10"/>
      <c r="BF20" s="10"/>
      <c r="BG20" s="10">
        <v>100</v>
      </c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7"/>
    </row>
    <row r="21" spans="1:70" ht="15.6" x14ac:dyDescent="0.3">
      <c r="A21" s="20" t="s">
        <v>31</v>
      </c>
      <c r="B21" s="29" t="s">
        <v>15</v>
      </c>
      <c r="C21" s="29" t="s">
        <v>18</v>
      </c>
      <c r="D21" s="29" t="s">
        <v>28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 t="s">
        <v>32</v>
      </c>
      <c r="T21" s="12"/>
      <c r="U21" s="13"/>
      <c r="V21" s="13"/>
      <c r="W21" s="13"/>
      <c r="X21" s="11"/>
      <c r="Y21" s="14">
        <v>2</v>
      </c>
      <c r="Z21" s="14"/>
      <c r="AA21" s="14"/>
      <c r="AB21" s="14"/>
      <c r="AC21" s="14">
        <v>2</v>
      </c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>
        <v>2</v>
      </c>
      <c r="AO21" s="14"/>
      <c r="AP21" s="14"/>
      <c r="AQ21" s="14"/>
      <c r="AR21" s="14">
        <v>2</v>
      </c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>
        <v>2</v>
      </c>
      <c r="BD21" s="14"/>
      <c r="BE21" s="14"/>
      <c r="BF21" s="14"/>
      <c r="BG21" s="14">
        <v>100</v>
      </c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1"/>
    </row>
    <row r="22" spans="1:70" ht="26.4" x14ac:dyDescent="0.3">
      <c r="A22" s="19" t="s">
        <v>33</v>
      </c>
      <c r="B22" s="28" t="s">
        <v>15</v>
      </c>
      <c r="C22" s="28" t="s">
        <v>18</v>
      </c>
      <c r="D22" s="28" t="s">
        <v>34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9"/>
      <c r="V22" s="9"/>
      <c r="W22" s="9"/>
      <c r="X22" s="7"/>
      <c r="Y22" s="10">
        <f>Y23</f>
        <v>150</v>
      </c>
      <c r="Z22" s="10"/>
      <c r="AA22" s="10"/>
      <c r="AB22" s="10"/>
      <c r="AC22" s="10">
        <v>100</v>
      </c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>
        <v>100</v>
      </c>
      <c r="AO22" s="10"/>
      <c r="AP22" s="10"/>
      <c r="AQ22" s="10"/>
      <c r="AR22" s="10">
        <v>100</v>
      </c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>
        <v>100</v>
      </c>
      <c r="BD22" s="10"/>
      <c r="BE22" s="10">
        <v>3.5</v>
      </c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7"/>
    </row>
    <row r="23" spans="1:70" ht="26.4" x14ac:dyDescent="0.3">
      <c r="A23" s="20" t="s">
        <v>29</v>
      </c>
      <c r="B23" s="29" t="s">
        <v>15</v>
      </c>
      <c r="C23" s="29" t="s">
        <v>18</v>
      </c>
      <c r="D23" s="29" t="s">
        <v>34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 t="s">
        <v>30</v>
      </c>
      <c r="T23" s="12"/>
      <c r="U23" s="13"/>
      <c r="V23" s="13"/>
      <c r="W23" s="13"/>
      <c r="X23" s="11"/>
      <c r="Y23" s="14">
        <v>150</v>
      </c>
      <c r="Z23" s="14"/>
      <c r="AA23" s="14"/>
      <c r="AB23" s="14"/>
      <c r="AC23" s="14">
        <v>100</v>
      </c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>
        <v>100</v>
      </c>
      <c r="AO23" s="14"/>
      <c r="AP23" s="14"/>
      <c r="AQ23" s="14"/>
      <c r="AR23" s="14">
        <v>100</v>
      </c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>
        <v>100</v>
      </c>
      <c r="BD23" s="14"/>
      <c r="BE23" s="14">
        <v>3.5</v>
      </c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1"/>
    </row>
    <row r="24" spans="1:70" ht="26.4" x14ac:dyDescent="0.3">
      <c r="A24" s="19" t="s">
        <v>35</v>
      </c>
      <c r="B24" s="28" t="s">
        <v>15</v>
      </c>
      <c r="C24" s="28" t="s">
        <v>18</v>
      </c>
      <c r="D24" s="28" t="s">
        <v>36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9"/>
      <c r="V24" s="9"/>
      <c r="W24" s="9"/>
      <c r="X24" s="7"/>
      <c r="Y24" s="10">
        <f>Y25</f>
        <v>7.1</v>
      </c>
      <c r="Z24" s="10"/>
      <c r="AA24" s="10">
        <v>3.5</v>
      </c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>
        <v>3.5</v>
      </c>
      <c r="AO24" s="10"/>
      <c r="AP24" s="10">
        <v>3.5</v>
      </c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>
        <v>3.5</v>
      </c>
      <c r="BD24" s="10"/>
      <c r="BE24" s="10"/>
      <c r="BF24" s="10"/>
      <c r="BG24" s="10">
        <v>18467</v>
      </c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7"/>
    </row>
    <row r="25" spans="1:70" ht="26.4" x14ac:dyDescent="0.3">
      <c r="A25" s="20" t="s">
        <v>29</v>
      </c>
      <c r="B25" s="29" t="s">
        <v>15</v>
      </c>
      <c r="C25" s="29" t="s">
        <v>18</v>
      </c>
      <c r="D25" s="29" t="s">
        <v>36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 t="s">
        <v>30</v>
      </c>
      <c r="T25" s="12"/>
      <c r="U25" s="13"/>
      <c r="V25" s="13"/>
      <c r="W25" s="13"/>
      <c r="X25" s="11"/>
      <c r="Y25" s="14">
        <v>7.1</v>
      </c>
      <c r="Z25" s="14"/>
      <c r="AA25" s="14">
        <v>3.5</v>
      </c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>
        <v>3.5</v>
      </c>
      <c r="AO25" s="14"/>
      <c r="AP25" s="14">
        <v>3.5</v>
      </c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>
        <v>3.5</v>
      </c>
      <c r="BD25" s="10"/>
      <c r="BE25" s="10"/>
      <c r="BF25" s="10"/>
      <c r="BG25" s="10">
        <v>17042</v>
      </c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7"/>
    </row>
    <row r="26" spans="1:70" ht="26.4" x14ac:dyDescent="0.3">
      <c r="A26" s="19" t="s">
        <v>37</v>
      </c>
      <c r="B26" s="28" t="s">
        <v>15</v>
      </c>
      <c r="C26" s="28" t="s">
        <v>18</v>
      </c>
      <c r="D26" s="28" t="s">
        <v>38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9"/>
      <c r="V26" s="9"/>
      <c r="W26" s="9"/>
      <c r="X26" s="7"/>
      <c r="Y26" s="10">
        <f>Y27+Y32</f>
        <v>17000</v>
      </c>
      <c r="Z26" s="10"/>
      <c r="AA26" s="10"/>
      <c r="AB26" s="10"/>
      <c r="AC26" s="10">
        <v>17845</v>
      </c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>
        <v>18217</v>
      </c>
      <c r="AO26" s="10"/>
      <c r="AP26" s="10"/>
      <c r="AQ26" s="10"/>
      <c r="AR26" s="10">
        <v>18217</v>
      </c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>
        <v>18467</v>
      </c>
      <c r="BD26" s="10"/>
      <c r="BE26" s="10"/>
      <c r="BF26" s="10"/>
      <c r="BG26" s="10">
        <v>14782</v>
      </c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7"/>
    </row>
    <row r="27" spans="1:70" ht="15.6" x14ac:dyDescent="0.3">
      <c r="A27" s="19" t="s">
        <v>39</v>
      </c>
      <c r="B27" s="28" t="s">
        <v>15</v>
      </c>
      <c r="C27" s="28" t="s">
        <v>18</v>
      </c>
      <c r="D27" s="28" t="s">
        <v>40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9"/>
      <c r="V27" s="9"/>
      <c r="W27" s="9"/>
      <c r="X27" s="7"/>
      <c r="Y27" s="10">
        <f>Y28+Y30</f>
        <v>15800</v>
      </c>
      <c r="Z27" s="10"/>
      <c r="AA27" s="10"/>
      <c r="AB27" s="10"/>
      <c r="AC27" s="10">
        <v>16520</v>
      </c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>
        <v>16892</v>
      </c>
      <c r="AO27" s="10"/>
      <c r="AP27" s="10"/>
      <c r="AQ27" s="10"/>
      <c r="AR27" s="10">
        <v>16892</v>
      </c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>
        <v>17042</v>
      </c>
      <c r="BD27" s="14"/>
      <c r="BE27" s="14"/>
      <c r="BF27" s="14"/>
      <c r="BG27" s="14">
        <v>14782</v>
      </c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1"/>
    </row>
    <row r="28" spans="1:70" ht="15.6" x14ac:dyDescent="0.3">
      <c r="A28" s="19" t="s">
        <v>39</v>
      </c>
      <c r="B28" s="28" t="s">
        <v>15</v>
      </c>
      <c r="C28" s="28" t="s">
        <v>18</v>
      </c>
      <c r="D28" s="28" t="s">
        <v>41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9"/>
      <c r="V28" s="9"/>
      <c r="W28" s="9"/>
      <c r="X28" s="7"/>
      <c r="Y28" s="10">
        <f>Y29</f>
        <v>13600</v>
      </c>
      <c r="Z28" s="10"/>
      <c r="AA28" s="10"/>
      <c r="AB28" s="10"/>
      <c r="AC28" s="10">
        <v>14410</v>
      </c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>
        <v>14682</v>
      </c>
      <c r="AO28" s="10"/>
      <c r="AP28" s="10"/>
      <c r="AQ28" s="10"/>
      <c r="AR28" s="10">
        <v>14682</v>
      </c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>
        <v>14782</v>
      </c>
      <c r="BD28" s="10"/>
      <c r="BE28" s="10"/>
      <c r="BF28" s="10"/>
      <c r="BG28" s="10">
        <v>2260</v>
      </c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7"/>
    </row>
    <row r="29" spans="1:70" ht="57" customHeight="1" x14ac:dyDescent="0.3">
      <c r="A29" s="20" t="s">
        <v>42</v>
      </c>
      <c r="B29" s="29" t="s">
        <v>15</v>
      </c>
      <c r="C29" s="29" t="s">
        <v>18</v>
      </c>
      <c r="D29" s="29" t="s">
        <v>41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 t="s">
        <v>43</v>
      </c>
      <c r="T29" s="12"/>
      <c r="U29" s="13"/>
      <c r="V29" s="13"/>
      <c r="W29" s="13"/>
      <c r="X29" s="11"/>
      <c r="Y29" s="14">
        <v>13600</v>
      </c>
      <c r="Z29" s="14"/>
      <c r="AA29" s="14"/>
      <c r="AB29" s="14"/>
      <c r="AC29" s="14">
        <v>14410</v>
      </c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>
        <v>14682</v>
      </c>
      <c r="AO29" s="14"/>
      <c r="AP29" s="14"/>
      <c r="AQ29" s="14"/>
      <c r="AR29" s="14">
        <v>14682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>
        <v>14782</v>
      </c>
      <c r="BD29" s="14"/>
      <c r="BE29" s="14"/>
      <c r="BF29" s="14"/>
      <c r="BG29" s="14">
        <v>2260</v>
      </c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1"/>
    </row>
    <row r="30" spans="1:70" ht="15.6" x14ac:dyDescent="0.3">
      <c r="A30" s="19" t="s">
        <v>44</v>
      </c>
      <c r="B30" s="28" t="s">
        <v>15</v>
      </c>
      <c r="C30" s="28" t="s">
        <v>18</v>
      </c>
      <c r="D30" s="28" t="s">
        <v>45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9"/>
      <c r="V30" s="9"/>
      <c r="W30" s="9"/>
      <c r="X30" s="7"/>
      <c r="Y30" s="10">
        <f>Y31</f>
        <v>2200</v>
      </c>
      <c r="Z30" s="10"/>
      <c r="AA30" s="10"/>
      <c r="AB30" s="10"/>
      <c r="AC30" s="10">
        <v>2110</v>
      </c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>
        <v>2210</v>
      </c>
      <c r="AO30" s="10"/>
      <c r="AP30" s="10"/>
      <c r="AQ30" s="10"/>
      <c r="AR30" s="10">
        <v>2210</v>
      </c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>
        <v>2260</v>
      </c>
      <c r="BD30" s="10"/>
      <c r="BE30" s="10"/>
      <c r="BF30" s="10"/>
      <c r="BG30" s="10">
        <v>1425</v>
      </c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7"/>
    </row>
    <row r="31" spans="1:70" ht="59.4" customHeight="1" x14ac:dyDescent="0.3">
      <c r="A31" s="20" t="s">
        <v>42</v>
      </c>
      <c r="B31" s="29" t="s">
        <v>15</v>
      </c>
      <c r="C31" s="29" t="s">
        <v>18</v>
      </c>
      <c r="D31" s="29" t="s">
        <v>45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 t="s">
        <v>43</v>
      </c>
      <c r="T31" s="12"/>
      <c r="U31" s="13"/>
      <c r="V31" s="13"/>
      <c r="W31" s="13"/>
      <c r="X31" s="11"/>
      <c r="Y31" s="14">
        <v>2200</v>
      </c>
      <c r="Z31" s="14"/>
      <c r="AA31" s="14"/>
      <c r="AB31" s="14"/>
      <c r="AC31" s="14">
        <v>2110</v>
      </c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>
        <v>2210</v>
      </c>
      <c r="AO31" s="14"/>
      <c r="AP31" s="14"/>
      <c r="AQ31" s="14"/>
      <c r="AR31" s="14">
        <v>2210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>
        <v>2260</v>
      </c>
      <c r="BD31" s="10"/>
      <c r="BE31" s="10"/>
      <c r="BF31" s="10"/>
      <c r="BG31" s="10">
        <v>1425</v>
      </c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7"/>
    </row>
    <row r="32" spans="1:70" ht="26.4" x14ac:dyDescent="0.3">
      <c r="A32" s="19" t="s">
        <v>46</v>
      </c>
      <c r="B32" s="28" t="s">
        <v>15</v>
      </c>
      <c r="C32" s="28" t="s">
        <v>18</v>
      </c>
      <c r="D32" s="28" t="s">
        <v>47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9"/>
      <c r="V32" s="9"/>
      <c r="W32" s="9"/>
      <c r="X32" s="7"/>
      <c r="Y32" s="10">
        <f>Y33</f>
        <v>1200</v>
      </c>
      <c r="Z32" s="10"/>
      <c r="AA32" s="10"/>
      <c r="AB32" s="10"/>
      <c r="AC32" s="10">
        <v>1325</v>
      </c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>
        <v>1325</v>
      </c>
      <c r="AO32" s="10"/>
      <c r="AP32" s="10"/>
      <c r="AQ32" s="10"/>
      <c r="AR32" s="10">
        <v>1325</v>
      </c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>
        <v>1425</v>
      </c>
      <c r="BD32" s="14"/>
      <c r="BE32" s="14"/>
      <c r="BF32" s="14"/>
      <c r="BG32" s="14">
        <v>1425</v>
      </c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1"/>
    </row>
    <row r="33" spans="1:70" ht="26.4" x14ac:dyDescent="0.3">
      <c r="A33" s="19" t="s">
        <v>46</v>
      </c>
      <c r="B33" s="28" t="s">
        <v>15</v>
      </c>
      <c r="C33" s="28" t="s">
        <v>18</v>
      </c>
      <c r="D33" s="28" t="s">
        <v>48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9"/>
      <c r="V33" s="9"/>
      <c r="W33" s="9"/>
      <c r="X33" s="7"/>
      <c r="Y33" s="10">
        <f>Y34</f>
        <v>1200</v>
      </c>
      <c r="Z33" s="10"/>
      <c r="AA33" s="10"/>
      <c r="AB33" s="10"/>
      <c r="AC33" s="10">
        <v>1325</v>
      </c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>
        <v>1325</v>
      </c>
      <c r="AO33" s="10"/>
      <c r="AP33" s="10"/>
      <c r="AQ33" s="10"/>
      <c r="AR33" s="10">
        <v>1325</v>
      </c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>
        <v>1425</v>
      </c>
      <c r="BD33" s="6"/>
      <c r="BE33" s="6"/>
      <c r="BF33" s="6"/>
      <c r="BG33" s="6">
        <v>418</v>
      </c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4"/>
    </row>
    <row r="34" spans="1:70" ht="66" x14ac:dyDescent="0.3">
      <c r="A34" s="20" t="s">
        <v>42</v>
      </c>
      <c r="B34" s="29" t="s">
        <v>15</v>
      </c>
      <c r="C34" s="29" t="s">
        <v>18</v>
      </c>
      <c r="D34" s="29" t="s">
        <v>48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 t="s">
        <v>43</v>
      </c>
      <c r="T34" s="12"/>
      <c r="U34" s="13"/>
      <c r="V34" s="13"/>
      <c r="W34" s="13"/>
      <c r="X34" s="11"/>
      <c r="Y34" s="14">
        <v>1200</v>
      </c>
      <c r="Z34" s="14"/>
      <c r="AA34" s="14"/>
      <c r="AB34" s="14"/>
      <c r="AC34" s="14">
        <v>1325</v>
      </c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>
        <v>1325</v>
      </c>
      <c r="AO34" s="14"/>
      <c r="AP34" s="14"/>
      <c r="AQ34" s="14"/>
      <c r="AR34" s="14">
        <v>1325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>
        <v>1425</v>
      </c>
      <c r="BD34" s="10"/>
      <c r="BE34" s="10"/>
      <c r="BF34" s="10"/>
      <c r="BG34" s="10">
        <v>418</v>
      </c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7"/>
    </row>
    <row r="35" spans="1:70" ht="39.6" x14ac:dyDescent="0.3">
      <c r="A35" s="18" t="s">
        <v>50</v>
      </c>
      <c r="B35" s="27" t="s">
        <v>15</v>
      </c>
      <c r="C35" s="27" t="s">
        <v>49</v>
      </c>
      <c r="D35" s="27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5"/>
      <c r="V35" s="5"/>
      <c r="W35" s="5"/>
      <c r="X35" s="4"/>
      <c r="Y35" s="6">
        <v>395.2</v>
      </c>
      <c r="Z35" s="6"/>
      <c r="AA35" s="6"/>
      <c r="AB35" s="6"/>
      <c r="AC35" s="6">
        <v>547.9</v>
      </c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>
        <v>418</v>
      </c>
      <c r="AO35" s="6"/>
      <c r="AP35" s="6"/>
      <c r="AQ35" s="6"/>
      <c r="AR35" s="6">
        <v>418</v>
      </c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>
        <v>418</v>
      </c>
      <c r="BD35" s="10"/>
      <c r="BE35" s="10"/>
      <c r="BF35" s="10"/>
      <c r="BG35" s="10">
        <v>418</v>
      </c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7"/>
    </row>
    <row r="36" spans="1:70" ht="15.6" x14ac:dyDescent="0.3">
      <c r="A36" s="19" t="s">
        <v>20</v>
      </c>
      <c r="B36" s="28" t="s">
        <v>15</v>
      </c>
      <c r="C36" s="28" t="s">
        <v>49</v>
      </c>
      <c r="D36" s="28" t="s">
        <v>21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9"/>
      <c r="V36" s="9"/>
      <c r="W36" s="9"/>
      <c r="X36" s="7"/>
      <c r="Y36" s="10">
        <v>395.2</v>
      </c>
      <c r="Z36" s="10"/>
      <c r="AA36" s="10"/>
      <c r="AB36" s="10"/>
      <c r="AC36" s="10">
        <v>547.9</v>
      </c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>
        <v>418</v>
      </c>
      <c r="AO36" s="10"/>
      <c r="AP36" s="10"/>
      <c r="AQ36" s="10"/>
      <c r="AR36" s="10">
        <v>418</v>
      </c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>
        <v>418</v>
      </c>
      <c r="BD36" s="10"/>
      <c r="BE36" s="10"/>
      <c r="BF36" s="10"/>
      <c r="BG36" s="10">
        <v>418</v>
      </c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7"/>
    </row>
    <row r="37" spans="1:70" ht="15.6" x14ac:dyDescent="0.3">
      <c r="A37" s="19" t="s">
        <v>51</v>
      </c>
      <c r="B37" s="28" t="s">
        <v>15</v>
      </c>
      <c r="C37" s="28" t="s">
        <v>49</v>
      </c>
      <c r="D37" s="28" t="s">
        <v>52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9"/>
      <c r="V37" s="9"/>
      <c r="W37" s="9"/>
      <c r="X37" s="7"/>
      <c r="Y37" s="10">
        <v>395.2</v>
      </c>
      <c r="Z37" s="10"/>
      <c r="AA37" s="10"/>
      <c r="AB37" s="10"/>
      <c r="AC37" s="10">
        <v>547.9</v>
      </c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>
        <v>418</v>
      </c>
      <c r="AO37" s="10"/>
      <c r="AP37" s="10"/>
      <c r="AQ37" s="10"/>
      <c r="AR37" s="10">
        <v>418</v>
      </c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>
        <v>418</v>
      </c>
      <c r="BD37" s="10"/>
      <c r="BE37" s="10"/>
      <c r="BF37" s="10"/>
      <c r="BG37" s="10">
        <v>418</v>
      </c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7"/>
    </row>
    <row r="38" spans="1:70" ht="15.6" x14ac:dyDescent="0.3">
      <c r="A38" s="19" t="s">
        <v>53</v>
      </c>
      <c r="B38" s="28" t="s">
        <v>15</v>
      </c>
      <c r="C38" s="28" t="s">
        <v>49</v>
      </c>
      <c r="D38" s="28" t="s">
        <v>54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9"/>
      <c r="V38" s="9"/>
      <c r="W38" s="9"/>
      <c r="X38" s="7"/>
      <c r="Y38" s="10">
        <v>395.2</v>
      </c>
      <c r="Z38" s="10"/>
      <c r="AA38" s="10"/>
      <c r="AB38" s="10"/>
      <c r="AC38" s="10">
        <v>547.9</v>
      </c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>
        <v>418</v>
      </c>
      <c r="AO38" s="10"/>
      <c r="AP38" s="10"/>
      <c r="AQ38" s="10"/>
      <c r="AR38" s="10">
        <v>418</v>
      </c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>
        <v>418</v>
      </c>
      <c r="BD38" s="10"/>
      <c r="BE38" s="10"/>
      <c r="BF38" s="10"/>
      <c r="BG38" s="10">
        <v>203.6</v>
      </c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7"/>
    </row>
    <row r="39" spans="1:70" ht="15.6" x14ac:dyDescent="0.3">
      <c r="A39" s="19" t="s">
        <v>55</v>
      </c>
      <c r="B39" s="28" t="s">
        <v>15</v>
      </c>
      <c r="C39" s="28" t="s">
        <v>49</v>
      </c>
      <c r="D39" s="28" t="s">
        <v>56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9"/>
      <c r="V39" s="9"/>
      <c r="W39" s="9"/>
      <c r="X39" s="7"/>
      <c r="Y39" s="10">
        <v>395.2</v>
      </c>
      <c r="Z39" s="10"/>
      <c r="AA39" s="10"/>
      <c r="AB39" s="10"/>
      <c r="AC39" s="10">
        <v>547.9</v>
      </c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>
        <v>418</v>
      </c>
      <c r="AO39" s="10"/>
      <c r="AP39" s="10"/>
      <c r="AQ39" s="10"/>
      <c r="AR39" s="10">
        <v>418</v>
      </c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>
        <v>418</v>
      </c>
      <c r="BD39" s="14"/>
      <c r="BE39" s="14"/>
      <c r="BF39" s="14"/>
      <c r="BG39" s="14">
        <v>203.6</v>
      </c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1"/>
    </row>
    <row r="40" spans="1:70" ht="39.6" x14ac:dyDescent="0.3">
      <c r="A40" s="19" t="s">
        <v>57</v>
      </c>
      <c r="B40" s="28" t="s">
        <v>15</v>
      </c>
      <c r="C40" s="28" t="s">
        <v>49</v>
      </c>
      <c r="D40" s="28" t="s">
        <v>58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9"/>
      <c r="V40" s="9"/>
      <c r="W40" s="9"/>
      <c r="X40" s="7"/>
      <c r="Y40" s="10">
        <v>196.3</v>
      </c>
      <c r="Z40" s="10"/>
      <c r="AA40" s="10"/>
      <c r="AB40" s="10"/>
      <c r="AC40" s="10">
        <v>203.6</v>
      </c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>
        <v>203.6</v>
      </c>
      <c r="AO40" s="10"/>
      <c r="AP40" s="10"/>
      <c r="AQ40" s="10"/>
      <c r="AR40" s="10">
        <v>203.6</v>
      </c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>
        <v>203.6</v>
      </c>
      <c r="BD40" s="10"/>
      <c r="BE40" s="10"/>
      <c r="BF40" s="10"/>
      <c r="BG40" s="10">
        <v>144.80000000000001</v>
      </c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7"/>
    </row>
    <row r="41" spans="1:70" ht="15.6" x14ac:dyDescent="0.3">
      <c r="A41" s="20" t="s">
        <v>59</v>
      </c>
      <c r="B41" s="29" t="s">
        <v>15</v>
      </c>
      <c r="C41" s="29" t="s">
        <v>49</v>
      </c>
      <c r="D41" s="29" t="s">
        <v>58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 t="s">
        <v>60</v>
      </c>
      <c r="T41" s="12"/>
      <c r="U41" s="13"/>
      <c r="V41" s="13"/>
      <c r="W41" s="13"/>
      <c r="X41" s="11"/>
      <c r="Y41" s="14">
        <v>196.3</v>
      </c>
      <c r="Z41" s="14"/>
      <c r="AA41" s="14"/>
      <c r="AB41" s="14"/>
      <c r="AC41" s="14">
        <v>203.6</v>
      </c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>
        <v>203.6</v>
      </c>
      <c r="AO41" s="14"/>
      <c r="AP41" s="14"/>
      <c r="AQ41" s="14"/>
      <c r="AR41" s="14">
        <v>203.6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>
        <v>203.6</v>
      </c>
      <c r="BD41" s="14"/>
      <c r="BE41" s="14"/>
      <c r="BF41" s="14"/>
      <c r="BG41" s="14">
        <v>144.80000000000001</v>
      </c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1"/>
    </row>
    <row r="42" spans="1:70" ht="39.6" x14ac:dyDescent="0.3">
      <c r="A42" s="19" t="s">
        <v>61</v>
      </c>
      <c r="B42" s="28" t="s">
        <v>15</v>
      </c>
      <c r="C42" s="28" t="s">
        <v>49</v>
      </c>
      <c r="D42" s="28" t="s">
        <v>62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9"/>
      <c r="V42" s="9"/>
      <c r="W42" s="9"/>
      <c r="X42" s="7"/>
      <c r="Y42" s="10">
        <v>75.5</v>
      </c>
      <c r="Z42" s="10"/>
      <c r="AA42" s="10"/>
      <c r="AB42" s="10"/>
      <c r="AC42" s="10">
        <v>159</v>
      </c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>
        <v>144.80000000000001</v>
      </c>
      <c r="AO42" s="10"/>
      <c r="AP42" s="10"/>
      <c r="AQ42" s="10"/>
      <c r="AR42" s="10">
        <v>144.80000000000001</v>
      </c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>
        <v>144.80000000000001</v>
      </c>
      <c r="BD42" s="10"/>
      <c r="BE42" s="10"/>
      <c r="BF42" s="10"/>
      <c r="BG42" s="10">
        <v>69.599999999999994</v>
      </c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7"/>
    </row>
    <row r="43" spans="1:70" ht="15.6" x14ac:dyDescent="0.3">
      <c r="A43" s="20" t="s">
        <v>59</v>
      </c>
      <c r="B43" s="29" t="s">
        <v>15</v>
      </c>
      <c r="C43" s="29" t="s">
        <v>49</v>
      </c>
      <c r="D43" s="29" t="s">
        <v>62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 t="s">
        <v>60</v>
      </c>
      <c r="T43" s="12"/>
      <c r="U43" s="13"/>
      <c r="V43" s="13"/>
      <c r="W43" s="13"/>
      <c r="X43" s="11"/>
      <c r="Y43" s="14">
        <v>75.5</v>
      </c>
      <c r="Z43" s="14"/>
      <c r="AA43" s="14"/>
      <c r="AB43" s="14"/>
      <c r="AC43" s="14">
        <v>159</v>
      </c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>
        <v>144.80000000000001</v>
      </c>
      <c r="AO43" s="14"/>
      <c r="AP43" s="14"/>
      <c r="AQ43" s="14"/>
      <c r="AR43" s="14">
        <v>144.80000000000001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>
        <v>144.80000000000001</v>
      </c>
      <c r="BD43" s="14"/>
      <c r="BE43" s="14"/>
      <c r="BF43" s="14"/>
      <c r="BG43" s="14">
        <v>69.599999999999994</v>
      </c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1"/>
    </row>
    <row r="44" spans="1:70" ht="52.8" x14ac:dyDescent="0.3">
      <c r="A44" s="19" t="s">
        <v>63</v>
      </c>
      <c r="B44" s="28" t="s">
        <v>15</v>
      </c>
      <c r="C44" s="28" t="s">
        <v>49</v>
      </c>
      <c r="D44" s="28" t="s">
        <v>64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9"/>
      <c r="V44" s="9"/>
      <c r="W44" s="9"/>
      <c r="X44" s="7"/>
      <c r="Y44" s="10">
        <v>123.4</v>
      </c>
      <c r="Z44" s="10"/>
      <c r="AA44" s="10"/>
      <c r="AB44" s="10"/>
      <c r="AC44" s="10">
        <v>185.3</v>
      </c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>
        <v>69.599999999999994</v>
      </c>
      <c r="AO44" s="10"/>
      <c r="AP44" s="10"/>
      <c r="AQ44" s="10"/>
      <c r="AR44" s="10">
        <v>69.599999999999994</v>
      </c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>
        <v>69.599999999999994</v>
      </c>
      <c r="BD44" s="6"/>
      <c r="BE44" s="6"/>
      <c r="BF44" s="6"/>
      <c r="BG44" s="6">
        <v>100</v>
      </c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4"/>
    </row>
    <row r="45" spans="1:70" ht="15.6" x14ac:dyDescent="0.3">
      <c r="A45" s="20" t="s">
        <v>59</v>
      </c>
      <c r="B45" s="29" t="s">
        <v>15</v>
      </c>
      <c r="C45" s="29" t="s">
        <v>49</v>
      </c>
      <c r="D45" s="29" t="s">
        <v>64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 t="s">
        <v>60</v>
      </c>
      <c r="T45" s="12"/>
      <c r="U45" s="13"/>
      <c r="V45" s="13"/>
      <c r="W45" s="13"/>
      <c r="X45" s="11"/>
      <c r="Y45" s="14">
        <v>123.4</v>
      </c>
      <c r="Z45" s="14"/>
      <c r="AA45" s="14"/>
      <c r="AB45" s="14"/>
      <c r="AC45" s="14">
        <v>185.3</v>
      </c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>
        <v>69.599999999999994</v>
      </c>
      <c r="AO45" s="14"/>
      <c r="AP45" s="14"/>
      <c r="AQ45" s="14"/>
      <c r="AR45" s="14">
        <v>69.599999999999994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>
        <v>69.599999999999994</v>
      </c>
      <c r="BD45" s="10"/>
      <c r="BE45" s="10"/>
      <c r="BF45" s="10"/>
      <c r="BG45" s="10">
        <v>100</v>
      </c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7"/>
    </row>
    <row r="46" spans="1:70" ht="16.2" x14ac:dyDescent="0.3">
      <c r="A46" s="57" t="s">
        <v>249</v>
      </c>
      <c r="B46" s="55" t="s">
        <v>15</v>
      </c>
      <c r="C46" s="55" t="s">
        <v>176</v>
      </c>
      <c r="D46" s="30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2"/>
      <c r="V46" s="32"/>
      <c r="W46" s="32"/>
      <c r="X46" s="33"/>
      <c r="Y46" s="34">
        <v>820</v>
      </c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7"/>
    </row>
    <row r="47" spans="1:70" ht="16.2" x14ac:dyDescent="0.3">
      <c r="A47" s="19" t="s">
        <v>20</v>
      </c>
      <c r="B47" s="28" t="s">
        <v>15</v>
      </c>
      <c r="C47" s="28" t="s">
        <v>176</v>
      </c>
      <c r="D47" s="28" t="s">
        <v>21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2"/>
      <c r="V47" s="32"/>
      <c r="W47" s="32"/>
      <c r="X47" s="33"/>
      <c r="Y47" s="58">
        <f>Y48</f>
        <v>820</v>
      </c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7"/>
    </row>
    <row r="48" spans="1:70" ht="16.2" x14ac:dyDescent="0.3">
      <c r="A48" s="19" t="s">
        <v>51</v>
      </c>
      <c r="B48" s="28" t="s">
        <v>15</v>
      </c>
      <c r="C48" s="28" t="s">
        <v>176</v>
      </c>
      <c r="D48" s="28" t="s">
        <v>52</v>
      </c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2"/>
      <c r="V48" s="32"/>
      <c r="W48" s="32"/>
      <c r="X48" s="33"/>
      <c r="Y48" s="58">
        <f>Y49</f>
        <v>820</v>
      </c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7"/>
    </row>
    <row r="49" spans="1:70" ht="16.2" x14ac:dyDescent="0.3">
      <c r="A49" s="19" t="s">
        <v>53</v>
      </c>
      <c r="B49" s="28" t="s">
        <v>15</v>
      </c>
      <c r="C49" s="28" t="s">
        <v>176</v>
      </c>
      <c r="D49" s="28" t="s">
        <v>54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2"/>
      <c r="V49" s="32"/>
      <c r="W49" s="32"/>
      <c r="X49" s="33"/>
      <c r="Y49" s="58">
        <f>Y50</f>
        <v>820</v>
      </c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7"/>
    </row>
    <row r="50" spans="1:70" ht="16.2" x14ac:dyDescent="0.3">
      <c r="A50" s="19" t="s">
        <v>67</v>
      </c>
      <c r="B50" s="28" t="s">
        <v>15</v>
      </c>
      <c r="C50" s="28" t="s">
        <v>176</v>
      </c>
      <c r="D50" s="28" t="s">
        <v>56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2"/>
      <c r="V50" s="32"/>
      <c r="W50" s="32"/>
      <c r="X50" s="33"/>
      <c r="Y50" s="58">
        <f>Y51</f>
        <v>820</v>
      </c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7"/>
    </row>
    <row r="51" spans="1:70" ht="15.6" x14ac:dyDescent="0.3">
      <c r="A51" s="19" t="s">
        <v>69</v>
      </c>
      <c r="B51" s="28" t="s">
        <v>15</v>
      </c>
      <c r="C51" s="28" t="s">
        <v>176</v>
      </c>
      <c r="D51" s="28" t="s">
        <v>250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3"/>
      <c r="V51" s="13"/>
      <c r="W51" s="13"/>
      <c r="X51" s="11"/>
      <c r="Y51" s="14">
        <f>Y52</f>
        <v>820</v>
      </c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7"/>
    </row>
    <row r="52" spans="1:70" ht="15.6" x14ac:dyDescent="0.3">
      <c r="A52" s="20" t="s">
        <v>31</v>
      </c>
      <c r="B52" s="29" t="s">
        <v>15</v>
      </c>
      <c r="C52" s="29" t="s">
        <v>176</v>
      </c>
      <c r="D52" s="51" t="s">
        <v>250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3"/>
      <c r="V52" s="13"/>
      <c r="W52" s="13"/>
      <c r="X52" s="11"/>
      <c r="Y52" s="14">
        <v>820</v>
      </c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7"/>
    </row>
    <row r="53" spans="1:70" ht="15.6" x14ac:dyDescent="0.3">
      <c r="A53" s="18" t="s">
        <v>66</v>
      </c>
      <c r="B53" s="27" t="s">
        <v>15</v>
      </c>
      <c r="C53" s="27" t="s">
        <v>65</v>
      </c>
      <c r="D53" s="27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5"/>
      <c r="V53" s="5"/>
      <c r="W53" s="5"/>
      <c r="X53" s="4"/>
      <c r="Y53" s="6">
        <v>200</v>
      </c>
      <c r="Z53" s="6"/>
      <c r="AA53" s="6"/>
      <c r="AB53" s="6"/>
      <c r="AC53" s="6">
        <v>100</v>
      </c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>
        <v>100</v>
      </c>
      <c r="AO53" s="6"/>
      <c r="AP53" s="6"/>
      <c r="AQ53" s="6"/>
      <c r="AR53" s="6">
        <v>100</v>
      </c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>
        <v>100</v>
      </c>
      <c r="BD53" s="10"/>
      <c r="BE53" s="10"/>
      <c r="BF53" s="10"/>
      <c r="BG53" s="10">
        <v>100</v>
      </c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7"/>
    </row>
    <row r="54" spans="1:70" ht="15.6" x14ac:dyDescent="0.3">
      <c r="A54" s="19" t="s">
        <v>20</v>
      </c>
      <c r="B54" s="28" t="s">
        <v>15</v>
      </c>
      <c r="C54" s="28" t="s">
        <v>65</v>
      </c>
      <c r="D54" s="28" t="s">
        <v>21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9"/>
      <c r="V54" s="9"/>
      <c r="W54" s="9"/>
      <c r="X54" s="7"/>
      <c r="Y54" s="10">
        <v>200</v>
      </c>
      <c r="Z54" s="10"/>
      <c r="AA54" s="10"/>
      <c r="AB54" s="10"/>
      <c r="AC54" s="10">
        <v>100</v>
      </c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>
        <v>100</v>
      </c>
      <c r="AO54" s="10"/>
      <c r="AP54" s="10"/>
      <c r="AQ54" s="10"/>
      <c r="AR54" s="10">
        <v>100</v>
      </c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>
        <v>100</v>
      </c>
      <c r="BD54" s="10"/>
      <c r="BE54" s="10"/>
      <c r="BF54" s="10"/>
      <c r="BG54" s="10">
        <v>100</v>
      </c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7"/>
    </row>
    <row r="55" spans="1:70" ht="15.6" x14ac:dyDescent="0.3">
      <c r="A55" s="19" t="s">
        <v>51</v>
      </c>
      <c r="B55" s="28" t="s">
        <v>15</v>
      </c>
      <c r="C55" s="28" t="s">
        <v>65</v>
      </c>
      <c r="D55" s="28" t="s">
        <v>52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9"/>
      <c r="V55" s="9"/>
      <c r="W55" s="9"/>
      <c r="X55" s="7"/>
      <c r="Y55" s="10">
        <v>200</v>
      </c>
      <c r="Z55" s="10"/>
      <c r="AA55" s="10"/>
      <c r="AB55" s="10"/>
      <c r="AC55" s="10">
        <v>100</v>
      </c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>
        <v>100</v>
      </c>
      <c r="AO55" s="10"/>
      <c r="AP55" s="10"/>
      <c r="AQ55" s="10"/>
      <c r="AR55" s="10">
        <v>100</v>
      </c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>
        <v>100</v>
      </c>
      <c r="BD55" s="10"/>
      <c r="BE55" s="10"/>
      <c r="BF55" s="10"/>
      <c r="BG55" s="10">
        <v>100</v>
      </c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7"/>
    </row>
    <row r="56" spans="1:70" ht="15.6" x14ac:dyDescent="0.3">
      <c r="A56" s="19" t="s">
        <v>53</v>
      </c>
      <c r="B56" s="28" t="s">
        <v>15</v>
      </c>
      <c r="C56" s="28" t="s">
        <v>65</v>
      </c>
      <c r="D56" s="28" t="s">
        <v>54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9"/>
      <c r="V56" s="9"/>
      <c r="W56" s="9"/>
      <c r="X56" s="7"/>
      <c r="Y56" s="10">
        <v>200</v>
      </c>
      <c r="Z56" s="10"/>
      <c r="AA56" s="10"/>
      <c r="AB56" s="10"/>
      <c r="AC56" s="10">
        <v>100</v>
      </c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>
        <v>100</v>
      </c>
      <c r="AO56" s="10"/>
      <c r="AP56" s="10"/>
      <c r="AQ56" s="10"/>
      <c r="AR56" s="10">
        <v>100</v>
      </c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>
        <v>100</v>
      </c>
      <c r="BD56" s="10"/>
      <c r="BE56" s="10"/>
      <c r="BF56" s="10"/>
      <c r="BG56" s="10">
        <v>100</v>
      </c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7"/>
    </row>
    <row r="57" spans="1:70" ht="15.6" x14ac:dyDescent="0.3">
      <c r="A57" s="19" t="s">
        <v>67</v>
      </c>
      <c r="B57" s="28" t="s">
        <v>15</v>
      </c>
      <c r="C57" s="28" t="s">
        <v>65</v>
      </c>
      <c r="D57" s="28" t="s">
        <v>68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9"/>
      <c r="V57" s="9"/>
      <c r="W57" s="9"/>
      <c r="X57" s="7"/>
      <c r="Y57" s="10">
        <v>200</v>
      </c>
      <c r="Z57" s="10"/>
      <c r="AA57" s="10"/>
      <c r="AB57" s="10"/>
      <c r="AC57" s="10">
        <v>100</v>
      </c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>
        <v>100</v>
      </c>
      <c r="AO57" s="10"/>
      <c r="AP57" s="10"/>
      <c r="AQ57" s="10"/>
      <c r="AR57" s="10">
        <v>100</v>
      </c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>
        <v>100</v>
      </c>
      <c r="BD57" s="14"/>
      <c r="BE57" s="14"/>
      <c r="BF57" s="14"/>
      <c r="BG57" s="14">
        <v>100</v>
      </c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1"/>
    </row>
    <row r="58" spans="1:70" ht="15.6" x14ac:dyDescent="0.3">
      <c r="A58" s="19" t="s">
        <v>69</v>
      </c>
      <c r="B58" s="28" t="s">
        <v>15</v>
      </c>
      <c r="C58" s="28" t="s">
        <v>65</v>
      </c>
      <c r="D58" s="28" t="s">
        <v>70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9"/>
      <c r="V58" s="9"/>
      <c r="W58" s="9"/>
      <c r="X58" s="7"/>
      <c r="Y58" s="10">
        <v>200</v>
      </c>
      <c r="Z58" s="10"/>
      <c r="AA58" s="10"/>
      <c r="AB58" s="10"/>
      <c r="AC58" s="10">
        <v>100</v>
      </c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>
        <v>100</v>
      </c>
      <c r="AO58" s="10"/>
      <c r="AP58" s="10"/>
      <c r="AQ58" s="10"/>
      <c r="AR58" s="10">
        <v>100</v>
      </c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>
        <v>100</v>
      </c>
      <c r="BD58" s="6"/>
      <c r="BE58" s="6"/>
      <c r="BF58" s="6"/>
      <c r="BG58" s="6">
        <v>1150</v>
      </c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4"/>
    </row>
    <row r="59" spans="1:70" ht="15.6" x14ac:dyDescent="0.3">
      <c r="A59" s="20" t="s">
        <v>31</v>
      </c>
      <c r="B59" s="29" t="s">
        <v>15</v>
      </c>
      <c r="C59" s="29" t="s">
        <v>65</v>
      </c>
      <c r="D59" s="29" t="s">
        <v>70</v>
      </c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 t="s">
        <v>32</v>
      </c>
      <c r="T59" s="12"/>
      <c r="U59" s="13"/>
      <c r="V59" s="13"/>
      <c r="W59" s="13"/>
      <c r="X59" s="11"/>
      <c r="Y59" s="14">
        <v>200</v>
      </c>
      <c r="Z59" s="14"/>
      <c r="AA59" s="14"/>
      <c r="AB59" s="14"/>
      <c r="AC59" s="14">
        <v>100</v>
      </c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>
        <v>100</v>
      </c>
      <c r="AO59" s="14"/>
      <c r="AP59" s="14"/>
      <c r="AQ59" s="14"/>
      <c r="AR59" s="14">
        <v>100</v>
      </c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>
        <v>100</v>
      </c>
      <c r="BD59" s="10"/>
      <c r="BE59" s="10"/>
      <c r="BF59" s="10"/>
      <c r="BG59" s="10">
        <v>1150</v>
      </c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7"/>
    </row>
    <row r="60" spans="1:70" ht="15.6" x14ac:dyDescent="0.3">
      <c r="A60" s="18" t="s">
        <v>72</v>
      </c>
      <c r="B60" s="27" t="s">
        <v>15</v>
      </c>
      <c r="C60" s="27" t="s">
        <v>71</v>
      </c>
      <c r="D60" s="27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5"/>
      <c r="V60" s="5"/>
      <c r="W60" s="5"/>
      <c r="X60" s="4"/>
      <c r="Y60" s="6">
        <v>1150</v>
      </c>
      <c r="Z60" s="6"/>
      <c r="AA60" s="6"/>
      <c r="AB60" s="6"/>
      <c r="AC60" s="6">
        <v>650</v>
      </c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>
        <v>1150</v>
      </c>
      <c r="AO60" s="6"/>
      <c r="AP60" s="6"/>
      <c r="AQ60" s="6"/>
      <c r="AR60" s="6">
        <v>1150</v>
      </c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>
        <v>1150</v>
      </c>
      <c r="BD60" s="10"/>
      <c r="BE60" s="10"/>
      <c r="BF60" s="10"/>
      <c r="BG60" s="10">
        <v>1150</v>
      </c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7"/>
    </row>
    <row r="61" spans="1:70" ht="15.6" x14ac:dyDescent="0.3">
      <c r="A61" s="19" t="s">
        <v>20</v>
      </c>
      <c r="B61" s="28" t="s">
        <v>15</v>
      </c>
      <c r="C61" s="28" t="s">
        <v>71</v>
      </c>
      <c r="D61" s="28" t="s">
        <v>21</v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9"/>
      <c r="V61" s="9"/>
      <c r="W61" s="9"/>
      <c r="X61" s="7"/>
      <c r="Y61" s="10">
        <v>1150</v>
      </c>
      <c r="Z61" s="10"/>
      <c r="AA61" s="10"/>
      <c r="AB61" s="10"/>
      <c r="AC61" s="10">
        <v>650</v>
      </c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>
        <v>1150</v>
      </c>
      <c r="AO61" s="10"/>
      <c r="AP61" s="10"/>
      <c r="AQ61" s="10"/>
      <c r="AR61" s="10">
        <v>1150</v>
      </c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>
        <v>1150</v>
      </c>
      <c r="BD61" s="10"/>
      <c r="BE61" s="10"/>
      <c r="BF61" s="10"/>
      <c r="BG61" s="10">
        <v>1150</v>
      </c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7"/>
    </row>
    <row r="62" spans="1:70" ht="15.6" x14ac:dyDescent="0.3">
      <c r="A62" s="19" t="s">
        <v>51</v>
      </c>
      <c r="B62" s="28" t="s">
        <v>15</v>
      </c>
      <c r="C62" s="28" t="s">
        <v>71</v>
      </c>
      <c r="D62" s="28" t="s">
        <v>52</v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9"/>
      <c r="V62" s="9"/>
      <c r="W62" s="9"/>
      <c r="X62" s="7"/>
      <c r="Y62" s="10">
        <v>1150</v>
      </c>
      <c r="Z62" s="10"/>
      <c r="AA62" s="10"/>
      <c r="AB62" s="10"/>
      <c r="AC62" s="10">
        <v>650</v>
      </c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>
        <v>1150</v>
      </c>
      <c r="AO62" s="10"/>
      <c r="AP62" s="10"/>
      <c r="AQ62" s="10"/>
      <c r="AR62" s="10">
        <v>1150</v>
      </c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>
        <v>1150</v>
      </c>
      <c r="BD62" s="10"/>
      <c r="BE62" s="10"/>
      <c r="BF62" s="10"/>
      <c r="BG62" s="10">
        <v>550</v>
      </c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7"/>
    </row>
    <row r="63" spans="1:70" ht="15.6" x14ac:dyDescent="0.3">
      <c r="A63" s="19" t="s">
        <v>53</v>
      </c>
      <c r="B63" s="28" t="s">
        <v>15</v>
      </c>
      <c r="C63" s="28" t="s">
        <v>71</v>
      </c>
      <c r="D63" s="28" t="s">
        <v>54</v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9"/>
      <c r="V63" s="9"/>
      <c r="W63" s="9"/>
      <c r="X63" s="7"/>
      <c r="Y63" s="10">
        <v>1150</v>
      </c>
      <c r="Z63" s="10"/>
      <c r="AA63" s="10"/>
      <c r="AB63" s="10"/>
      <c r="AC63" s="10">
        <v>650</v>
      </c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>
        <v>1150</v>
      </c>
      <c r="AO63" s="10"/>
      <c r="AP63" s="10"/>
      <c r="AQ63" s="10"/>
      <c r="AR63" s="10">
        <v>1150</v>
      </c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>
        <v>1150</v>
      </c>
      <c r="BD63" s="10"/>
      <c r="BE63" s="10"/>
      <c r="BF63" s="10"/>
      <c r="BG63" s="10">
        <v>300</v>
      </c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7"/>
    </row>
    <row r="64" spans="1:70" ht="15.6" x14ac:dyDescent="0.3">
      <c r="A64" s="19" t="s">
        <v>55</v>
      </c>
      <c r="B64" s="28" t="s">
        <v>15</v>
      </c>
      <c r="C64" s="28" t="s">
        <v>71</v>
      </c>
      <c r="D64" s="28" t="s">
        <v>56</v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9"/>
      <c r="V64" s="9"/>
      <c r="W64" s="9"/>
      <c r="X64" s="7"/>
      <c r="Y64" s="10">
        <v>210</v>
      </c>
      <c r="Z64" s="10"/>
      <c r="AA64" s="10"/>
      <c r="AB64" s="10"/>
      <c r="AC64" s="10">
        <v>380</v>
      </c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>
        <v>550</v>
      </c>
      <c r="AO64" s="10"/>
      <c r="AP64" s="10"/>
      <c r="AQ64" s="10"/>
      <c r="AR64" s="10">
        <v>550</v>
      </c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>
        <v>550</v>
      </c>
      <c r="BD64" s="14"/>
      <c r="BE64" s="14"/>
      <c r="BF64" s="14"/>
      <c r="BG64" s="14">
        <v>300</v>
      </c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1"/>
    </row>
    <row r="65" spans="1:70" ht="15.6" x14ac:dyDescent="0.3">
      <c r="A65" s="19" t="s">
        <v>73</v>
      </c>
      <c r="B65" s="28" t="s">
        <v>15</v>
      </c>
      <c r="C65" s="28" t="s">
        <v>71</v>
      </c>
      <c r="D65" s="28" t="s">
        <v>74</v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9"/>
      <c r="V65" s="9"/>
      <c r="W65" s="9"/>
      <c r="X65" s="7"/>
      <c r="Y65" s="10">
        <v>100</v>
      </c>
      <c r="Z65" s="10"/>
      <c r="AA65" s="10"/>
      <c r="AB65" s="10"/>
      <c r="AC65" s="10">
        <v>50</v>
      </c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>
        <v>250</v>
      </c>
      <c r="AO65" s="10"/>
      <c r="AP65" s="10"/>
      <c r="AQ65" s="10"/>
      <c r="AR65" s="10">
        <v>250</v>
      </c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>
        <v>300</v>
      </c>
      <c r="BD65" s="10"/>
      <c r="BE65" s="10"/>
      <c r="BF65" s="10"/>
      <c r="BG65" s="10">
        <v>250</v>
      </c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7"/>
    </row>
    <row r="66" spans="1:70" ht="15.6" x14ac:dyDescent="0.3">
      <c r="A66" s="20" t="s">
        <v>31</v>
      </c>
      <c r="B66" s="29" t="s">
        <v>15</v>
      </c>
      <c r="C66" s="29" t="s">
        <v>71</v>
      </c>
      <c r="D66" s="29" t="s">
        <v>74</v>
      </c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 t="s">
        <v>32</v>
      </c>
      <c r="T66" s="12"/>
      <c r="U66" s="13"/>
      <c r="V66" s="13"/>
      <c r="W66" s="13"/>
      <c r="X66" s="11"/>
      <c r="Y66" s="14">
        <v>100</v>
      </c>
      <c r="Z66" s="14"/>
      <c r="AA66" s="14"/>
      <c r="AB66" s="14"/>
      <c r="AC66" s="14">
        <v>50</v>
      </c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>
        <v>250</v>
      </c>
      <c r="AO66" s="14"/>
      <c r="AP66" s="14"/>
      <c r="AQ66" s="14"/>
      <c r="AR66" s="14">
        <v>250</v>
      </c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>
        <v>300</v>
      </c>
      <c r="BD66" s="14"/>
      <c r="BE66" s="14"/>
      <c r="BF66" s="14"/>
      <c r="BG66" s="14">
        <v>250</v>
      </c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1"/>
    </row>
    <row r="67" spans="1:70" ht="52.8" x14ac:dyDescent="0.3">
      <c r="A67" s="19" t="s">
        <v>75</v>
      </c>
      <c r="B67" s="28" t="s">
        <v>15</v>
      </c>
      <c r="C67" s="28" t="s">
        <v>71</v>
      </c>
      <c r="D67" s="28" t="s">
        <v>76</v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9"/>
      <c r="V67" s="9"/>
      <c r="W67" s="9"/>
      <c r="X67" s="7"/>
      <c r="Y67" s="10">
        <v>110</v>
      </c>
      <c r="Z67" s="10"/>
      <c r="AA67" s="10"/>
      <c r="AB67" s="10"/>
      <c r="AC67" s="10">
        <v>330</v>
      </c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>
        <v>300</v>
      </c>
      <c r="AO67" s="10"/>
      <c r="AP67" s="10"/>
      <c r="AQ67" s="10"/>
      <c r="AR67" s="10">
        <v>300</v>
      </c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>
        <v>250</v>
      </c>
      <c r="BD67" s="10"/>
      <c r="BE67" s="10"/>
      <c r="BF67" s="10"/>
      <c r="BG67" s="10">
        <v>600</v>
      </c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7"/>
    </row>
    <row r="68" spans="1:70" ht="26.4" x14ac:dyDescent="0.3">
      <c r="A68" s="20" t="s">
        <v>29</v>
      </c>
      <c r="B68" s="29" t="s">
        <v>15</v>
      </c>
      <c r="C68" s="29" t="s">
        <v>71</v>
      </c>
      <c r="D68" s="29" t="s">
        <v>76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 t="s">
        <v>30</v>
      </c>
      <c r="T68" s="12"/>
      <c r="U68" s="13"/>
      <c r="V68" s="13"/>
      <c r="W68" s="13"/>
      <c r="X68" s="11"/>
      <c r="Y68" s="14">
        <v>110</v>
      </c>
      <c r="Z68" s="14"/>
      <c r="AA68" s="14"/>
      <c r="AB68" s="14"/>
      <c r="AC68" s="14">
        <v>330</v>
      </c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>
        <v>300</v>
      </c>
      <c r="AO68" s="14"/>
      <c r="AP68" s="14"/>
      <c r="AQ68" s="14"/>
      <c r="AR68" s="14">
        <v>300</v>
      </c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>
        <v>250</v>
      </c>
      <c r="BD68" s="10"/>
      <c r="BE68" s="10"/>
      <c r="BF68" s="10"/>
      <c r="BG68" s="10">
        <v>50</v>
      </c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7"/>
    </row>
    <row r="69" spans="1:70" ht="15.6" x14ac:dyDescent="0.3">
      <c r="A69" s="19" t="s">
        <v>67</v>
      </c>
      <c r="B69" s="28" t="s">
        <v>15</v>
      </c>
      <c r="C69" s="28" t="s">
        <v>71</v>
      </c>
      <c r="D69" s="28" t="s">
        <v>68</v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9"/>
      <c r="V69" s="9"/>
      <c r="W69" s="9"/>
      <c r="X69" s="7"/>
      <c r="Y69" s="10">
        <v>910</v>
      </c>
      <c r="Z69" s="10"/>
      <c r="AA69" s="10"/>
      <c r="AB69" s="10"/>
      <c r="AC69" s="10">
        <v>270</v>
      </c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>
        <v>600</v>
      </c>
      <c r="AO69" s="10"/>
      <c r="AP69" s="10"/>
      <c r="AQ69" s="10"/>
      <c r="AR69" s="10">
        <v>600</v>
      </c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>
        <v>600</v>
      </c>
      <c r="BD69" s="14"/>
      <c r="BE69" s="14"/>
      <c r="BF69" s="14"/>
      <c r="BG69" s="14">
        <v>50</v>
      </c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1"/>
    </row>
    <row r="70" spans="1:70" ht="39.6" x14ac:dyDescent="0.3">
      <c r="A70" s="19" t="s">
        <v>77</v>
      </c>
      <c r="B70" s="28" t="s">
        <v>15</v>
      </c>
      <c r="C70" s="28" t="s">
        <v>71</v>
      </c>
      <c r="D70" s="28" t="s">
        <v>78</v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9"/>
      <c r="V70" s="9"/>
      <c r="W70" s="9"/>
      <c r="X70" s="7"/>
      <c r="Y70" s="10">
        <v>70</v>
      </c>
      <c r="Z70" s="10"/>
      <c r="AA70" s="10"/>
      <c r="AB70" s="10"/>
      <c r="AC70" s="10">
        <v>20</v>
      </c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>
        <v>50</v>
      </c>
      <c r="AO70" s="10"/>
      <c r="AP70" s="10"/>
      <c r="AQ70" s="10"/>
      <c r="AR70" s="10">
        <v>50</v>
      </c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>
        <v>50</v>
      </c>
      <c r="BD70" s="10"/>
      <c r="BE70" s="10"/>
      <c r="BF70" s="10"/>
      <c r="BG70" s="10">
        <v>100</v>
      </c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7"/>
    </row>
    <row r="71" spans="1:70" ht="26.4" x14ac:dyDescent="0.3">
      <c r="A71" s="20" t="s">
        <v>29</v>
      </c>
      <c r="B71" s="29" t="s">
        <v>15</v>
      </c>
      <c r="C71" s="29" t="s">
        <v>71</v>
      </c>
      <c r="D71" s="29" t="s">
        <v>78</v>
      </c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 t="s">
        <v>30</v>
      </c>
      <c r="T71" s="12"/>
      <c r="U71" s="13"/>
      <c r="V71" s="13"/>
      <c r="W71" s="13"/>
      <c r="X71" s="11"/>
      <c r="Y71" s="14">
        <v>70</v>
      </c>
      <c r="Z71" s="14"/>
      <c r="AA71" s="14"/>
      <c r="AB71" s="14"/>
      <c r="AC71" s="14">
        <v>20</v>
      </c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>
        <v>50</v>
      </c>
      <c r="AO71" s="14"/>
      <c r="AP71" s="14"/>
      <c r="AQ71" s="14"/>
      <c r="AR71" s="14">
        <v>50</v>
      </c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>
        <v>50</v>
      </c>
      <c r="BD71" s="14"/>
      <c r="BE71" s="14"/>
      <c r="BF71" s="14"/>
      <c r="BG71" s="14">
        <v>100</v>
      </c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1"/>
    </row>
    <row r="72" spans="1:70" ht="26.4" x14ac:dyDescent="0.3">
      <c r="A72" s="19" t="s">
        <v>79</v>
      </c>
      <c r="B72" s="28" t="s">
        <v>15</v>
      </c>
      <c r="C72" s="28" t="s">
        <v>71</v>
      </c>
      <c r="D72" s="28" t="s">
        <v>80</v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9"/>
      <c r="V72" s="9"/>
      <c r="W72" s="9"/>
      <c r="X72" s="7"/>
      <c r="Y72" s="10">
        <v>620</v>
      </c>
      <c r="Z72" s="10"/>
      <c r="AA72" s="10"/>
      <c r="AB72" s="10"/>
      <c r="AC72" s="10">
        <v>100</v>
      </c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>
        <v>100</v>
      </c>
      <c r="AO72" s="10"/>
      <c r="AP72" s="10"/>
      <c r="AQ72" s="10"/>
      <c r="AR72" s="10">
        <v>100</v>
      </c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>
        <v>100</v>
      </c>
      <c r="BD72" s="10"/>
      <c r="BE72" s="10"/>
      <c r="BF72" s="10"/>
      <c r="BG72" s="10">
        <v>150</v>
      </c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7"/>
    </row>
    <row r="73" spans="1:70" ht="26.4" x14ac:dyDescent="0.3">
      <c r="A73" s="20" t="s">
        <v>29</v>
      </c>
      <c r="B73" s="28" t="s">
        <v>15</v>
      </c>
      <c r="C73" s="28" t="s">
        <v>71</v>
      </c>
      <c r="D73" s="28" t="s">
        <v>80</v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35" t="s">
        <v>30</v>
      </c>
      <c r="T73" s="8"/>
      <c r="U73" s="9"/>
      <c r="V73" s="9"/>
      <c r="W73" s="9"/>
      <c r="X73" s="7"/>
      <c r="Y73" s="36">
        <v>510</v>
      </c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7"/>
    </row>
    <row r="74" spans="1:70" ht="15.6" x14ac:dyDescent="0.3">
      <c r="A74" s="20" t="s">
        <v>31</v>
      </c>
      <c r="B74" s="29" t="s">
        <v>15</v>
      </c>
      <c r="C74" s="29" t="s">
        <v>71</v>
      </c>
      <c r="D74" s="29" t="s">
        <v>80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 t="s">
        <v>32</v>
      </c>
      <c r="T74" s="12"/>
      <c r="U74" s="13"/>
      <c r="V74" s="13"/>
      <c r="W74" s="13"/>
      <c r="X74" s="11"/>
      <c r="Y74" s="14">
        <v>100</v>
      </c>
      <c r="Z74" s="14"/>
      <c r="AA74" s="14"/>
      <c r="AB74" s="14"/>
      <c r="AC74" s="14">
        <v>100</v>
      </c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>
        <v>100</v>
      </c>
      <c r="AO74" s="14"/>
      <c r="AP74" s="14"/>
      <c r="AQ74" s="14"/>
      <c r="AR74" s="14">
        <v>100</v>
      </c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>
        <v>100</v>
      </c>
      <c r="BD74" s="14"/>
      <c r="BE74" s="14"/>
      <c r="BF74" s="14"/>
      <c r="BG74" s="14">
        <v>150</v>
      </c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1"/>
    </row>
    <row r="75" spans="1:70" ht="26.4" x14ac:dyDescent="0.3">
      <c r="A75" s="19" t="s">
        <v>81</v>
      </c>
      <c r="B75" s="28" t="s">
        <v>15</v>
      </c>
      <c r="C75" s="28" t="s">
        <v>71</v>
      </c>
      <c r="D75" s="28" t="s">
        <v>82</v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9"/>
      <c r="V75" s="9"/>
      <c r="W75" s="9"/>
      <c r="X75" s="7"/>
      <c r="Y75" s="10">
        <v>50</v>
      </c>
      <c r="Z75" s="10"/>
      <c r="AA75" s="10"/>
      <c r="AB75" s="10"/>
      <c r="AC75" s="10">
        <v>50</v>
      </c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>
        <v>150</v>
      </c>
      <c r="AO75" s="10"/>
      <c r="AP75" s="10"/>
      <c r="AQ75" s="10"/>
      <c r="AR75" s="10">
        <v>150</v>
      </c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>
        <v>150</v>
      </c>
      <c r="BD75" s="10"/>
      <c r="BE75" s="10"/>
      <c r="BF75" s="10"/>
      <c r="BG75" s="10">
        <v>300</v>
      </c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7"/>
    </row>
    <row r="76" spans="1:70" ht="15.6" x14ac:dyDescent="0.3">
      <c r="A76" s="20" t="s">
        <v>83</v>
      </c>
      <c r="B76" s="29" t="s">
        <v>15</v>
      </c>
      <c r="C76" s="29" t="s">
        <v>71</v>
      </c>
      <c r="D76" s="29" t="s">
        <v>82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 t="s">
        <v>84</v>
      </c>
      <c r="T76" s="12"/>
      <c r="U76" s="13"/>
      <c r="V76" s="13"/>
      <c r="W76" s="13"/>
      <c r="X76" s="11"/>
      <c r="Y76" s="14">
        <v>50</v>
      </c>
      <c r="Z76" s="14"/>
      <c r="AA76" s="14"/>
      <c r="AB76" s="14"/>
      <c r="AC76" s="14">
        <v>50</v>
      </c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>
        <v>150</v>
      </c>
      <c r="AO76" s="14"/>
      <c r="AP76" s="14"/>
      <c r="AQ76" s="14"/>
      <c r="AR76" s="14">
        <v>150</v>
      </c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>
        <v>150</v>
      </c>
      <c r="BD76" s="14"/>
      <c r="BE76" s="14"/>
      <c r="BF76" s="14"/>
      <c r="BG76" s="14">
        <v>300</v>
      </c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1"/>
    </row>
    <row r="77" spans="1:70" ht="52.8" x14ac:dyDescent="0.3">
      <c r="A77" s="19" t="s">
        <v>85</v>
      </c>
      <c r="B77" s="28" t="s">
        <v>15</v>
      </c>
      <c r="C77" s="28" t="s">
        <v>71</v>
      </c>
      <c r="D77" s="28" t="s">
        <v>86</v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9"/>
      <c r="V77" s="9"/>
      <c r="W77" s="9"/>
      <c r="X77" s="7"/>
      <c r="Y77" s="10">
        <v>200</v>
      </c>
      <c r="Z77" s="10"/>
      <c r="AA77" s="10"/>
      <c r="AB77" s="10"/>
      <c r="AC77" s="10">
        <v>100</v>
      </c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>
        <v>300</v>
      </c>
      <c r="AO77" s="10"/>
      <c r="AP77" s="10"/>
      <c r="AQ77" s="10"/>
      <c r="AR77" s="10">
        <v>300</v>
      </c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>
        <v>300</v>
      </c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4"/>
    </row>
    <row r="78" spans="1:70" ht="26.4" x14ac:dyDescent="0.3">
      <c r="A78" s="20" t="s">
        <v>29</v>
      </c>
      <c r="B78" s="29" t="s">
        <v>15</v>
      </c>
      <c r="C78" s="29" t="s">
        <v>71</v>
      </c>
      <c r="D78" s="29" t="s">
        <v>86</v>
      </c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 t="s">
        <v>30</v>
      </c>
      <c r="T78" s="12"/>
      <c r="U78" s="13"/>
      <c r="V78" s="13"/>
      <c r="W78" s="13"/>
      <c r="X78" s="11"/>
      <c r="Y78" s="14">
        <v>200</v>
      </c>
      <c r="Z78" s="14"/>
      <c r="AA78" s="14"/>
      <c r="AB78" s="14"/>
      <c r="AC78" s="14">
        <v>100</v>
      </c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>
        <v>300</v>
      </c>
      <c r="AO78" s="14"/>
      <c r="AP78" s="14"/>
      <c r="AQ78" s="14"/>
      <c r="AR78" s="14">
        <v>300</v>
      </c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>
        <v>300</v>
      </c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4"/>
    </row>
    <row r="79" spans="1:70" ht="15.6" x14ac:dyDescent="0.3">
      <c r="A79" s="18" t="s">
        <v>88</v>
      </c>
      <c r="B79" s="27" t="s">
        <v>87</v>
      </c>
      <c r="C79" s="27" t="s">
        <v>16</v>
      </c>
      <c r="D79" s="27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5"/>
      <c r="V79" s="5"/>
      <c r="W79" s="5"/>
      <c r="X79" s="4"/>
      <c r="Y79" s="6">
        <v>328.5</v>
      </c>
      <c r="Z79" s="6">
        <v>299.60000000000002</v>
      </c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>
        <v>309.89999999999998</v>
      </c>
      <c r="AO79" s="6">
        <v>309.89999999999998</v>
      </c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7"/>
    </row>
    <row r="80" spans="1:70" ht="15.6" x14ac:dyDescent="0.3">
      <c r="A80" s="18" t="s">
        <v>90</v>
      </c>
      <c r="B80" s="27" t="s">
        <v>87</v>
      </c>
      <c r="C80" s="27" t="s">
        <v>89</v>
      </c>
      <c r="D80" s="27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5"/>
      <c r="V80" s="5"/>
      <c r="W80" s="5"/>
      <c r="X80" s="4"/>
      <c r="Y80" s="6">
        <v>328.5</v>
      </c>
      <c r="Z80" s="6">
        <v>299.60000000000002</v>
      </c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>
        <v>309.89999999999998</v>
      </c>
      <c r="AO80" s="6">
        <v>309.89999999999998</v>
      </c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7"/>
    </row>
    <row r="81" spans="1:70" ht="15.6" x14ac:dyDescent="0.3">
      <c r="A81" s="19" t="s">
        <v>20</v>
      </c>
      <c r="B81" s="28" t="s">
        <v>87</v>
      </c>
      <c r="C81" s="28" t="s">
        <v>89</v>
      </c>
      <c r="D81" s="28" t="s">
        <v>21</v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9"/>
      <c r="V81" s="9"/>
      <c r="W81" s="9"/>
      <c r="X81" s="7"/>
      <c r="Y81" s="10">
        <v>328.5</v>
      </c>
      <c r="Z81" s="10">
        <v>299.60000000000002</v>
      </c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>
        <v>309.89999999999998</v>
      </c>
      <c r="AO81" s="10">
        <v>309.89999999999998</v>
      </c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7"/>
    </row>
    <row r="82" spans="1:70" ht="15.6" x14ac:dyDescent="0.3">
      <c r="A82" s="19" t="s">
        <v>51</v>
      </c>
      <c r="B82" s="28" t="s">
        <v>87</v>
      </c>
      <c r="C82" s="28" t="s">
        <v>89</v>
      </c>
      <c r="D82" s="28" t="s">
        <v>52</v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9"/>
      <c r="V82" s="9"/>
      <c r="W82" s="9"/>
      <c r="X82" s="7"/>
      <c r="Y82" s="10">
        <v>328.5</v>
      </c>
      <c r="Z82" s="10">
        <v>299.60000000000002</v>
      </c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>
        <v>309.89999999999998</v>
      </c>
      <c r="AO82" s="10">
        <v>309.89999999999998</v>
      </c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7"/>
    </row>
    <row r="83" spans="1:70" ht="15.6" x14ac:dyDescent="0.3">
      <c r="A83" s="19" t="s">
        <v>53</v>
      </c>
      <c r="B83" s="28" t="s">
        <v>87</v>
      </c>
      <c r="C83" s="28" t="s">
        <v>89</v>
      </c>
      <c r="D83" s="28" t="s">
        <v>54</v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9"/>
      <c r="V83" s="9"/>
      <c r="W83" s="9"/>
      <c r="X83" s="7"/>
      <c r="Y83" s="10">
        <v>328.5</v>
      </c>
      <c r="Z83" s="10">
        <v>299.60000000000002</v>
      </c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>
        <v>309.89999999999998</v>
      </c>
      <c r="AO83" s="10">
        <v>309.89999999999998</v>
      </c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7"/>
    </row>
    <row r="84" spans="1:70" ht="15.6" x14ac:dyDescent="0.3">
      <c r="A84" s="19" t="s">
        <v>67</v>
      </c>
      <c r="B84" s="28" t="s">
        <v>87</v>
      </c>
      <c r="C84" s="28" t="s">
        <v>89</v>
      </c>
      <c r="D84" s="28" t="s">
        <v>68</v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9"/>
      <c r="V84" s="9"/>
      <c r="W84" s="9"/>
      <c r="X84" s="7"/>
      <c r="Y84" s="10">
        <v>328.5</v>
      </c>
      <c r="Z84" s="10">
        <v>299.60000000000002</v>
      </c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>
        <v>309.89999999999998</v>
      </c>
      <c r="AO84" s="10">
        <v>309.89999999999998</v>
      </c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1"/>
    </row>
    <row r="85" spans="1:70" ht="26.4" x14ac:dyDescent="0.3">
      <c r="A85" s="19" t="s">
        <v>91</v>
      </c>
      <c r="B85" s="28" t="s">
        <v>87</v>
      </c>
      <c r="C85" s="28" t="s">
        <v>89</v>
      </c>
      <c r="D85" s="28" t="s">
        <v>92</v>
      </c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9"/>
      <c r="V85" s="9"/>
      <c r="W85" s="9"/>
      <c r="X85" s="7"/>
      <c r="Y85" s="10">
        <v>328.5</v>
      </c>
      <c r="Z85" s="10">
        <v>299.60000000000002</v>
      </c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>
        <v>309.89999999999998</v>
      </c>
      <c r="AO85" s="10">
        <v>309.89999999999998</v>
      </c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6"/>
      <c r="BE85" s="6"/>
      <c r="BF85" s="6"/>
      <c r="BG85" s="6">
        <v>400</v>
      </c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4"/>
    </row>
    <row r="86" spans="1:70" ht="66" x14ac:dyDescent="0.3">
      <c r="A86" s="20" t="s">
        <v>42</v>
      </c>
      <c r="B86" s="29" t="s">
        <v>87</v>
      </c>
      <c r="C86" s="29" t="s">
        <v>89</v>
      </c>
      <c r="D86" s="29" t="s">
        <v>92</v>
      </c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 t="s">
        <v>43</v>
      </c>
      <c r="T86" s="12"/>
      <c r="U86" s="13"/>
      <c r="V86" s="13"/>
      <c r="W86" s="13"/>
      <c r="X86" s="11"/>
      <c r="Y86" s="14">
        <v>328.5</v>
      </c>
      <c r="Z86" s="14">
        <v>299.60000000000002</v>
      </c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>
        <v>309.89999999999998</v>
      </c>
      <c r="AO86" s="14">
        <v>309.89999999999998</v>
      </c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6"/>
      <c r="BE86" s="6"/>
      <c r="BF86" s="6"/>
      <c r="BG86" s="6">
        <v>400</v>
      </c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4"/>
    </row>
    <row r="87" spans="1:70" ht="26.4" x14ac:dyDescent="0.3">
      <c r="A87" s="18" t="s">
        <v>93</v>
      </c>
      <c r="B87" s="27" t="s">
        <v>89</v>
      </c>
      <c r="C87" s="27" t="s">
        <v>16</v>
      </c>
      <c r="D87" s="27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5"/>
      <c r="V87" s="5"/>
      <c r="W87" s="5"/>
      <c r="X87" s="4"/>
      <c r="Y87" s="6">
        <f>Y88</f>
        <v>400</v>
      </c>
      <c r="Z87" s="6"/>
      <c r="AA87" s="6"/>
      <c r="AB87" s="6"/>
      <c r="AC87" s="6">
        <v>100</v>
      </c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>
        <v>300</v>
      </c>
      <c r="AO87" s="6"/>
      <c r="AP87" s="6"/>
      <c r="AQ87" s="6"/>
      <c r="AR87" s="6">
        <v>300</v>
      </c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>
        <v>400</v>
      </c>
      <c r="BD87" s="10"/>
      <c r="BE87" s="10"/>
      <c r="BF87" s="10"/>
      <c r="BG87" s="10">
        <v>400</v>
      </c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7"/>
    </row>
    <row r="88" spans="1:70" ht="26.4" x14ac:dyDescent="0.3">
      <c r="A88" s="18" t="s">
        <v>95</v>
      </c>
      <c r="B88" s="27" t="s">
        <v>89</v>
      </c>
      <c r="C88" s="27" t="s">
        <v>94</v>
      </c>
      <c r="D88" s="27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5"/>
      <c r="V88" s="5"/>
      <c r="W88" s="5"/>
      <c r="X88" s="4"/>
      <c r="Y88" s="6">
        <f>Y89</f>
        <v>400</v>
      </c>
      <c r="Z88" s="6"/>
      <c r="AA88" s="6"/>
      <c r="AB88" s="6"/>
      <c r="AC88" s="6">
        <v>100</v>
      </c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>
        <v>300</v>
      </c>
      <c r="AO88" s="6"/>
      <c r="AP88" s="6"/>
      <c r="AQ88" s="6"/>
      <c r="AR88" s="6">
        <v>300</v>
      </c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>
        <v>400</v>
      </c>
      <c r="BD88" s="10"/>
      <c r="BE88" s="10"/>
      <c r="BF88" s="10"/>
      <c r="BG88" s="10">
        <v>400</v>
      </c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7"/>
    </row>
    <row r="89" spans="1:70" ht="15.6" x14ac:dyDescent="0.3">
      <c r="A89" s="19" t="s">
        <v>96</v>
      </c>
      <c r="B89" s="28" t="s">
        <v>89</v>
      </c>
      <c r="C89" s="28" t="s">
        <v>94</v>
      </c>
      <c r="D89" s="28" t="s">
        <v>97</v>
      </c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9"/>
      <c r="V89" s="9"/>
      <c r="W89" s="9"/>
      <c r="X89" s="7"/>
      <c r="Y89" s="10">
        <f>Y90</f>
        <v>400</v>
      </c>
      <c r="Z89" s="10"/>
      <c r="AA89" s="10"/>
      <c r="AB89" s="10"/>
      <c r="AC89" s="10">
        <v>100</v>
      </c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>
        <v>300</v>
      </c>
      <c r="AO89" s="10"/>
      <c r="AP89" s="10"/>
      <c r="AQ89" s="10"/>
      <c r="AR89" s="10">
        <v>300</v>
      </c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>
        <v>400</v>
      </c>
      <c r="BD89" s="10"/>
      <c r="BE89" s="10"/>
      <c r="BF89" s="10"/>
      <c r="BG89" s="10">
        <v>400</v>
      </c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7"/>
    </row>
    <row r="90" spans="1:70" ht="52.8" x14ac:dyDescent="0.3">
      <c r="A90" s="19" t="s">
        <v>98</v>
      </c>
      <c r="B90" s="28" t="s">
        <v>89</v>
      </c>
      <c r="C90" s="28" t="s">
        <v>94</v>
      </c>
      <c r="D90" s="28" t="s">
        <v>99</v>
      </c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9"/>
      <c r="V90" s="9"/>
      <c r="W90" s="9"/>
      <c r="X90" s="7"/>
      <c r="Y90" s="10">
        <f>Y91</f>
        <v>400</v>
      </c>
      <c r="Z90" s="10"/>
      <c r="AA90" s="10"/>
      <c r="AB90" s="10"/>
      <c r="AC90" s="10">
        <v>100</v>
      </c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>
        <v>300</v>
      </c>
      <c r="AO90" s="10"/>
      <c r="AP90" s="10"/>
      <c r="AQ90" s="10"/>
      <c r="AR90" s="10">
        <v>300</v>
      </c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>
        <v>400</v>
      </c>
      <c r="BD90" s="10"/>
      <c r="BE90" s="10"/>
      <c r="BF90" s="10"/>
      <c r="BG90" s="10">
        <v>400</v>
      </c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7"/>
    </row>
    <row r="91" spans="1:70" ht="15.6" x14ac:dyDescent="0.3">
      <c r="A91" s="19" t="s">
        <v>100</v>
      </c>
      <c r="B91" s="28" t="s">
        <v>89</v>
      </c>
      <c r="C91" s="28" t="s">
        <v>94</v>
      </c>
      <c r="D91" s="28" t="s">
        <v>101</v>
      </c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9"/>
      <c r="V91" s="9"/>
      <c r="W91" s="9"/>
      <c r="X91" s="7"/>
      <c r="Y91" s="10">
        <f>Y92</f>
        <v>400</v>
      </c>
      <c r="Z91" s="10"/>
      <c r="AA91" s="10"/>
      <c r="AB91" s="10"/>
      <c r="AC91" s="10">
        <v>100</v>
      </c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>
        <v>300</v>
      </c>
      <c r="AO91" s="10"/>
      <c r="AP91" s="10"/>
      <c r="AQ91" s="10"/>
      <c r="AR91" s="10">
        <v>300</v>
      </c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>
        <v>400</v>
      </c>
      <c r="BD91" s="10"/>
      <c r="BE91" s="10"/>
      <c r="BF91" s="10"/>
      <c r="BG91" s="10">
        <v>390</v>
      </c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7"/>
    </row>
    <row r="92" spans="1:70" ht="26.4" x14ac:dyDescent="0.3">
      <c r="A92" s="19" t="s">
        <v>102</v>
      </c>
      <c r="B92" s="28" t="s">
        <v>89</v>
      </c>
      <c r="C92" s="28" t="s">
        <v>94</v>
      </c>
      <c r="D92" s="28" t="s">
        <v>103</v>
      </c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9"/>
      <c r="V92" s="9"/>
      <c r="W92" s="9"/>
      <c r="X92" s="7"/>
      <c r="Y92" s="10">
        <f>Y93+Y95</f>
        <v>400</v>
      </c>
      <c r="Z92" s="10"/>
      <c r="AA92" s="10"/>
      <c r="AB92" s="10"/>
      <c r="AC92" s="10">
        <v>100</v>
      </c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>
        <v>300</v>
      </c>
      <c r="AO92" s="10"/>
      <c r="AP92" s="10"/>
      <c r="AQ92" s="10"/>
      <c r="AR92" s="10">
        <v>300</v>
      </c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>
        <v>400</v>
      </c>
      <c r="BD92" s="14"/>
      <c r="BE92" s="14"/>
      <c r="BF92" s="14"/>
      <c r="BG92" s="14">
        <v>390</v>
      </c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1"/>
    </row>
    <row r="93" spans="1:70" ht="15.6" x14ac:dyDescent="0.3">
      <c r="A93" s="19" t="s">
        <v>104</v>
      </c>
      <c r="B93" s="28" t="s">
        <v>89</v>
      </c>
      <c r="C93" s="28" t="s">
        <v>94</v>
      </c>
      <c r="D93" s="28" t="s">
        <v>105</v>
      </c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9"/>
      <c r="V93" s="9"/>
      <c r="W93" s="9"/>
      <c r="X93" s="7"/>
      <c r="Y93" s="10">
        <f>Y94</f>
        <v>390</v>
      </c>
      <c r="Z93" s="10"/>
      <c r="AA93" s="10"/>
      <c r="AB93" s="10"/>
      <c r="AC93" s="10">
        <v>90</v>
      </c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>
        <v>290</v>
      </c>
      <c r="AO93" s="10"/>
      <c r="AP93" s="10"/>
      <c r="AQ93" s="10"/>
      <c r="AR93" s="10">
        <v>290</v>
      </c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>
        <v>390</v>
      </c>
      <c r="BD93" s="10"/>
      <c r="BE93" s="10"/>
      <c r="BF93" s="10"/>
      <c r="BG93" s="10">
        <v>10</v>
      </c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7"/>
    </row>
    <row r="94" spans="1:70" ht="26.4" x14ac:dyDescent="0.3">
      <c r="A94" s="20" t="s">
        <v>29</v>
      </c>
      <c r="B94" s="29" t="s">
        <v>89</v>
      </c>
      <c r="C94" s="29" t="s">
        <v>94</v>
      </c>
      <c r="D94" s="29" t="s">
        <v>105</v>
      </c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 t="s">
        <v>30</v>
      </c>
      <c r="T94" s="12"/>
      <c r="U94" s="13"/>
      <c r="V94" s="13"/>
      <c r="W94" s="13"/>
      <c r="X94" s="11"/>
      <c r="Y94" s="14">
        <v>390</v>
      </c>
      <c r="Z94" s="14"/>
      <c r="AA94" s="14"/>
      <c r="AB94" s="14"/>
      <c r="AC94" s="14">
        <v>90</v>
      </c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>
        <v>290</v>
      </c>
      <c r="AO94" s="14"/>
      <c r="AP94" s="14"/>
      <c r="AQ94" s="14"/>
      <c r="AR94" s="14">
        <v>290</v>
      </c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>
        <v>390</v>
      </c>
      <c r="BD94" s="14"/>
      <c r="BE94" s="14"/>
      <c r="BF94" s="14"/>
      <c r="BG94" s="14">
        <v>10</v>
      </c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1"/>
    </row>
    <row r="95" spans="1:70" ht="15.6" x14ac:dyDescent="0.3">
      <c r="A95" s="19" t="s">
        <v>106</v>
      </c>
      <c r="B95" s="28" t="s">
        <v>89</v>
      </c>
      <c r="C95" s="28" t="s">
        <v>94</v>
      </c>
      <c r="D95" s="28" t="s">
        <v>107</v>
      </c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9"/>
      <c r="V95" s="9"/>
      <c r="W95" s="9"/>
      <c r="X95" s="7"/>
      <c r="Y95" s="10">
        <v>10</v>
      </c>
      <c r="Z95" s="10"/>
      <c r="AA95" s="10"/>
      <c r="AB95" s="10"/>
      <c r="AC95" s="10">
        <v>10</v>
      </c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>
        <v>10</v>
      </c>
      <c r="AO95" s="10"/>
      <c r="AP95" s="10"/>
      <c r="AQ95" s="10"/>
      <c r="AR95" s="10">
        <v>10</v>
      </c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>
        <v>10</v>
      </c>
      <c r="BD95" s="6"/>
      <c r="BE95" s="6"/>
      <c r="BF95" s="6"/>
      <c r="BG95" s="6">
        <v>17912.099999999999</v>
      </c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4"/>
    </row>
    <row r="96" spans="1:70" ht="26.4" x14ac:dyDescent="0.3">
      <c r="A96" s="20" t="s">
        <v>29</v>
      </c>
      <c r="B96" s="29" t="s">
        <v>89</v>
      </c>
      <c r="C96" s="29" t="s">
        <v>94</v>
      </c>
      <c r="D96" s="29" t="s">
        <v>107</v>
      </c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 t="s">
        <v>30</v>
      </c>
      <c r="T96" s="12"/>
      <c r="U96" s="13"/>
      <c r="V96" s="13"/>
      <c r="W96" s="13"/>
      <c r="X96" s="11"/>
      <c r="Y96" s="14">
        <v>10</v>
      </c>
      <c r="Z96" s="14"/>
      <c r="AA96" s="14"/>
      <c r="AB96" s="14"/>
      <c r="AC96" s="14">
        <v>10</v>
      </c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>
        <v>10</v>
      </c>
      <c r="AO96" s="14"/>
      <c r="AP96" s="14"/>
      <c r="AQ96" s="14"/>
      <c r="AR96" s="14">
        <v>10</v>
      </c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>
        <v>10</v>
      </c>
      <c r="BD96" s="6"/>
      <c r="BE96" s="6"/>
      <c r="BF96" s="6"/>
      <c r="BG96" s="6">
        <v>17412.099999999999</v>
      </c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4"/>
    </row>
    <row r="97" spans="1:70" ht="15.6" x14ac:dyDescent="0.3">
      <c r="A97" s="18" t="s">
        <v>108</v>
      </c>
      <c r="B97" s="27" t="s">
        <v>18</v>
      </c>
      <c r="C97" s="27" t="s">
        <v>16</v>
      </c>
      <c r="D97" s="27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5"/>
      <c r="V97" s="5"/>
      <c r="W97" s="5"/>
      <c r="X97" s="4"/>
      <c r="Y97" s="6">
        <f>Y98+Y114</f>
        <v>18542.099999999999</v>
      </c>
      <c r="Z97" s="6"/>
      <c r="AA97" s="6">
        <v>456.9</v>
      </c>
      <c r="AB97" s="6"/>
      <c r="AC97" s="6">
        <v>23419.7</v>
      </c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>
        <v>18642.099999999999</v>
      </c>
      <c r="AO97" s="6"/>
      <c r="AP97" s="6"/>
      <c r="AQ97" s="6"/>
      <c r="AR97" s="6">
        <v>18642.099999999999</v>
      </c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>
        <v>17912.099999999999</v>
      </c>
      <c r="BD97" s="10"/>
      <c r="BE97" s="10"/>
      <c r="BF97" s="10"/>
      <c r="BG97" s="10">
        <v>17412.099999999999</v>
      </c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7"/>
    </row>
    <row r="98" spans="1:70" ht="15.6" x14ac:dyDescent="0.3">
      <c r="A98" s="18" t="s">
        <v>110</v>
      </c>
      <c r="B98" s="27" t="s">
        <v>18</v>
      </c>
      <c r="C98" s="27" t="s">
        <v>109</v>
      </c>
      <c r="D98" s="27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5"/>
      <c r="V98" s="5"/>
      <c r="W98" s="5"/>
      <c r="X98" s="4"/>
      <c r="Y98" s="6">
        <f>Y99</f>
        <v>18122.099999999999</v>
      </c>
      <c r="Z98" s="6"/>
      <c r="AA98" s="6">
        <v>456.9</v>
      </c>
      <c r="AB98" s="6"/>
      <c r="AC98" s="6">
        <v>23219.7</v>
      </c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>
        <v>18122.099999999999</v>
      </c>
      <c r="AO98" s="6"/>
      <c r="AP98" s="6"/>
      <c r="AQ98" s="6"/>
      <c r="AR98" s="6">
        <v>18122.099999999999</v>
      </c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>
        <v>17412.099999999999</v>
      </c>
      <c r="BD98" s="10"/>
      <c r="BE98" s="10"/>
      <c r="BF98" s="10"/>
      <c r="BG98" s="10">
        <v>17412.099999999999</v>
      </c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7"/>
    </row>
    <row r="99" spans="1:70" ht="15.6" x14ac:dyDescent="0.3">
      <c r="A99" s="19" t="s">
        <v>96</v>
      </c>
      <c r="B99" s="28" t="s">
        <v>18</v>
      </c>
      <c r="C99" s="28" t="s">
        <v>109</v>
      </c>
      <c r="D99" s="28" t="s">
        <v>97</v>
      </c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9"/>
      <c r="V99" s="9"/>
      <c r="W99" s="9"/>
      <c r="X99" s="7"/>
      <c r="Y99" s="10">
        <f>Y100</f>
        <v>18122.099999999999</v>
      </c>
      <c r="Z99" s="10"/>
      <c r="AA99" s="10">
        <v>456.9</v>
      </c>
      <c r="AB99" s="10"/>
      <c r="AC99" s="10">
        <v>23219.7</v>
      </c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>
        <v>18122.099999999999</v>
      </c>
      <c r="AO99" s="10"/>
      <c r="AP99" s="10"/>
      <c r="AQ99" s="10"/>
      <c r="AR99" s="10">
        <v>18122.099999999999</v>
      </c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>
        <v>17412.099999999999</v>
      </c>
      <c r="BD99" s="10"/>
      <c r="BE99" s="10"/>
      <c r="BF99" s="10"/>
      <c r="BG99" s="10">
        <v>17412.099999999999</v>
      </c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7"/>
    </row>
    <row r="100" spans="1:70" ht="52.8" x14ac:dyDescent="0.3">
      <c r="A100" s="19" t="s">
        <v>98</v>
      </c>
      <c r="B100" s="28" t="s">
        <v>18</v>
      </c>
      <c r="C100" s="28" t="s">
        <v>109</v>
      </c>
      <c r="D100" s="28" t="s">
        <v>99</v>
      </c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9"/>
      <c r="V100" s="9"/>
      <c r="W100" s="9"/>
      <c r="X100" s="7"/>
      <c r="Y100" s="10">
        <f>Y101</f>
        <v>18122.099999999999</v>
      </c>
      <c r="Z100" s="10"/>
      <c r="AA100" s="10">
        <v>456.9</v>
      </c>
      <c r="AB100" s="10"/>
      <c r="AC100" s="10">
        <v>23219.7</v>
      </c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>
        <v>18122.099999999999</v>
      </c>
      <c r="AO100" s="10"/>
      <c r="AP100" s="10"/>
      <c r="AQ100" s="10"/>
      <c r="AR100" s="10">
        <v>18122.099999999999</v>
      </c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>
        <v>17412.099999999999</v>
      </c>
      <c r="BD100" s="10"/>
      <c r="BE100" s="10"/>
      <c r="BF100" s="10"/>
      <c r="BG100" s="10">
        <v>17402.099999999999</v>
      </c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7"/>
    </row>
    <row r="101" spans="1:70" ht="15.6" x14ac:dyDescent="0.3">
      <c r="A101" s="19" t="s">
        <v>100</v>
      </c>
      <c r="B101" s="28" t="s">
        <v>18</v>
      </c>
      <c r="C101" s="28" t="s">
        <v>109</v>
      </c>
      <c r="D101" s="28" t="s">
        <v>101</v>
      </c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9"/>
      <c r="V101" s="9"/>
      <c r="W101" s="9"/>
      <c r="X101" s="7"/>
      <c r="Y101" s="10">
        <f>Y102+Y111</f>
        <v>18122.099999999999</v>
      </c>
      <c r="Z101" s="10"/>
      <c r="AA101" s="10">
        <v>456.9</v>
      </c>
      <c r="AB101" s="10"/>
      <c r="AC101" s="10">
        <v>23219.7</v>
      </c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>
        <v>18122.099999999999</v>
      </c>
      <c r="AO101" s="10"/>
      <c r="AP101" s="10"/>
      <c r="AQ101" s="10"/>
      <c r="AR101" s="10">
        <v>18122.099999999999</v>
      </c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>
        <v>17412.099999999999</v>
      </c>
      <c r="BD101" s="10"/>
      <c r="BE101" s="10"/>
      <c r="BF101" s="10"/>
      <c r="BG101" s="10">
        <v>500</v>
      </c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7"/>
    </row>
    <row r="102" spans="1:70" ht="26.4" x14ac:dyDescent="0.3">
      <c r="A102" s="19" t="s">
        <v>111</v>
      </c>
      <c r="B102" s="28" t="s">
        <v>18</v>
      </c>
      <c r="C102" s="28" t="s">
        <v>109</v>
      </c>
      <c r="D102" s="28" t="s">
        <v>112</v>
      </c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9"/>
      <c r="V102" s="9"/>
      <c r="W102" s="9"/>
      <c r="X102" s="7"/>
      <c r="Y102" s="10">
        <f>Y103+Y105+Y107</f>
        <v>18112.099999999999</v>
      </c>
      <c r="Z102" s="10"/>
      <c r="AA102" s="10">
        <v>456.9</v>
      </c>
      <c r="AB102" s="10"/>
      <c r="AC102" s="10">
        <v>23209.7</v>
      </c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>
        <v>18112.099999999999</v>
      </c>
      <c r="AO102" s="10"/>
      <c r="AP102" s="10"/>
      <c r="AQ102" s="10"/>
      <c r="AR102" s="10">
        <v>18112.099999999999</v>
      </c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>
        <v>17402.099999999999</v>
      </c>
      <c r="BD102" s="14"/>
      <c r="BE102" s="14"/>
      <c r="BF102" s="14"/>
      <c r="BG102" s="14">
        <v>500</v>
      </c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1"/>
    </row>
    <row r="103" spans="1:70" ht="26.4" x14ac:dyDescent="0.3">
      <c r="A103" s="19" t="s">
        <v>113</v>
      </c>
      <c r="B103" s="28" t="s">
        <v>18</v>
      </c>
      <c r="C103" s="28" t="s">
        <v>109</v>
      </c>
      <c r="D103" s="28" t="s">
        <v>114</v>
      </c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9"/>
      <c r="V103" s="9"/>
      <c r="W103" s="9"/>
      <c r="X103" s="7"/>
      <c r="Y103" s="10">
        <v>1200</v>
      </c>
      <c r="Z103" s="10"/>
      <c r="AA103" s="10"/>
      <c r="AB103" s="10"/>
      <c r="AC103" s="10">
        <v>1000</v>
      </c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>
        <v>500</v>
      </c>
      <c r="AO103" s="10"/>
      <c r="AP103" s="10"/>
      <c r="AQ103" s="10"/>
      <c r="AR103" s="10">
        <v>500</v>
      </c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>
        <v>500</v>
      </c>
      <c r="BD103" s="10"/>
      <c r="BE103" s="10"/>
      <c r="BF103" s="10"/>
      <c r="BG103" s="10">
        <v>5700</v>
      </c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7"/>
    </row>
    <row r="104" spans="1:70" ht="26.4" x14ac:dyDescent="0.3">
      <c r="A104" s="20" t="s">
        <v>29</v>
      </c>
      <c r="B104" s="29" t="s">
        <v>18</v>
      </c>
      <c r="C104" s="29" t="s">
        <v>109</v>
      </c>
      <c r="D104" s="29" t="s">
        <v>114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 t="s">
        <v>30</v>
      </c>
      <c r="T104" s="12"/>
      <c r="U104" s="13"/>
      <c r="V104" s="13"/>
      <c r="W104" s="13"/>
      <c r="X104" s="11"/>
      <c r="Y104" s="14">
        <v>1200</v>
      </c>
      <c r="Z104" s="14"/>
      <c r="AA104" s="14"/>
      <c r="AB104" s="14"/>
      <c r="AC104" s="14">
        <v>1000</v>
      </c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>
        <v>500</v>
      </c>
      <c r="AO104" s="14"/>
      <c r="AP104" s="14"/>
      <c r="AQ104" s="14"/>
      <c r="AR104" s="14">
        <v>500</v>
      </c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>
        <v>500</v>
      </c>
      <c r="BD104" s="14"/>
      <c r="BE104" s="14"/>
      <c r="BF104" s="14"/>
      <c r="BG104" s="14">
        <v>5700</v>
      </c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1"/>
    </row>
    <row r="105" spans="1:70" ht="15.6" x14ac:dyDescent="0.3">
      <c r="A105" s="19" t="s">
        <v>115</v>
      </c>
      <c r="B105" s="28" t="s">
        <v>18</v>
      </c>
      <c r="C105" s="28" t="s">
        <v>109</v>
      </c>
      <c r="D105" s="28" t="s">
        <v>116</v>
      </c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9"/>
      <c r="V105" s="9"/>
      <c r="W105" s="9"/>
      <c r="X105" s="7"/>
      <c r="Y105" s="10">
        <f>Y106</f>
        <v>6912.1</v>
      </c>
      <c r="Z105" s="10"/>
      <c r="AA105" s="10"/>
      <c r="AB105" s="10"/>
      <c r="AC105" s="10">
        <v>6147.4</v>
      </c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>
        <v>5612.1</v>
      </c>
      <c r="AO105" s="10"/>
      <c r="AP105" s="10"/>
      <c r="AQ105" s="10"/>
      <c r="AR105" s="10">
        <v>5612.1</v>
      </c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>
        <v>5700</v>
      </c>
      <c r="BD105" s="10"/>
      <c r="BE105" s="10"/>
      <c r="BF105" s="10"/>
      <c r="BG105" s="10">
        <v>11202.1</v>
      </c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7"/>
    </row>
    <row r="106" spans="1:70" ht="26.4" x14ac:dyDescent="0.3">
      <c r="A106" s="20" t="s">
        <v>29</v>
      </c>
      <c r="B106" s="29" t="s">
        <v>18</v>
      </c>
      <c r="C106" s="29" t="s">
        <v>109</v>
      </c>
      <c r="D106" s="29" t="s">
        <v>116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 t="s">
        <v>30</v>
      </c>
      <c r="T106" s="12"/>
      <c r="U106" s="13"/>
      <c r="V106" s="13"/>
      <c r="W106" s="13"/>
      <c r="X106" s="11"/>
      <c r="Y106" s="14">
        <v>6912.1</v>
      </c>
      <c r="Z106" s="14"/>
      <c r="AA106" s="14"/>
      <c r="AB106" s="14"/>
      <c r="AC106" s="14">
        <v>6147.4</v>
      </c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>
        <v>5612.1</v>
      </c>
      <c r="AO106" s="14"/>
      <c r="AP106" s="14"/>
      <c r="AQ106" s="14"/>
      <c r="AR106" s="14">
        <v>5612.1</v>
      </c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>
        <v>5700</v>
      </c>
      <c r="BD106" s="14"/>
      <c r="BE106" s="14"/>
      <c r="BF106" s="14"/>
      <c r="BG106" s="14">
        <v>11202.1</v>
      </c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1"/>
    </row>
    <row r="107" spans="1:70" ht="26.4" x14ac:dyDescent="0.3">
      <c r="A107" s="19" t="s">
        <v>117</v>
      </c>
      <c r="B107" s="28" t="s">
        <v>18</v>
      </c>
      <c r="C107" s="28" t="s">
        <v>109</v>
      </c>
      <c r="D107" s="28" t="s">
        <v>118</v>
      </c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9"/>
      <c r="V107" s="9"/>
      <c r="W107" s="9"/>
      <c r="X107" s="7"/>
      <c r="Y107" s="10">
        <f>Y108</f>
        <v>10000</v>
      </c>
      <c r="Z107" s="10"/>
      <c r="AA107" s="10"/>
      <c r="AB107" s="10"/>
      <c r="AC107" s="10">
        <v>16000</v>
      </c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>
        <v>12000</v>
      </c>
      <c r="AO107" s="10"/>
      <c r="AP107" s="10"/>
      <c r="AQ107" s="10"/>
      <c r="AR107" s="10">
        <v>12000</v>
      </c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>
        <v>11202.1</v>
      </c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7"/>
    </row>
    <row r="108" spans="1:70" ht="25.8" customHeight="1" x14ac:dyDescent="0.3">
      <c r="A108" s="20" t="s">
        <v>29</v>
      </c>
      <c r="B108" s="29" t="s">
        <v>18</v>
      </c>
      <c r="C108" s="29" t="s">
        <v>109</v>
      </c>
      <c r="D108" s="29" t="s">
        <v>118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 t="s">
        <v>30</v>
      </c>
      <c r="T108" s="12"/>
      <c r="U108" s="13"/>
      <c r="V108" s="13"/>
      <c r="W108" s="13"/>
      <c r="X108" s="11"/>
      <c r="Y108" s="14">
        <v>10000</v>
      </c>
      <c r="Z108" s="14"/>
      <c r="AA108" s="14"/>
      <c r="AB108" s="14"/>
      <c r="AC108" s="14">
        <v>16000</v>
      </c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>
        <v>12000</v>
      </c>
      <c r="AO108" s="14"/>
      <c r="AP108" s="14"/>
      <c r="AQ108" s="14"/>
      <c r="AR108" s="14">
        <v>12000</v>
      </c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>
        <v>11202.1</v>
      </c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1"/>
    </row>
    <row r="109" spans="1:70" ht="79.2" hidden="1" x14ac:dyDescent="0.3">
      <c r="A109" s="21" t="s">
        <v>119</v>
      </c>
      <c r="B109" s="28" t="s">
        <v>18</v>
      </c>
      <c r="C109" s="28" t="s">
        <v>109</v>
      </c>
      <c r="D109" s="28" t="s">
        <v>120</v>
      </c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9"/>
      <c r="V109" s="9"/>
      <c r="W109" s="9"/>
      <c r="X109" s="7"/>
      <c r="Y109" s="10"/>
      <c r="Z109" s="10"/>
      <c r="AA109" s="10">
        <v>456.9</v>
      </c>
      <c r="AB109" s="10"/>
      <c r="AC109" s="10">
        <v>62.3</v>
      </c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>
        <v>10</v>
      </c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7"/>
    </row>
    <row r="110" spans="1:70" ht="26.4" hidden="1" x14ac:dyDescent="0.3">
      <c r="A110" s="20" t="s">
        <v>29</v>
      </c>
      <c r="B110" s="29" t="s">
        <v>18</v>
      </c>
      <c r="C110" s="29" t="s">
        <v>109</v>
      </c>
      <c r="D110" s="29" t="s">
        <v>120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 t="s">
        <v>30</v>
      </c>
      <c r="T110" s="12"/>
      <c r="U110" s="13"/>
      <c r="V110" s="13"/>
      <c r="W110" s="13"/>
      <c r="X110" s="11"/>
      <c r="Y110" s="14"/>
      <c r="Z110" s="14"/>
      <c r="AA110" s="14">
        <v>456.9</v>
      </c>
      <c r="AB110" s="14"/>
      <c r="AC110" s="14">
        <v>62.3</v>
      </c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0"/>
      <c r="BE110" s="10"/>
      <c r="BF110" s="10"/>
      <c r="BG110" s="10">
        <v>10</v>
      </c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7"/>
    </row>
    <row r="111" spans="1:70" ht="39.6" x14ac:dyDescent="0.3">
      <c r="A111" s="19" t="s">
        <v>121</v>
      </c>
      <c r="B111" s="28" t="s">
        <v>18</v>
      </c>
      <c r="C111" s="28" t="s">
        <v>109</v>
      </c>
      <c r="D111" s="28" t="s">
        <v>122</v>
      </c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9"/>
      <c r="V111" s="9"/>
      <c r="W111" s="9"/>
      <c r="X111" s="7"/>
      <c r="Y111" s="10">
        <v>10</v>
      </c>
      <c r="Z111" s="10"/>
      <c r="AA111" s="10"/>
      <c r="AB111" s="10"/>
      <c r="AC111" s="10">
        <v>10</v>
      </c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>
        <v>10</v>
      </c>
      <c r="AO111" s="10"/>
      <c r="AP111" s="10"/>
      <c r="AQ111" s="10"/>
      <c r="AR111" s="10">
        <v>10</v>
      </c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>
        <v>10</v>
      </c>
      <c r="BD111" s="14"/>
      <c r="BE111" s="14"/>
      <c r="BF111" s="14"/>
      <c r="BG111" s="14">
        <v>10</v>
      </c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1"/>
    </row>
    <row r="112" spans="1:70" ht="26.4" x14ac:dyDescent="0.3">
      <c r="A112" s="19" t="s">
        <v>123</v>
      </c>
      <c r="B112" s="28" t="s">
        <v>18</v>
      </c>
      <c r="C112" s="28" t="s">
        <v>109</v>
      </c>
      <c r="D112" s="28" t="s">
        <v>124</v>
      </c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9"/>
      <c r="V112" s="9"/>
      <c r="W112" s="9"/>
      <c r="X112" s="7"/>
      <c r="Y112" s="10">
        <v>10</v>
      </c>
      <c r="Z112" s="10"/>
      <c r="AA112" s="10"/>
      <c r="AB112" s="10"/>
      <c r="AC112" s="10">
        <v>10</v>
      </c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>
        <v>10</v>
      </c>
      <c r="AO112" s="10"/>
      <c r="AP112" s="10"/>
      <c r="AQ112" s="10"/>
      <c r="AR112" s="10">
        <v>10</v>
      </c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>
        <v>10</v>
      </c>
      <c r="BD112" s="6"/>
      <c r="BE112" s="6"/>
      <c r="BF112" s="6"/>
      <c r="BG112" s="6">
        <v>500</v>
      </c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4"/>
    </row>
    <row r="113" spans="1:70" ht="26.4" x14ac:dyDescent="0.3">
      <c r="A113" s="20" t="s">
        <v>29</v>
      </c>
      <c r="B113" s="29" t="s">
        <v>18</v>
      </c>
      <c r="C113" s="29" t="s">
        <v>109</v>
      </c>
      <c r="D113" s="29" t="s">
        <v>124</v>
      </c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 t="s">
        <v>30</v>
      </c>
      <c r="T113" s="12"/>
      <c r="U113" s="13"/>
      <c r="V113" s="13"/>
      <c r="W113" s="13"/>
      <c r="X113" s="11"/>
      <c r="Y113" s="14">
        <v>10</v>
      </c>
      <c r="Z113" s="14"/>
      <c r="AA113" s="14"/>
      <c r="AB113" s="14"/>
      <c r="AC113" s="14">
        <v>10</v>
      </c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>
        <v>10</v>
      </c>
      <c r="AO113" s="14"/>
      <c r="AP113" s="14"/>
      <c r="AQ113" s="14"/>
      <c r="AR113" s="14">
        <v>10</v>
      </c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>
        <v>10</v>
      </c>
      <c r="BD113" s="10"/>
      <c r="BE113" s="10"/>
      <c r="BF113" s="10"/>
      <c r="BG113" s="10">
        <v>500</v>
      </c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7"/>
    </row>
    <row r="114" spans="1:70" ht="15.6" x14ac:dyDescent="0.3">
      <c r="A114" s="18" t="s">
        <v>126</v>
      </c>
      <c r="B114" s="27" t="s">
        <v>18</v>
      </c>
      <c r="C114" s="27" t="s">
        <v>125</v>
      </c>
      <c r="D114" s="27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5"/>
      <c r="V114" s="5"/>
      <c r="W114" s="5"/>
      <c r="X114" s="4"/>
      <c r="Y114" s="6">
        <f>Y115</f>
        <v>420</v>
      </c>
      <c r="Z114" s="6"/>
      <c r="AA114" s="6"/>
      <c r="AB114" s="6"/>
      <c r="AC114" s="6">
        <v>200</v>
      </c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>
        <v>520</v>
      </c>
      <c r="AO114" s="6"/>
      <c r="AP114" s="6"/>
      <c r="AQ114" s="6"/>
      <c r="AR114" s="6">
        <v>520</v>
      </c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>
        <v>500</v>
      </c>
      <c r="BD114" s="10"/>
      <c r="BE114" s="10"/>
      <c r="BF114" s="10"/>
      <c r="BG114" s="10">
        <v>500</v>
      </c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7"/>
    </row>
    <row r="115" spans="1:70" ht="15.6" x14ac:dyDescent="0.3">
      <c r="A115" s="19" t="s">
        <v>96</v>
      </c>
      <c r="B115" s="28" t="s">
        <v>18</v>
      </c>
      <c r="C115" s="28" t="s">
        <v>125</v>
      </c>
      <c r="D115" s="28" t="s">
        <v>97</v>
      </c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9"/>
      <c r="V115" s="9"/>
      <c r="W115" s="9"/>
      <c r="X115" s="7"/>
      <c r="Y115" s="10">
        <f>Y116</f>
        <v>420</v>
      </c>
      <c r="Z115" s="10"/>
      <c r="AA115" s="10"/>
      <c r="AB115" s="10"/>
      <c r="AC115" s="10">
        <v>200</v>
      </c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>
        <v>520</v>
      </c>
      <c r="AO115" s="10"/>
      <c r="AP115" s="10"/>
      <c r="AQ115" s="10"/>
      <c r="AR115" s="10">
        <v>520</v>
      </c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>
        <v>500</v>
      </c>
      <c r="BD115" s="10"/>
      <c r="BE115" s="10"/>
      <c r="BF115" s="10"/>
      <c r="BG115" s="10">
        <v>500</v>
      </c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7"/>
    </row>
    <row r="116" spans="1:70" ht="52.8" x14ac:dyDescent="0.3">
      <c r="A116" s="19" t="s">
        <v>98</v>
      </c>
      <c r="B116" s="28" t="s">
        <v>18</v>
      </c>
      <c r="C116" s="28" t="s">
        <v>125</v>
      </c>
      <c r="D116" s="28" t="s">
        <v>99</v>
      </c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9"/>
      <c r="V116" s="9"/>
      <c r="W116" s="9"/>
      <c r="X116" s="7"/>
      <c r="Y116" s="10">
        <f>Y117</f>
        <v>420</v>
      </c>
      <c r="Z116" s="10"/>
      <c r="AA116" s="10"/>
      <c r="AB116" s="10"/>
      <c r="AC116" s="10">
        <v>200</v>
      </c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>
        <v>520</v>
      </c>
      <c r="AO116" s="10"/>
      <c r="AP116" s="10"/>
      <c r="AQ116" s="10"/>
      <c r="AR116" s="10">
        <v>520</v>
      </c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>
        <v>500</v>
      </c>
      <c r="BD116" s="10"/>
      <c r="BE116" s="10"/>
      <c r="BF116" s="10"/>
      <c r="BG116" s="10">
        <v>500</v>
      </c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7"/>
    </row>
    <row r="117" spans="1:70" ht="15.6" x14ac:dyDescent="0.3">
      <c r="A117" s="19" t="s">
        <v>100</v>
      </c>
      <c r="B117" s="28" t="s">
        <v>18</v>
      </c>
      <c r="C117" s="28" t="s">
        <v>125</v>
      </c>
      <c r="D117" s="28" t="s">
        <v>101</v>
      </c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9"/>
      <c r="V117" s="9"/>
      <c r="W117" s="9"/>
      <c r="X117" s="7"/>
      <c r="Y117" s="10">
        <f>Y118</f>
        <v>420</v>
      </c>
      <c r="Z117" s="10"/>
      <c r="AA117" s="10"/>
      <c r="AB117" s="10"/>
      <c r="AC117" s="10">
        <v>200</v>
      </c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>
        <v>520</v>
      </c>
      <c r="AO117" s="10"/>
      <c r="AP117" s="10"/>
      <c r="AQ117" s="10"/>
      <c r="AR117" s="10">
        <v>520</v>
      </c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>
        <v>500</v>
      </c>
      <c r="BD117" s="10"/>
      <c r="BE117" s="10"/>
      <c r="BF117" s="10"/>
      <c r="BG117" s="10">
        <v>480</v>
      </c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7"/>
    </row>
    <row r="118" spans="1:70" ht="26.4" x14ac:dyDescent="0.3">
      <c r="A118" s="19" t="s">
        <v>127</v>
      </c>
      <c r="B118" s="28" t="s">
        <v>18</v>
      </c>
      <c r="C118" s="28" t="s">
        <v>125</v>
      </c>
      <c r="D118" s="28" t="s">
        <v>128</v>
      </c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9"/>
      <c r="V118" s="9"/>
      <c r="W118" s="9"/>
      <c r="X118" s="7"/>
      <c r="Y118" s="10">
        <f>Y119+Y121</f>
        <v>420</v>
      </c>
      <c r="Z118" s="10"/>
      <c r="AA118" s="10"/>
      <c r="AB118" s="10"/>
      <c r="AC118" s="10">
        <v>200</v>
      </c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>
        <v>520</v>
      </c>
      <c r="AO118" s="10"/>
      <c r="AP118" s="10"/>
      <c r="AQ118" s="10"/>
      <c r="AR118" s="10">
        <v>520</v>
      </c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>
        <v>500</v>
      </c>
      <c r="BD118" s="14"/>
      <c r="BE118" s="14"/>
      <c r="BF118" s="14"/>
      <c r="BG118" s="14">
        <v>480</v>
      </c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1"/>
    </row>
    <row r="119" spans="1:70" ht="26.4" x14ac:dyDescent="0.3">
      <c r="A119" s="19" t="s">
        <v>129</v>
      </c>
      <c r="B119" s="28" t="s">
        <v>18</v>
      </c>
      <c r="C119" s="28" t="s">
        <v>125</v>
      </c>
      <c r="D119" s="28" t="s">
        <v>130</v>
      </c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9"/>
      <c r="V119" s="9"/>
      <c r="W119" s="9"/>
      <c r="X119" s="7"/>
      <c r="Y119" s="10">
        <f>Y120</f>
        <v>400</v>
      </c>
      <c r="Z119" s="10"/>
      <c r="AA119" s="10"/>
      <c r="AB119" s="10"/>
      <c r="AC119" s="10">
        <v>180</v>
      </c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>
        <v>500</v>
      </c>
      <c r="AO119" s="10"/>
      <c r="AP119" s="10"/>
      <c r="AQ119" s="10"/>
      <c r="AR119" s="10">
        <v>500</v>
      </c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>
        <v>480</v>
      </c>
      <c r="BD119" s="10"/>
      <c r="BE119" s="10"/>
      <c r="BF119" s="10"/>
      <c r="BG119" s="10">
        <v>20</v>
      </c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7"/>
    </row>
    <row r="120" spans="1:70" ht="26.4" x14ac:dyDescent="0.3">
      <c r="A120" s="20" t="s">
        <v>29</v>
      </c>
      <c r="B120" s="29" t="s">
        <v>18</v>
      </c>
      <c r="C120" s="29" t="s">
        <v>125</v>
      </c>
      <c r="D120" s="29" t="s">
        <v>130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 t="s">
        <v>30</v>
      </c>
      <c r="T120" s="12"/>
      <c r="U120" s="13"/>
      <c r="V120" s="13"/>
      <c r="W120" s="13"/>
      <c r="X120" s="11"/>
      <c r="Y120" s="14">
        <v>400</v>
      </c>
      <c r="Z120" s="14"/>
      <c r="AA120" s="14"/>
      <c r="AB120" s="14"/>
      <c r="AC120" s="14">
        <v>180</v>
      </c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>
        <v>500</v>
      </c>
      <c r="AO120" s="14"/>
      <c r="AP120" s="14"/>
      <c r="AQ120" s="14"/>
      <c r="AR120" s="14">
        <v>500</v>
      </c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>
        <v>480</v>
      </c>
      <c r="BD120" s="14"/>
      <c r="BE120" s="14"/>
      <c r="BF120" s="14"/>
      <c r="BG120" s="14">
        <v>20</v>
      </c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1"/>
    </row>
    <row r="121" spans="1:70" ht="26.4" x14ac:dyDescent="0.3">
      <c r="A121" s="19" t="s">
        <v>131</v>
      </c>
      <c r="B121" s="28" t="s">
        <v>18</v>
      </c>
      <c r="C121" s="28" t="s">
        <v>125</v>
      </c>
      <c r="D121" s="28" t="s">
        <v>132</v>
      </c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9"/>
      <c r="V121" s="9"/>
      <c r="W121" s="9"/>
      <c r="X121" s="7"/>
      <c r="Y121" s="10">
        <v>20</v>
      </c>
      <c r="Z121" s="10"/>
      <c r="AA121" s="10"/>
      <c r="AB121" s="10"/>
      <c r="AC121" s="10">
        <v>20</v>
      </c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>
        <v>20</v>
      </c>
      <c r="AO121" s="10"/>
      <c r="AP121" s="10"/>
      <c r="AQ121" s="10"/>
      <c r="AR121" s="10">
        <v>20</v>
      </c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>
        <v>20</v>
      </c>
      <c r="BD121" s="6"/>
      <c r="BE121" s="6">
        <v>297.8</v>
      </c>
      <c r="BF121" s="6"/>
      <c r="BG121" s="6">
        <v>22702.2</v>
      </c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4"/>
    </row>
    <row r="122" spans="1:70" ht="26.4" x14ac:dyDescent="0.3">
      <c r="A122" s="20" t="s">
        <v>29</v>
      </c>
      <c r="B122" s="29" t="s">
        <v>18</v>
      </c>
      <c r="C122" s="29" t="s">
        <v>125</v>
      </c>
      <c r="D122" s="29" t="s">
        <v>132</v>
      </c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 t="s">
        <v>30</v>
      </c>
      <c r="T122" s="12"/>
      <c r="U122" s="13"/>
      <c r="V122" s="13"/>
      <c r="W122" s="13"/>
      <c r="X122" s="11"/>
      <c r="Y122" s="14">
        <v>20</v>
      </c>
      <c r="Z122" s="14"/>
      <c r="AA122" s="14"/>
      <c r="AB122" s="14"/>
      <c r="AC122" s="14">
        <v>20</v>
      </c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>
        <v>20</v>
      </c>
      <c r="AO122" s="14"/>
      <c r="AP122" s="14"/>
      <c r="AQ122" s="14"/>
      <c r="AR122" s="14">
        <v>20</v>
      </c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>
        <v>20</v>
      </c>
      <c r="BD122" s="6"/>
      <c r="BE122" s="6"/>
      <c r="BF122" s="6"/>
      <c r="BG122" s="6">
        <v>1500</v>
      </c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4"/>
    </row>
    <row r="123" spans="1:70" ht="15.6" x14ac:dyDescent="0.3">
      <c r="A123" s="18" t="s">
        <v>134</v>
      </c>
      <c r="B123" s="27" t="s">
        <v>133</v>
      </c>
      <c r="C123" s="27" t="s">
        <v>16</v>
      </c>
      <c r="D123" s="27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5"/>
      <c r="V123" s="5"/>
      <c r="W123" s="5"/>
      <c r="X123" s="4"/>
      <c r="Y123" s="6">
        <f>Y124+Y141+Y154+Y184</f>
        <v>29545.14</v>
      </c>
      <c r="Z123" s="6">
        <v>2512</v>
      </c>
      <c r="AA123" s="6">
        <v>13368</v>
      </c>
      <c r="AB123" s="6"/>
      <c r="AC123" s="6">
        <v>25095.9</v>
      </c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>
        <v>27606.3</v>
      </c>
      <c r="AO123" s="6"/>
      <c r="AP123" s="6">
        <v>3446.8</v>
      </c>
      <c r="AQ123" s="6"/>
      <c r="AR123" s="6">
        <v>24159.5</v>
      </c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>
        <v>23000</v>
      </c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7"/>
    </row>
    <row r="124" spans="1:70" ht="15.6" x14ac:dyDescent="0.3">
      <c r="A124" s="18" t="s">
        <v>135</v>
      </c>
      <c r="B124" s="27" t="s">
        <v>133</v>
      </c>
      <c r="C124" s="27" t="s">
        <v>15</v>
      </c>
      <c r="D124" s="27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5"/>
      <c r="V124" s="5"/>
      <c r="W124" s="5"/>
      <c r="X124" s="4"/>
      <c r="Y124" s="6">
        <f>Y125+Y134</f>
        <v>2020.2600000000002</v>
      </c>
      <c r="Z124" s="6"/>
      <c r="AA124" s="6"/>
      <c r="AB124" s="6"/>
      <c r="AC124" s="6">
        <v>1029.8</v>
      </c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>
        <v>1529.8</v>
      </c>
      <c r="AO124" s="6"/>
      <c r="AP124" s="6"/>
      <c r="AQ124" s="6"/>
      <c r="AR124" s="6">
        <v>1529.8</v>
      </c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>
        <v>1500</v>
      </c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7"/>
    </row>
    <row r="125" spans="1:70" ht="15.6" x14ac:dyDescent="0.3">
      <c r="A125" s="19" t="s">
        <v>20</v>
      </c>
      <c r="B125" s="28" t="s">
        <v>133</v>
      </c>
      <c r="C125" s="28" t="s">
        <v>15</v>
      </c>
      <c r="D125" s="28" t="s">
        <v>21</v>
      </c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9"/>
      <c r="V125" s="9"/>
      <c r="W125" s="9"/>
      <c r="X125" s="7"/>
      <c r="Y125" s="10">
        <f>Y126</f>
        <v>365.86</v>
      </c>
      <c r="Z125" s="10"/>
      <c r="AA125" s="10"/>
      <c r="AB125" s="10"/>
      <c r="AC125" s="10">
        <v>245.5</v>
      </c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7"/>
    </row>
    <row r="126" spans="1:70" ht="15.6" x14ac:dyDescent="0.3">
      <c r="A126" s="19" t="s">
        <v>51</v>
      </c>
      <c r="B126" s="28" t="s">
        <v>133</v>
      </c>
      <c r="C126" s="28" t="s">
        <v>15</v>
      </c>
      <c r="D126" s="28" t="s">
        <v>52</v>
      </c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9"/>
      <c r="V126" s="9"/>
      <c r="W126" s="9"/>
      <c r="X126" s="7"/>
      <c r="Y126" s="10">
        <f>Y127</f>
        <v>365.86</v>
      </c>
      <c r="Z126" s="10"/>
      <c r="AA126" s="10"/>
      <c r="AB126" s="10"/>
      <c r="AC126" s="10">
        <v>245.5</v>
      </c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7"/>
    </row>
    <row r="127" spans="1:70" ht="15.6" x14ac:dyDescent="0.3">
      <c r="A127" s="19" t="s">
        <v>53</v>
      </c>
      <c r="B127" s="28" t="s">
        <v>133</v>
      </c>
      <c r="C127" s="28" t="s">
        <v>15</v>
      </c>
      <c r="D127" s="28" t="s">
        <v>54</v>
      </c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9"/>
      <c r="V127" s="9"/>
      <c r="W127" s="9"/>
      <c r="X127" s="7"/>
      <c r="Y127" s="10">
        <f>Y128</f>
        <v>365.86</v>
      </c>
      <c r="Z127" s="10"/>
      <c r="AA127" s="10"/>
      <c r="AB127" s="10"/>
      <c r="AC127" s="10">
        <v>245.5</v>
      </c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7"/>
    </row>
    <row r="128" spans="1:70" ht="15.6" x14ac:dyDescent="0.3">
      <c r="A128" s="19" t="s">
        <v>55</v>
      </c>
      <c r="B128" s="28" t="s">
        <v>133</v>
      </c>
      <c r="C128" s="28" t="s">
        <v>15</v>
      </c>
      <c r="D128" s="28" t="s">
        <v>56</v>
      </c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9"/>
      <c r="V128" s="9"/>
      <c r="W128" s="9"/>
      <c r="X128" s="7"/>
      <c r="Y128" s="10">
        <f>Y129+Y131</f>
        <v>365.86</v>
      </c>
      <c r="Z128" s="10"/>
      <c r="AA128" s="10"/>
      <c r="AB128" s="10"/>
      <c r="AC128" s="10">
        <v>245.5</v>
      </c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1"/>
    </row>
    <row r="129" spans="1:70" ht="26.4" x14ac:dyDescent="0.3">
      <c r="A129" s="19" t="s">
        <v>136</v>
      </c>
      <c r="B129" s="28" t="s">
        <v>133</v>
      </c>
      <c r="C129" s="28" t="s">
        <v>15</v>
      </c>
      <c r="D129" s="28" t="s">
        <v>137</v>
      </c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9"/>
      <c r="V129" s="9"/>
      <c r="W129" s="9"/>
      <c r="X129" s="7"/>
      <c r="Y129" s="10">
        <f>Y130</f>
        <v>247.06</v>
      </c>
      <c r="Z129" s="10"/>
      <c r="AA129" s="10"/>
      <c r="AB129" s="10"/>
      <c r="AC129" s="10">
        <v>179.8</v>
      </c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7"/>
    </row>
    <row r="130" spans="1:70" ht="15.6" x14ac:dyDescent="0.3">
      <c r="A130" s="20" t="s">
        <v>59</v>
      </c>
      <c r="B130" s="29" t="s">
        <v>133</v>
      </c>
      <c r="C130" s="29" t="s">
        <v>15</v>
      </c>
      <c r="D130" s="29" t="s">
        <v>137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 t="s">
        <v>60</v>
      </c>
      <c r="T130" s="12"/>
      <c r="U130" s="13"/>
      <c r="V130" s="13"/>
      <c r="W130" s="13"/>
      <c r="X130" s="11"/>
      <c r="Y130" s="14">
        <v>247.06</v>
      </c>
      <c r="Z130" s="14"/>
      <c r="AA130" s="14"/>
      <c r="AB130" s="14"/>
      <c r="AC130" s="14">
        <v>179.8</v>
      </c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1"/>
    </row>
    <row r="131" spans="1:70" ht="26.4" x14ac:dyDescent="0.3">
      <c r="A131" s="19" t="s">
        <v>138</v>
      </c>
      <c r="B131" s="28" t="s">
        <v>133</v>
      </c>
      <c r="C131" s="28" t="s">
        <v>15</v>
      </c>
      <c r="D131" s="28" t="s">
        <v>139</v>
      </c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9"/>
      <c r="V131" s="9"/>
      <c r="W131" s="9"/>
      <c r="X131" s="7"/>
      <c r="Y131" s="10">
        <f>Y132</f>
        <v>118.8</v>
      </c>
      <c r="Z131" s="10"/>
      <c r="AA131" s="10"/>
      <c r="AB131" s="10"/>
      <c r="AC131" s="10">
        <v>65.7</v>
      </c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>
        <v>1500</v>
      </c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7"/>
    </row>
    <row r="132" spans="1:70" ht="15.6" x14ac:dyDescent="0.3">
      <c r="A132" s="20" t="s">
        <v>59</v>
      </c>
      <c r="B132" s="29" t="s">
        <v>133</v>
      </c>
      <c r="C132" s="29" t="s">
        <v>15</v>
      </c>
      <c r="D132" s="29" t="s">
        <v>139</v>
      </c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 t="s">
        <v>60</v>
      </c>
      <c r="T132" s="12"/>
      <c r="U132" s="13"/>
      <c r="V132" s="13"/>
      <c r="W132" s="13"/>
      <c r="X132" s="11"/>
      <c r="Y132" s="14">
        <v>118.8</v>
      </c>
      <c r="Z132" s="14"/>
      <c r="AA132" s="14"/>
      <c r="AB132" s="14"/>
      <c r="AC132" s="14">
        <v>65.7</v>
      </c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0"/>
      <c r="BE132" s="10"/>
      <c r="BF132" s="10"/>
      <c r="BG132" s="10">
        <v>1500</v>
      </c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7"/>
    </row>
    <row r="133" spans="1:70" ht="15.6" x14ac:dyDescent="0.3">
      <c r="A133" s="19" t="s">
        <v>96</v>
      </c>
      <c r="B133" s="28" t="s">
        <v>133</v>
      </c>
      <c r="C133" s="28" t="s">
        <v>15</v>
      </c>
      <c r="D133" s="28" t="s">
        <v>97</v>
      </c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9"/>
      <c r="V133" s="9"/>
      <c r="W133" s="9"/>
      <c r="X133" s="7"/>
      <c r="Y133" s="10">
        <f>Y134</f>
        <v>1654.4</v>
      </c>
      <c r="Z133" s="10"/>
      <c r="AA133" s="10"/>
      <c r="AB133" s="10"/>
      <c r="AC133" s="10">
        <v>784.3</v>
      </c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>
        <v>1529.8</v>
      </c>
      <c r="AO133" s="10"/>
      <c r="AP133" s="10"/>
      <c r="AQ133" s="10"/>
      <c r="AR133" s="10">
        <v>1529.8</v>
      </c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>
        <v>1500</v>
      </c>
      <c r="BD133" s="10"/>
      <c r="BE133" s="10"/>
      <c r="BF133" s="10"/>
      <c r="BG133" s="10">
        <v>1500</v>
      </c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7"/>
    </row>
    <row r="134" spans="1:70" ht="52.8" x14ac:dyDescent="0.3">
      <c r="A134" s="19" t="s">
        <v>98</v>
      </c>
      <c r="B134" s="28" t="s">
        <v>133</v>
      </c>
      <c r="C134" s="28" t="s">
        <v>15</v>
      </c>
      <c r="D134" s="28" t="s">
        <v>99</v>
      </c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9"/>
      <c r="V134" s="9"/>
      <c r="W134" s="9"/>
      <c r="X134" s="7"/>
      <c r="Y134" s="10">
        <f>Y135</f>
        <v>1654.4</v>
      </c>
      <c r="Z134" s="10"/>
      <c r="AA134" s="10"/>
      <c r="AB134" s="10"/>
      <c r="AC134" s="10">
        <v>784.3</v>
      </c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>
        <v>1529.8</v>
      </c>
      <c r="AO134" s="10"/>
      <c r="AP134" s="10"/>
      <c r="AQ134" s="10"/>
      <c r="AR134" s="10">
        <v>1529.8</v>
      </c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>
        <v>1500</v>
      </c>
      <c r="BD134" s="10"/>
      <c r="BE134" s="10"/>
      <c r="BF134" s="10"/>
      <c r="BG134" s="10">
        <v>1500</v>
      </c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7"/>
    </row>
    <row r="135" spans="1:70" ht="15.6" x14ac:dyDescent="0.3">
      <c r="A135" s="19" t="s">
        <v>100</v>
      </c>
      <c r="B135" s="28" t="s">
        <v>133</v>
      </c>
      <c r="C135" s="28" t="s">
        <v>15</v>
      </c>
      <c r="D135" s="28" t="s">
        <v>101</v>
      </c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9"/>
      <c r="V135" s="9"/>
      <c r="W135" s="9"/>
      <c r="X135" s="7"/>
      <c r="Y135" s="10">
        <f>Y136</f>
        <v>1654.4</v>
      </c>
      <c r="Z135" s="10"/>
      <c r="AA135" s="10"/>
      <c r="AB135" s="10"/>
      <c r="AC135" s="10">
        <v>784.3</v>
      </c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>
        <v>1529.8</v>
      </c>
      <c r="AO135" s="10"/>
      <c r="AP135" s="10"/>
      <c r="AQ135" s="10"/>
      <c r="AR135" s="10">
        <v>1529.8</v>
      </c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>
        <v>1500</v>
      </c>
      <c r="BD135" s="10"/>
      <c r="BE135" s="10"/>
      <c r="BF135" s="10"/>
      <c r="BG135" s="10">
        <v>1000</v>
      </c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7"/>
    </row>
    <row r="136" spans="1:70" ht="26.4" x14ac:dyDescent="0.3">
      <c r="A136" s="19" t="s">
        <v>140</v>
      </c>
      <c r="B136" s="28" t="s">
        <v>133</v>
      </c>
      <c r="C136" s="28" t="s">
        <v>15</v>
      </c>
      <c r="D136" s="28" t="s">
        <v>141</v>
      </c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9"/>
      <c r="V136" s="9"/>
      <c r="W136" s="9"/>
      <c r="X136" s="7"/>
      <c r="Y136" s="10">
        <f>Y137+Y139</f>
        <v>1654.4</v>
      </c>
      <c r="Z136" s="10"/>
      <c r="AA136" s="10"/>
      <c r="AB136" s="10"/>
      <c r="AC136" s="10">
        <v>784.3</v>
      </c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>
        <v>1529.8</v>
      </c>
      <c r="AO136" s="10"/>
      <c r="AP136" s="10"/>
      <c r="AQ136" s="10"/>
      <c r="AR136" s="10">
        <v>1529.8</v>
      </c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>
        <v>1500</v>
      </c>
      <c r="BD136" s="14"/>
      <c r="BE136" s="14"/>
      <c r="BF136" s="14"/>
      <c r="BG136" s="14">
        <v>1000</v>
      </c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1"/>
    </row>
    <row r="137" spans="1:70" ht="15.6" x14ac:dyDescent="0.3">
      <c r="A137" s="19" t="s">
        <v>142</v>
      </c>
      <c r="B137" s="28" t="s">
        <v>133</v>
      </c>
      <c r="C137" s="28" t="s">
        <v>15</v>
      </c>
      <c r="D137" s="28" t="s">
        <v>143</v>
      </c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9"/>
      <c r="V137" s="9"/>
      <c r="W137" s="9"/>
      <c r="X137" s="7"/>
      <c r="Y137" s="10">
        <f>Y138</f>
        <v>754.4</v>
      </c>
      <c r="Z137" s="10"/>
      <c r="AA137" s="10"/>
      <c r="AB137" s="10"/>
      <c r="AC137" s="10">
        <v>284.3</v>
      </c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>
        <v>1029.8</v>
      </c>
      <c r="AO137" s="10"/>
      <c r="AP137" s="10"/>
      <c r="AQ137" s="10"/>
      <c r="AR137" s="10">
        <v>1029.8</v>
      </c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>
        <v>1000</v>
      </c>
      <c r="BD137" s="10"/>
      <c r="BE137" s="10"/>
      <c r="BF137" s="10"/>
      <c r="BG137" s="10">
        <v>500</v>
      </c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7"/>
    </row>
    <row r="138" spans="1:70" ht="26.4" x14ac:dyDescent="0.3">
      <c r="A138" s="20" t="s">
        <v>29</v>
      </c>
      <c r="B138" s="29" t="s">
        <v>133</v>
      </c>
      <c r="C138" s="29" t="s">
        <v>15</v>
      </c>
      <c r="D138" s="29" t="s">
        <v>143</v>
      </c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 t="s">
        <v>30</v>
      </c>
      <c r="T138" s="12"/>
      <c r="U138" s="13"/>
      <c r="V138" s="13"/>
      <c r="W138" s="13"/>
      <c r="X138" s="11"/>
      <c r="Y138" s="14">
        <v>754.4</v>
      </c>
      <c r="Z138" s="14"/>
      <c r="AA138" s="14"/>
      <c r="AB138" s="14"/>
      <c r="AC138" s="14">
        <v>284.3</v>
      </c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>
        <v>1029.8</v>
      </c>
      <c r="AO138" s="14"/>
      <c r="AP138" s="14"/>
      <c r="AQ138" s="14"/>
      <c r="AR138" s="14">
        <v>1029.8</v>
      </c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>
        <v>1000</v>
      </c>
      <c r="BD138" s="14"/>
      <c r="BE138" s="14"/>
      <c r="BF138" s="14"/>
      <c r="BG138" s="14">
        <v>500</v>
      </c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1"/>
    </row>
    <row r="139" spans="1:70" ht="39.6" x14ac:dyDescent="0.3">
      <c r="A139" s="19" t="s">
        <v>144</v>
      </c>
      <c r="B139" s="28" t="s">
        <v>133</v>
      </c>
      <c r="C139" s="28" t="s">
        <v>15</v>
      </c>
      <c r="D139" s="28" t="s">
        <v>145</v>
      </c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9"/>
      <c r="V139" s="9"/>
      <c r="W139" s="9"/>
      <c r="X139" s="7"/>
      <c r="Y139" s="10">
        <f>Y140</f>
        <v>900</v>
      </c>
      <c r="Z139" s="10"/>
      <c r="AA139" s="10"/>
      <c r="AB139" s="10"/>
      <c r="AC139" s="10">
        <v>500</v>
      </c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>
        <v>500</v>
      </c>
      <c r="AO139" s="10"/>
      <c r="AP139" s="10"/>
      <c r="AQ139" s="10"/>
      <c r="AR139" s="10">
        <v>500</v>
      </c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>
        <v>500</v>
      </c>
      <c r="BD139" s="6"/>
      <c r="BE139" s="6"/>
      <c r="BF139" s="6"/>
      <c r="BG139" s="6">
        <v>1200</v>
      </c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4"/>
    </row>
    <row r="140" spans="1:70" ht="26.4" x14ac:dyDescent="0.3">
      <c r="A140" s="20" t="s">
        <v>29</v>
      </c>
      <c r="B140" s="29" t="s">
        <v>133</v>
      </c>
      <c r="C140" s="29" t="s">
        <v>15</v>
      </c>
      <c r="D140" s="29" t="s">
        <v>145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 t="s">
        <v>30</v>
      </c>
      <c r="T140" s="12"/>
      <c r="U140" s="13"/>
      <c r="V140" s="13"/>
      <c r="W140" s="13"/>
      <c r="X140" s="11"/>
      <c r="Y140" s="14">
        <v>900</v>
      </c>
      <c r="Z140" s="14"/>
      <c r="AA140" s="14"/>
      <c r="AB140" s="14"/>
      <c r="AC140" s="14">
        <v>500</v>
      </c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>
        <v>500</v>
      </c>
      <c r="AO140" s="14"/>
      <c r="AP140" s="14"/>
      <c r="AQ140" s="14"/>
      <c r="AR140" s="14">
        <v>500</v>
      </c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>
        <v>500</v>
      </c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7"/>
    </row>
    <row r="141" spans="1:70" ht="15.6" x14ac:dyDescent="0.3">
      <c r="A141" s="18" t="s">
        <v>146</v>
      </c>
      <c r="B141" s="27" t="s">
        <v>133</v>
      </c>
      <c r="C141" s="27" t="s">
        <v>87</v>
      </c>
      <c r="D141" s="27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5"/>
      <c r="V141" s="5"/>
      <c r="W141" s="5"/>
      <c r="X141" s="4"/>
      <c r="Y141" s="6">
        <f>Y142+Y148</f>
        <v>1488.18</v>
      </c>
      <c r="Z141" s="6"/>
      <c r="AA141" s="6"/>
      <c r="AB141" s="6"/>
      <c r="AC141" s="6">
        <v>921.2</v>
      </c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>
        <v>1121.2</v>
      </c>
      <c r="AO141" s="6"/>
      <c r="AP141" s="6"/>
      <c r="AQ141" s="6"/>
      <c r="AR141" s="6">
        <v>1121.2</v>
      </c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>
        <v>1200</v>
      </c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7"/>
    </row>
    <row r="142" spans="1:70" ht="15.6" x14ac:dyDescent="0.3">
      <c r="A142" s="19" t="s">
        <v>20</v>
      </c>
      <c r="B142" s="28" t="s">
        <v>133</v>
      </c>
      <c r="C142" s="28" t="s">
        <v>87</v>
      </c>
      <c r="D142" s="28" t="s">
        <v>21</v>
      </c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9"/>
      <c r="V142" s="9"/>
      <c r="W142" s="9"/>
      <c r="X142" s="7"/>
      <c r="Y142" s="10">
        <f>Y143</f>
        <v>138.19999999999999</v>
      </c>
      <c r="Z142" s="10"/>
      <c r="AA142" s="10"/>
      <c r="AB142" s="10"/>
      <c r="AC142" s="10">
        <v>124.9</v>
      </c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7"/>
    </row>
    <row r="143" spans="1:70" ht="15.6" x14ac:dyDescent="0.3">
      <c r="A143" s="19" t="s">
        <v>51</v>
      </c>
      <c r="B143" s="28" t="s">
        <v>133</v>
      </c>
      <c r="C143" s="28" t="s">
        <v>87</v>
      </c>
      <c r="D143" s="28" t="s">
        <v>52</v>
      </c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9"/>
      <c r="V143" s="9"/>
      <c r="W143" s="9"/>
      <c r="X143" s="7"/>
      <c r="Y143" s="10">
        <f>Y144</f>
        <v>138.19999999999999</v>
      </c>
      <c r="Z143" s="10"/>
      <c r="AA143" s="10"/>
      <c r="AB143" s="10"/>
      <c r="AC143" s="10">
        <v>124.9</v>
      </c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7"/>
    </row>
    <row r="144" spans="1:70" ht="15.6" x14ac:dyDescent="0.3">
      <c r="A144" s="19" t="s">
        <v>53</v>
      </c>
      <c r="B144" s="28" t="s">
        <v>133</v>
      </c>
      <c r="C144" s="28" t="s">
        <v>87</v>
      </c>
      <c r="D144" s="28" t="s">
        <v>54</v>
      </c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9"/>
      <c r="V144" s="9"/>
      <c r="W144" s="9"/>
      <c r="X144" s="7"/>
      <c r="Y144" s="10">
        <f>Y145</f>
        <v>138.19999999999999</v>
      </c>
      <c r="Z144" s="10"/>
      <c r="AA144" s="10"/>
      <c r="AB144" s="10"/>
      <c r="AC144" s="10">
        <v>124.9</v>
      </c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7"/>
    </row>
    <row r="145" spans="1:70" ht="15.6" x14ac:dyDescent="0.3">
      <c r="A145" s="19" t="s">
        <v>55</v>
      </c>
      <c r="B145" s="28" t="s">
        <v>133</v>
      </c>
      <c r="C145" s="28" t="s">
        <v>87</v>
      </c>
      <c r="D145" s="28" t="s">
        <v>56</v>
      </c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9"/>
      <c r="V145" s="9"/>
      <c r="W145" s="9"/>
      <c r="X145" s="7"/>
      <c r="Y145" s="10">
        <f>Y146</f>
        <v>138.19999999999999</v>
      </c>
      <c r="Z145" s="10"/>
      <c r="AA145" s="10"/>
      <c r="AB145" s="10"/>
      <c r="AC145" s="10">
        <v>124.9</v>
      </c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1"/>
    </row>
    <row r="146" spans="1:70" ht="39.6" x14ac:dyDescent="0.3">
      <c r="A146" s="19" t="s">
        <v>147</v>
      </c>
      <c r="B146" s="28" t="s">
        <v>133</v>
      </c>
      <c r="C146" s="28" t="s">
        <v>87</v>
      </c>
      <c r="D146" s="28" t="s">
        <v>148</v>
      </c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9"/>
      <c r="V146" s="9"/>
      <c r="W146" s="9"/>
      <c r="X146" s="7"/>
      <c r="Y146" s="10">
        <f>Y147</f>
        <v>138.19999999999999</v>
      </c>
      <c r="Z146" s="10"/>
      <c r="AA146" s="10"/>
      <c r="AB146" s="10"/>
      <c r="AC146" s="10">
        <v>124.9</v>
      </c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>
        <v>1200</v>
      </c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7"/>
    </row>
    <row r="147" spans="1:70" ht="15.6" x14ac:dyDescent="0.3">
      <c r="A147" s="20" t="s">
        <v>59</v>
      </c>
      <c r="B147" s="29" t="s">
        <v>133</v>
      </c>
      <c r="C147" s="29" t="s">
        <v>87</v>
      </c>
      <c r="D147" s="29" t="s">
        <v>148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 t="s">
        <v>60</v>
      </c>
      <c r="T147" s="12"/>
      <c r="U147" s="13"/>
      <c r="V147" s="13"/>
      <c r="W147" s="13"/>
      <c r="X147" s="11"/>
      <c r="Y147" s="14">
        <v>138.19999999999999</v>
      </c>
      <c r="Z147" s="14"/>
      <c r="AA147" s="14"/>
      <c r="AB147" s="14"/>
      <c r="AC147" s="14">
        <v>124.9</v>
      </c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0"/>
      <c r="BE147" s="10"/>
      <c r="BF147" s="10"/>
      <c r="BG147" s="10">
        <v>1200</v>
      </c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7"/>
    </row>
    <row r="148" spans="1:70" ht="15.6" x14ac:dyDescent="0.3">
      <c r="A148" s="19" t="s">
        <v>96</v>
      </c>
      <c r="B148" s="28" t="s">
        <v>133</v>
      </c>
      <c r="C148" s="28" t="s">
        <v>87</v>
      </c>
      <c r="D148" s="28" t="s">
        <v>97</v>
      </c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9"/>
      <c r="V148" s="9"/>
      <c r="W148" s="9"/>
      <c r="X148" s="7"/>
      <c r="Y148" s="10">
        <f>Y149</f>
        <v>1349.98</v>
      </c>
      <c r="Z148" s="10"/>
      <c r="AA148" s="10"/>
      <c r="AB148" s="10"/>
      <c r="AC148" s="10">
        <v>796.3</v>
      </c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>
        <v>1121.2</v>
      </c>
      <c r="AO148" s="10"/>
      <c r="AP148" s="10"/>
      <c r="AQ148" s="10"/>
      <c r="AR148" s="10">
        <v>1121.2</v>
      </c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>
        <v>1200</v>
      </c>
      <c r="BD148" s="10"/>
      <c r="BE148" s="10"/>
      <c r="BF148" s="10"/>
      <c r="BG148" s="10">
        <v>1200</v>
      </c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7"/>
    </row>
    <row r="149" spans="1:70" ht="52.8" x14ac:dyDescent="0.3">
      <c r="A149" s="19" t="s">
        <v>98</v>
      </c>
      <c r="B149" s="28" t="s">
        <v>133</v>
      </c>
      <c r="C149" s="28" t="s">
        <v>87</v>
      </c>
      <c r="D149" s="28" t="s">
        <v>99</v>
      </c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9"/>
      <c r="V149" s="9"/>
      <c r="W149" s="9"/>
      <c r="X149" s="7"/>
      <c r="Y149" s="10">
        <f>Y150</f>
        <v>1349.98</v>
      </c>
      <c r="Z149" s="10"/>
      <c r="AA149" s="10"/>
      <c r="AB149" s="10"/>
      <c r="AC149" s="10">
        <v>796.3</v>
      </c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>
        <v>1121.2</v>
      </c>
      <c r="AO149" s="10"/>
      <c r="AP149" s="10"/>
      <c r="AQ149" s="10"/>
      <c r="AR149" s="10">
        <v>1121.2</v>
      </c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>
        <v>1200</v>
      </c>
      <c r="BD149" s="10"/>
      <c r="BE149" s="10"/>
      <c r="BF149" s="10"/>
      <c r="BG149" s="10">
        <v>1200</v>
      </c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7"/>
    </row>
    <row r="150" spans="1:70" ht="15.6" x14ac:dyDescent="0.3">
      <c r="A150" s="19" t="s">
        <v>100</v>
      </c>
      <c r="B150" s="28" t="s">
        <v>133</v>
      </c>
      <c r="C150" s="28" t="s">
        <v>87</v>
      </c>
      <c r="D150" s="28" t="s">
        <v>101</v>
      </c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9"/>
      <c r="V150" s="9"/>
      <c r="W150" s="9"/>
      <c r="X150" s="7"/>
      <c r="Y150" s="10">
        <f>Y151</f>
        <v>1349.98</v>
      </c>
      <c r="Z150" s="10"/>
      <c r="AA150" s="10"/>
      <c r="AB150" s="10"/>
      <c r="AC150" s="10">
        <v>796.3</v>
      </c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>
        <v>1121.2</v>
      </c>
      <c r="AO150" s="10"/>
      <c r="AP150" s="10"/>
      <c r="AQ150" s="10"/>
      <c r="AR150" s="10">
        <v>1121.2</v>
      </c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>
        <v>1200</v>
      </c>
      <c r="BD150" s="10"/>
      <c r="BE150" s="10"/>
      <c r="BF150" s="10"/>
      <c r="BG150" s="10">
        <v>1200</v>
      </c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7"/>
    </row>
    <row r="151" spans="1:70" ht="26.4" x14ac:dyDescent="0.3">
      <c r="A151" s="19" t="s">
        <v>140</v>
      </c>
      <c r="B151" s="28" t="s">
        <v>133</v>
      </c>
      <c r="C151" s="28" t="s">
        <v>87</v>
      </c>
      <c r="D151" s="28" t="s">
        <v>141</v>
      </c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9"/>
      <c r="V151" s="9"/>
      <c r="W151" s="9"/>
      <c r="X151" s="7"/>
      <c r="Y151" s="10">
        <f>Y152</f>
        <v>1349.98</v>
      </c>
      <c r="Z151" s="10"/>
      <c r="AA151" s="10"/>
      <c r="AB151" s="10"/>
      <c r="AC151" s="10">
        <v>796.3</v>
      </c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>
        <v>1121.2</v>
      </c>
      <c r="AO151" s="10"/>
      <c r="AP151" s="10"/>
      <c r="AQ151" s="10"/>
      <c r="AR151" s="10">
        <v>1121.2</v>
      </c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>
        <v>1200</v>
      </c>
      <c r="BD151" s="14"/>
      <c r="BE151" s="14"/>
      <c r="BF151" s="14"/>
      <c r="BG151" s="14">
        <v>1200</v>
      </c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1"/>
    </row>
    <row r="152" spans="1:70" ht="15.6" x14ac:dyDescent="0.3">
      <c r="A152" s="19" t="s">
        <v>149</v>
      </c>
      <c r="B152" s="28" t="s">
        <v>133</v>
      </c>
      <c r="C152" s="28" t="s">
        <v>87</v>
      </c>
      <c r="D152" s="28" t="s">
        <v>150</v>
      </c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9"/>
      <c r="V152" s="9"/>
      <c r="W152" s="9"/>
      <c r="X152" s="7"/>
      <c r="Y152" s="10">
        <f>Y153</f>
        <v>1349.98</v>
      </c>
      <c r="Z152" s="10"/>
      <c r="AA152" s="10"/>
      <c r="AB152" s="10"/>
      <c r="AC152" s="10">
        <v>796.3</v>
      </c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>
        <v>1121.2</v>
      </c>
      <c r="AO152" s="10"/>
      <c r="AP152" s="10"/>
      <c r="AQ152" s="10"/>
      <c r="AR152" s="10">
        <v>1121.2</v>
      </c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>
        <v>1200</v>
      </c>
      <c r="BD152" s="6"/>
      <c r="BE152" s="6">
        <v>297.8</v>
      </c>
      <c r="BF152" s="6"/>
      <c r="BG152" s="6">
        <v>11202.2</v>
      </c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4"/>
    </row>
    <row r="153" spans="1:70" ht="26.4" x14ac:dyDescent="0.3">
      <c r="A153" s="20" t="s">
        <v>29</v>
      </c>
      <c r="B153" s="29" t="s">
        <v>133</v>
      </c>
      <c r="C153" s="29" t="s">
        <v>87</v>
      </c>
      <c r="D153" s="29" t="s">
        <v>150</v>
      </c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 t="s">
        <v>30</v>
      </c>
      <c r="T153" s="12"/>
      <c r="U153" s="13"/>
      <c r="V153" s="13"/>
      <c r="W153" s="13"/>
      <c r="X153" s="11"/>
      <c r="Y153" s="14">
        <v>1349.98</v>
      </c>
      <c r="Z153" s="14"/>
      <c r="AA153" s="14"/>
      <c r="AB153" s="14"/>
      <c r="AC153" s="14">
        <v>796.3</v>
      </c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>
        <v>1121.2</v>
      </c>
      <c r="AO153" s="14"/>
      <c r="AP153" s="14"/>
      <c r="AQ153" s="14"/>
      <c r="AR153" s="14">
        <v>1121.2</v>
      </c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>
        <v>1200</v>
      </c>
      <c r="BD153" s="10"/>
      <c r="BE153" s="10">
        <v>297.8</v>
      </c>
      <c r="BF153" s="10"/>
      <c r="BG153" s="10">
        <v>11202.2</v>
      </c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7"/>
    </row>
    <row r="154" spans="1:70" ht="15.6" x14ac:dyDescent="0.3">
      <c r="A154" s="18" t="s">
        <v>151</v>
      </c>
      <c r="B154" s="27" t="s">
        <v>133</v>
      </c>
      <c r="C154" s="27" t="s">
        <v>89</v>
      </c>
      <c r="D154" s="27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5"/>
      <c r="V154" s="5"/>
      <c r="W154" s="5"/>
      <c r="X154" s="4"/>
      <c r="Y154" s="6">
        <f>Y155</f>
        <v>17156.7</v>
      </c>
      <c r="Z154" s="6">
        <v>2512</v>
      </c>
      <c r="AA154" s="6">
        <v>13368</v>
      </c>
      <c r="AB154" s="6"/>
      <c r="AC154" s="6">
        <v>15194.9</v>
      </c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>
        <v>16555.3</v>
      </c>
      <c r="AO154" s="6"/>
      <c r="AP154" s="6">
        <v>3446.8</v>
      </c>
      <c r="AQ154" s="6"/>
      <c r="AR154" s="6">
        <v>13108.5</v>
      </c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>
        <v>11500</v>
      </c>
      <c r="BD154" s="10"/>
      <c r="BE154" s="10">
        <v>297.8</v>
      </c>
      <c r="BF154" s="10"/>
      <c r="BG154" s="10">
        <v>11202.2</v>
      </c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7"/>
    </row>
    <row r="155" spans="1:70" ht="15.6" x14ac:dyDescent="0.3">
      <c r="A155" s="19" t="s">
        <v>96</v>
      </c>
      <c r="B155" s="28" t="s">
        <v>133</v>
      </c>
      <c r="C155" s="28" t="s">
        <v>89</v>
      </c>
      <c r="D155" s="28" t="s">
        <v>97</v>
      </c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9"/>
      <c r="V155" s="9"/>
      <c r="W155" s="9"/>
      <c r="X155" s="7"/>
      <c r="Y155" s="10">
        <f>Y156</f>
        <v>17156.7</v>
      </c>
      <c r="Z155" s="10">
        <v>2512</v>
      </c>
      <c r="AA155" s="10">
        <v>13368</v>
      </c>
      <c r="AB155" s="10"/>
      <c r="AC155" s="10">
        <v>15194.9</v>
      </c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>
        <v>16555.3</v>
      </c>
      <c r="AO155" s="10"/>
      <c r="AP155" s="10">
        <v>3446.8</v>
      </c>
      <c r="AQ155" s="10"/>
      <c r="AR155" s="10">
        <v>13108.5</v>
      </c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>
        <v>11500</v>
      </c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7"/>
    </row>
    <row r="156" spans="1:70" ht="52.2" customHeight="1" x14ac:dyDescent="0.3">
      <c r="A156" s="19" t="s">
        <v>98</v>
      </c>
      <c r="B156" s="28" t="s">
        <v>133</v>
      </c>
      <c r="C156" s="28" t="s">
        <v>89</v>
      </c>
      <c r="D156" s="28" t="s">
        <v>99</v>
      </c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9"/>
      <c r="V156" s="9"/>
      <c r="W156" s="9"/>
      <c r="X156" s="7"/>
      <c r="Y156" s="10">
        <f>Y161+Y177</f>
        <v>17156.7</v>
      </c>
      <c r="Z156" s="10">
        <v>2512</v>
      </c>
      <c r="AA156" s="10">
        <v>13368</v>
      </c>
      <c r="AB156" s="10"/>
      <c r="AC156" s="10">
        <v>15194.9</v>
      </c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>
        <v>16555.3</v>
      </c>
      <c r="AO156" s="10"/>
      <c r="AP156" s="10">
        <v>3446.8</v>
      </c>
      <c r="AQ156" s="10"/>
      <c r="AR156" s="10">
        <v>13108.5</v>
      </c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>
        <v>11500</v>
      </c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7"/>
    </row>
    <row r="157" spans="1:70" ht="26.4" hidden="1" x14ac:dyDescent="0.3">
      <c r="A157" s="19" t="s">
        <v>152</v>
      </c>
      <c r="B157" s="28" t="s">
        <v>133</v>
      </c>
      <c r="C157" s="28" t="s">
        <v>89</v>
      </c>
      <c r="D157" s="28" t="s">
        <v>153</v>
      </c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9"/>
      <c r="V157" s="9"/>
      <c r="W157" s="9"/>
      <c r="X157" s="7"/>
      <c r="Y157" s="10">
        <v>0</v>
      </c>
      <c r="Z157" s="10">
        <v>2512</v>
      </c>
      <c r="AA157" s="10">
        <v>5488</v>
      </c>
      <c r="AB157" s="10"/>
      <c r="AC157" s="10">
        <v>2714.9</v>
      </c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7"/>
    </row>
    <row r="158" spans="1:70" ht="26.4" hidden="1" x14ac:dyDescent="0.3">
      <c r="A158" s="19" t="s">
        <v>154</v>
      </c>
      <c r="B158" s="28" t="s">
        <v>133</v>
      </c>
      <c r="C158" s="28" t="s">
        <v>89</v>
      </c>
      <c r="D158" s="28" t="s">
        <v>155</v>
      </c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9"/>
      <c r="V158" s="9"/>
      <c r="W158" s="9"/>
      <c r="X158" s="7"/>
      <c r="Y158" s="10">
        <v>0</v>
      </c>
      <c r="Z158" s="10">
        <v>2512</v>
      </c>
      <c r="AA158" s="10">
        <v>5488</v>
      </c>
      <c r="AB158" s="10"/>
      <c r="AC158" s="10">
        <v>2714.9</v>
      </c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1"/>
    </row>
    <row r="159" spans="1:70" ht="26.4" hidden="1" x14ac:dyDescent="0.3">
      <c r="A159" s="19" t="s">
        <v>156</v>
      </c>
      <c r="B159" s="28" t="s">
        <v>133</v>
      </c>
      <c r="C159" s="28" t="s">
        <v>89</v>
      </c>
      <c r="D159" s="28" t="s">
        <v>157</v>
      </c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9"/>
      <c r="V159" s="9"/>
      <c r="W159" s="9"/>
      <c r="X159" s="7"/>
      <c r="Y159" s="10">
        <v>0</v>
      </c>
      <c r="Z159" s="10">
        <v>2512</v>
      </c>
      <c r="AA159" s="10">
        <v>5488</v>
      </c>
      <c r="AB159" s="10"/>
      <c r="AC159" s="10">
        <v>2714.9</v>
      </c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>
        <v>11161.6</v>
      </c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7"/>
    </row>
    <row r="160" spans="1:70" ht="26.4" hidden="1" x14ac:dyDescent="0.3">
      <c r="A160" s="20" t="s">
        <v>29</v>
      </c>
      <c r="B160" s="29" t="s">
        <v>133</v>
      </c>
      <c r="C160" s="29" t="s">
        <v>89</v>
      </c>
      <c r="D160" s="29" t="s">
        <v>157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 t="s">
        <v>30</v>
      </c>
      <c r="T160" s="12"/>
      <c r="U160" s="13"/>
      <c r="V160" s="13"/>
      <c r="W160" s="13"/>
      <c r="X160" s="11"/>
      <c r="Y160" s="14">
        <v>0</v>
      </c>
      <c r="Z160" s="14">
        <v>2512</v>
      </c>
      <c r="AA160" s="14">
        <v>5488</v>
      </c>
      <c r="AB160" s="14"/>
      <c r="AC160" s="14">
        <v>2714.9</v>
      </c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0"/>
      <c r="BE160" s="10"/>
      <c r="BF160" s="10"/>
      <c r="BG160" s="10">
        <v>11061.6</v>
      </c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7"/>
    </row>
    <row r="161" spans="1:70" ht="15.6" x14ac:dyDescent="0.3">
      <c r="A161" s="19" t="s">
        <v>100</v>
      </c>
      <c r="B161" s="28" t="s">
        <v>133</v>
      </c>
      <c r="C161" s="28" t="s">
        <v>89</v>
      </c>
      <c r="D161" s="28" t="s">
        <v>101</v>
      </c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9"/>
      <c r="V161" s="9"/>
      <c r="W161" s="9"/>
      <c r="X161" s="7"/>
      <c r="Y161" s="10">
        <f>Y162</f>
        <v>13148.800000000001</v>
      </c>
      <c r="Z161" s="10"/>
      <c r="AA161" s="10">
        <v>2600</v>
      </c>
      <c r="AB161" s="10"/>
      <c r="AC161" s="10">
        <v>11760</v>
      </c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>
        <v>12638.5</v>
      </c>
      <c r="AO161" s="10"/>
      <c r="AP161" s="10"/>
      <c r="AQ161" s="10"/>
      <c r="AR161" s="10">
        <v>12638.5</v>
      </c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>
        <v>11161.6</v>
      </c>
      <c r="BD161" s="10"/>
      <c r="BE161" s="10"/>
      <c r="BF161" s="10"/>
      <c r="BG161" s="10">
        <v>6810</v>
      </c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7"/>
    </row>
    <row r="162" spans="1:70" ht="26.4" x14ac:dyDescent="0.3">
      <c r="A162" s="19" t="s">
        <v>158</v>
      </c>
      <c r="B162" s="28" t="s">
        <v>133</v>
      </c>
      <c r="C162" s="28" t="s">
        <v>89</v>
      </c>
      <c r="D162" s="28" t="s">
        <v>159</v>
      </c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9"/>
      <c r="V162" s="9"/>
      <c r="W162" s="9"/>
      <c r="X162" s="7"/>
      <c r="Y162" s="10">
        <f>Y163+Y166+Y168+Y172+Y175</f>
        <v>13148.800000000001</v>
      </c>
      <c r="Z162" s="10"/>
      <c r="AA162" s="10">
        <v>2600</v>
      </c>
      <c r="AB162" s="10"/>
      <c r="AC162" s="10">
        <v>11660</v>
      </c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>
        <v>12438.5</v>
      </c>
      <c r="AO162" s="10"/>
      <c r="AP162" s="10"/>
      <c r="AQ162" s="10"/>
      <c r="AR162" s="10">
        <v>12438.5</v>
      </c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>
        <v>11061.6</v>
      </c>
      <c r="BD162" s="14"/>
      <c r="BE162" s="14"/>
      <c r="BF162" s="14"/>
      <c r="BG162" s="14">
        <v>6800</v>
      </c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1"/>
    </row>
    <row r="163" spans="1:70" ht="15.6" x14ac:dyDescent="0.3">
      <c r="A163" s="19" t="s">
        <v>160</v>
      </c>
      <c r="B163" s="28" t="s">
        <v>133</v>
      </c>
      <c r="C163" s="28" t="s">
        <v>89</v>
      </c>
      <c r="D163" s="28" t="s">
        <v>161</v>
      </c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9"/>
      <c r="V163" s="9"/>
      <c r="W163" s="9"/>
      <c r="X163" s="7"/>
      <c r="Y163" s="10">
        <f>Y164+Y165</f>
        <v>7810</v>
      </c>
      <c r="Z163" s="10"/>
      <c r="AA163" s="10"/>
      <c r="AB163" s="10"/>
      <c r="AC163" s="10">
        <v>6685.5</v>
      </c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>
        <v>6990</v>
      </c>
      <c r="AO163" s="10"/>
      <c r="AP163" s="10"/>
      <c r="AQ163" s="10"/>
      <c r="AR163" s="10">
        <v>6990</v>
      </c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>
        <v>6810</v>
      </c>
      <c r="BD163" s="14"/>
      <c r="BE163" s="14"/>
      <c r="BF163" s="14"/>
      <c r="BG163" s="14">
        <v>10</v>
      </c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1"/>
    </row>
    <row r="164" spans="1:70" ht="26.4" x14ac:dyDescent="0.3">
      <c r="A164" s="20" t="s">
        <v>29</v>
      </c>
      <c r="B164" s="29" t="s">
        <v>133</v>
      </c>
      <c r="C164" s="29" t="s">
        <v>89</v>
      </c>
      <c r="D164" s="29" t="s">
        <v>161</v>
      </c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 t="s">
        <v>30</v>
      </c>
      <c r="T164" s="12"/>
      <c r="U164" s="13"/>
      <c r="V164" s="13"/>
      <c r="W164" s="13"/>
      <c r="X164" s="11"/>
      <c r="Y164" s="14">
        <v>7800</v>
      </c>
      <c r="Z164" s="14"/>
      <c r="AA164" s="14"/>
      <c r="AB164" s="14"/>
      <c r="AC164" s="14">
        <v>6675.5</v>
      </c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>
        <v>6980</v>
      </c>
      <c r="AO164" s="14"/>
      <c r="AP164" s="14"/>
      <c r="AQ164" s="14"/>
      <c r="AR164" s="14">
        <v>6980</v>
      </c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>
        <v>6800</v>
      </c>
      <c r="BD164" s="10"/>
      <c r="BE164" s="10"/>
      <c r="BF164" s="10"/>
      <c r="BG164" s="10">
        <v>400</v>
      </c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7"/>
    </row>
    <row r="165" spans="1:70" ht="15.6" x14ac:dyDescent="0.3">
      <c r="A165" s="20" t="s">
        <v>31</v>
      </c>
      <c r="B165" s="29" t="s">
        <v>133</v>
      </c>
      <c r="C165" s="29" t="s">
        <v>89</v>
      </c>
      <c r="D165" s="29" t="s">
        <v>161</v>
      </c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 t="s">
        <v>32</v>
      </c>
      <c r="T165" s="12"/>
      <c r="U165" s="13"/>
      <c r="V165" s="13"/>
      <c r="W165" s="13"/>
      <c r="X165" s="11"/>
      <c r="Y165" s="14">
        <v>10</v>
      </c>
      <c r="Z165" s="14"/>
      <c r="AA165" s="14"/>
      <c r="AB165" s="14"/>
      <c r="AC165" s="14">
        <v>10</v>
      </c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>
        <v>10</v>
      </c>
      <c r="AO165" s="14"/>
      <c r="AP165" s="14"/>
      <c r="AQ165" s="14"/>
      <c r="AR165" s="14">
        <v>10</v>
      </c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>
        <v>10</v>
      </c>
      <c r="BD165" s="14"/>
      <c r="BE165" s="14"/>
      <c r="BF165" s="14"/>
      <c r="BG165" s="14">
        <v>400</v>
      </c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1"/>
    </row>
    <row r="166" spans="1:70" ht="15.6" x14ac:dyDescent="0.3">
      <c r="A166" s="19" t="s">
        <v>162</v>
      </c>
      <c r="B166" s="28" t="s">
        <v>133</v>
      </c>
      <c r="C166" s="28" t="s">
        <v>89</v>
      </c>
      <c r="D166" s="28" t="s">
        <v>163</v>
      </c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9"/>
      <c r="V166" s="9"/>
      <c r="W166" s="9"/>
      <c r="X166" s="7"/>
      <c r="Y166" s="10">
        <f>Y167</f>
        <v>330</v>
      </c>
      <c r="Z166" s="10"/>
      <c r="AA166" s="10"/>
      <c r="AB166" s="10"/>
      <c r="AC166" s="10">
        <v>400</v>
      </c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>
        <v>400</v>
      </c>
      <c r="AO166" s="10"/>
      <c r="AP166" s="10"/>
      <c r="AQ166" s="10"/>
      <c r="AR166" s="10">
        <v>400</v>
      </c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>
        <v>400</v>
      </c>
      <c r="BD166" s="10"/>
      <c r="BE166" s="10"/>
      <c r="BF166" s="10"/>
      <c r="BG166" s="10">
        <v>3851.6</v>
      </c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7"/>
    </row>
    <row r="167" spans="1:70" ht="26.4" x14ac:dyDescent="0.3">
      <c r="A167" s="20" t="s">
        <v>29</v>
      </c>
      <c r="B167" s="29" t="s">
        <v>133</v>
      </c>
      <c r="C167" s="29" t="s">
        <v>89</v>
      </c>
      <c r="D167" s="29" t="s">
        <v>163</v>
      </c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 t="s">
        <v>30</v>
      </c>
      <c r="T167" s="12"/>
      <c r="U167" s="13"/>
      <c r="V167" s="13"/>
      <c r="W167" s="13"/>
      <c r="X167" s="11"/>
      <c r="Y167" s="14">
        <v>330</v>
      </c>
      <c r="Z167" s="14"/>
      <c r="AA167" s="14"/>
      <c r="AB167" s="14"/>
      <c r="AC167" s="14">
        <v>400</v>
      </c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>
        <v>400</v>
      </c>
      <c r="AO167" s="14"/>
      <c r="AP167" s="14"/>
      <c r="AQ167" s="14"/>
      <c r="AR167" s="14">
        <v>400</v>
      </c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>
        <v>400</v>
      </c>
      <c r="BD167" s="14"/>
      <c r="BE167" s="14"/>
      <c r="BF167" s="14"/>
      <c r="BG167" s="14">
        <v>3851.6</v>
      </c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1"/>
    </row>
    <row r="168" spans="1:70" ht="15.6" x14ac:dyDescent="0.3">
      <c r="A168" s="19" t="s">
        <v>164</v>
      </c>
      <c r="B168" s="28" t="s">
        <v>133</v>
      </c>
      <c r="C168" s="28" t="s">
        <v>89</v>
      </c>
      <c r="D168" s="28" t="s">
        <v>165</v>
      </c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9"/>
      <c r="V168" s="9"/>
      <c r="W168" s="9"/>
      <c r="X168" s="7"/>
      <c r="Y168" s="10">
        <f>Y169</f>
        <v>4708.7</v>
      </c>
      <c r="Z168" s="10"/>
      <c r="AA168" s="10"/>
      <c r="AB168" s="10"/>
      <c r="AC168" s="10">
        <v>4437.7</v>
      </c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>
        <v>5048.5</v>
      </c>
      <c r="AO168" s="10"/>
      <c r="AP168" s="10"/>
      <c r="AQ168" s="10"/>
      <c r="AR168" s="10">
        <v>5048.5</v>
      </c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>
        <v>3851.6</v>
      </c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7"/>
    </row>
    <row r="169" spans="1:70" ht="25.8" customHeight="1" x14ac:dyDescent="0.3">
      <c r="A169" s="20" t="s">
        <v>29</v>
      </c>
      <c r="B169" s="29" t="s">
        <v>133</v>
      </c>
      <c r="C169" s="29" t="s">
        <v>89</v>
      </c>
      <c r="D169" s="29" t="s">
        <v>165</v>
      </c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 t="s">
        <v>30</v>
      </c>
      <c r="T169" s="12"/>
      <c r="U169" s="13"/>
      <c r="V169" s="13"/>
      <c r="W169" s="13"/>
      <c r="X169" s="11"/>
      <c r="Y169" s="14">
        <v>4708.7</v>
      </c>
      <c r="Z169" s="14"/>
      <c r="AA169" s="14"/>
      <c r="AB169" s="14"/>
      <c r="AC169" s="14">
        <v>4437.7</v>
      </c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>
        <v>5048.5</v>
      </c>
      <c r="AO169" s="14"/>
      <c r="AP169" s="14"/>
      <c r="AQ169" s="14"/>
      <c r="AR169" s="14">
        <v>5048.5</v>
      </c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>
        <v>3851.6</v>
      </c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1"/>
    </row>
    <row r="170" spans="1:70" ht="39.6" hidden="1" x14ac:dyDescent="0.3">
      <c r="A170" s="19" t="s">
        <v>166</v>
      </c>
      <c r="B170" s="28" t="s">
        <v>133</v>
      </c>
      <c r="C170" s="28" t="s">
        <v>89</v>
      </c>
      <c r="D170" s="28" t="s">
        <v>167</v>
      </c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9"/>
      <c r="V170" s="9"/>
      <c r="W170" s="9"/>
      <c r="X170" s="7"/>
      <c r="Y170" s="10">
        <v>0</v>
      </c>
      <c r="Z170" s="10"/>
      <c r="AA170" s="10">
        <v>2600</v>
      </c>
      <c r="AB170" s="10"/>
      <c r="AC170" s="10">
        <v>136.80000000000001</v>
      </c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>
        <v>100</v>
      </c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7"/>
    </row>
    <row r="171" spans="1:70" ht="26.4" hidden="1" x14ac:dyDescent="0.3">
      <c r="A171" s="20" t="s">
        <v>29</v>
      </c>
      <c r="B171" s="29" t="s">
        <v>133</v>
      </c>
      <c r="C171" s="29" t="s">
        <v>89</v>
      </c>
      <c r="D171" s="29" t="s">
        <v>167</v>
      </c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 t="s">
        <v>30</v>
      </c>
      <c r="T171" s="12"/>
      <c r="U171" s="13"/>
      <c r="V171" s="13"/>
      <c r="W171" s="13"/>
      <c r="X171" s="11"/>
      <c r="Y171" s="14">
        <v>0</v>
      </c>
      <c r="Z171" s="14"/>
      <c r="AA171" s="14">
        <v>2600</v>
      </c>
      <c r="AB171" s="14"/>
      <c r="AC171" s="14">
        <v>136.80000000000001</v>
      </c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0"/>
      <c r="BE171" s="10"/>
      <c r="BF171" s="10"/>
      <c r="BG171" s="10">
        <v>100</v>
      </c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7"/>
    </row>
    <row r="172" spans="1:70" ht="26.4" x14ac:dyDescent="0.3">
      <c r="A172" s="39" t="s">
        <v>230</v>
      </c>
      <c r="B172" s="28" t="s">
        <v>133</v>
      </c>
      <c r="C172" s="28" t="s">
        <v>89</v>
      </c>
      <c r="D172" s="28" t="s">
        <v>232</v>
      </c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12"/>
      <c r="U172" s="13"/>
      <c r="V172" s="13"/>
      <c r="W172" s="13"/>
      <c r="X172" s="11"/>
      <c r="Y172" s="14">
        <f>Y173</f>
        <v>100</v>
      </c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7"/>
    </row>
    <row r="173" spans="1:70" ht="26.4" x14ac:dyDescent="0.3">
      <c r="A173" s="39" t="s">
        <v>231</v>
      </c>
      <c r="B173" s="29" t="s">
        <v>133</v>
      </c>
      <c r="C173" s="29" t="s">
        <v>89</v>
      </c>
      <c r="D173" s="28" t="s">
        <v>232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 t="s">
        <v>30</v>
      </c>
      <c r="T173" s="12"/>
      <c r="U173" s="13"/>
      <c r="V173" s="13"/>
      <c r="W173" s="13"/>
      <c r="X173" s="11"/>
      <c r="Y173" s="14">
        <v>100</v>
      </c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7"/>
    </row>
    <row r="174" spans="1:70" ht="26.4" x14ac:dyDescent="0.3">
      <c r="A174" s="19" t="s">
        <v>168</v>
      </c>
      <c r="B174" s="28" t="s">
        <v>133</v>
      </c>
      <c r="C174" s="28" t="s">
        <v>89</v>
      </c>
      <c r="D174" s="28" t="s">
        <v>169</v>
      </c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9"/>
      <c r="V174" s="9"/>
      <c r="W174" s="9"/>
      <c r="X174" s="7"/>
      <c r="Y174" s="10">
        <f>Y175</f>
        <v>200.1</v>
      </c>
      <c r="Z174" s="10"/>
      <c r="AA174" s="10"/>
      <c r="AB174" s="10"/>
      <c r="AC174" s="10">
        <v>100</v>
      </c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>
        <v>200</v>
      </c>
      <c r="AO174" s="10"/>
      <c r="AP174" s="10"/>
      <c r="AQ174" s="10"/>
      <c r="AR174" s="10">
        <v>200</v>
      </c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>
        <v>100</v>
      </c>
      <c r="BD174" s="14"/>
      <c r="BE174" s="14"/>
      <c r="BF174" s="14"/>
      <c r="BG174" s="14">
        <v>100</v>
      </c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1"/>
    </row>
    <row r="175" spans="1:70" ht="26.4" x14ac:dyDescent="0.3">
      <c r="A175" s="19" t="s">
        <v>170</v>
      </c>
      <c r="B175" s="28" t="s">
        <v>133</v>
      </c>
      <c r="C175" s="28" t="s">
        <v>89</v>
      </c>
      <c r="D175" s="28" t="s">
        <v>171</v>
      </c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9"/>
      <c r="V175" s="9"/>
      <c r="W175" s="9"/>
      <c r="X175" s="7"/>
      <c r="Y175" s="10">
        <f>Y176</f>
        <v>200.1</v>
      </c>
      <c r="Z175" s="10"/>
      <c r="AA175" s="10"/>
      <c r="AB175" s="10"/>
      <c r="AC175" s="10">
        <v>100</v>
      </c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>
        <v>200</v>
      </c>
      <c r="AO175" s="10"/>
      <c r="AP175" s="10"/>
      <c r="AQ175" s="10"/>
      <c r="AR175" s="10">
        <v>200</v>
      </c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>
        <v>100</v>
      </c>
      <c r="BD175" s="10"/>
      <c r="BE175" s="10">
        <v>297.8</v>
      </c>
      <c r="BF175" s="10"/>
      <c r="BG175" s="10">
        <v>40.6</v>
      </c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7"/>
    </row>
    <row r="176" spans="1:70" ht="26.4" x14ac:dyDescent="0.3">
      <c r="A176" s="20" t="s">
        <v>29</v>
      </c>
      <c r="B176" s="29" t="s">
        <v>133</v>
      </c>
      <c r="C176" s="29" t="s">
        <v>89</v>
      </c>
      <c r="D176" s="29" t="s">
        <v>171</v>
      </c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 t="s">
        <v>30</v>
      </c>
      <c r="T176" s="12"/>
      <c r="U176" s="13"/>
      <c r="V176" s="13"/>
      <c r="W176" s="13"/>
      <c r="X176" s="11"/>
      <c r="Y176" s="14">
        <v>200.1</v>
      </c>
      <c r="Z176" s="14"/>
      <c r="AA176" s="14"/>
      <c r="AB176" s="14"/>
      <c r="AC176" s="14">
        <v>100</v>
      </c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>
        <v>200</v>
      </c>
      <c r="AO176" s="14"/>
      <c r="AP176" s="14"/>
      <c r="AQ176" s="14"/>
      <c r="AR176" s="14">
        <v>200</v>
      </c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>
        <v>100</v>
      </c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7"/>
    </row>
    <row r="177" spans="1:70" ht="15.6" x14ac:dyDescent="0.3">
      <c r="A177" s="19" t="s">
        <v>233</v>
      </c>
      <c r="B177" s="28" t="s">
        <v>133</v>
      </c>
      <c r="C177" s="28" t="s">
        <v>89</v>
      </c>
      <c r="D177" s="28" t="s">
        <v>234</v>
      </c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9"/>
      <c r="V177" s="9"/>
      <c r="W177" s="9"/>
      <c r="X177" s="7"/>
      <c r="Y177" s="10">
        <f>Y178+Y181</f>
        <v>4007.9</v>
      </c>
      <c r="Z177" s="10"/>
      <c r="AA177" s="10">
        <v>5280</v>
      </c>
      <c r="AB177" s="10"/>
      <c r="AC177" s="10">
        <v>720</v>
      </c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>
        <v>3916.8</v>
      </c>
      <c r="AO177" s="10"/>
      <c r="AP177" s="10">
        <v>3446.8</v>
      </c>
      <c r="AQ177" s="10"/>
      <c r="AR177" s="10">
        <v>470</v>
      </c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>
        <v>338.4</v>
      </c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7"/>
    </row>
    <row r="178" spans="1:70" ht="27.6" x14ac:dyDescent="0.3">
      <c r="A178" s="40" t="s">
        <v>236</v>
      </c>
      <c r="B178" s="43" t="s">
        <v>133</v>
      </c>
      <c r="C178" s="43" t="s">
        <v>89</v>
      </c>
      <c r="D178" s="43" t="s">
        <v>235</v>
      </c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4"/>
      <c r="V178" s="44"/>
      <c r="W178" s="44"/>
      <c r="X178" s="44"/>
      <c r="Y178" s="49">
        <f>Y179</f>
        <v>407.9</v>
      </c>
      <c r="Z178" s="45">
        <v>407.91</v>
      </c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7"/>
    </row>
    <row r="179" spans="1:70" ht="41.4" x14ac:dyDescent="0.3">
      <c r="A179" s="40" t="s">
        <v>222</v>
      </c>
      <c r="B179" s="43" t="s">
        <v>133</v>
      </c>
      <c r="C179" s="43" t="s">
        <v>89</v>
      </c>
      <c r="D179" s="43" t="s">
        <v>237</v>
      </c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4"/>
      <c r="V179" s="44"/>
      <c r="W179" s="44"/>
      <c r="X179" s="44"/>
      <c r="Y179" s="49">
        <f>Y180</f>
        <v>407.9</v>
      </c>
      <c r="Z179" s="45">
        <v>407.91</v>
      </c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7"/>
    </row>
    <row r="180" spans="1:70" ht="27.6" x14ac:dyDescent="0.3">
      <c r="A180" s="41" t="s">
        <v>29</v>
      </c>
      <c r="B180" s="46" t="s">
        <v>133</v>
      </c>
      <c r="C180" s="46" t="s">
        <v>89</v>
      </c>
      <c r="D180" s="46" t="s">
        <v>237</v>
      </c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 t="s">
        <v>30</v>
      </c>
      <c r="T180" s="46"/>
      <c r="U180" s="47"/>
      <c r="V180" s="47"/>
      <c r="W180" s="47"/>
      <c r="X180" s="47"/>
      <c r="Y180" s="50">
        <v>407.9</v>
      </c>
      <c r="Z180" s="48">
        <v>407.91</v>
      </c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7"/>
    </row>
    <row r="181" spans="1:70" ht="41.4" x14ac:dyDescent="0.3">
      <c r="A181" s="40" t="s">
        <v>238</v>
      </c>
      <c r="B181" s="35" t="s">
        <v>133</v>
      </c>
      <c r="C181" s="35" t="s">
        <v>89</v>
      </c>
      <c r="D181" s="35" t="s">
        <v>239</v>
      </c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9"/>
      <c r="V181" s="9"/>
      <c r="W181" s="9"/>
      <c r="X181" s="7"/>
      <c r="Y181" s="10">
        <f>Y182</f>
        <v>3600</v>
      </c>
      <c r="Z181" s="10"/>
      <c r="AA181" s="10">
        <v>5280</v>
      </c>
      <c r="AB181" s="10"/>
      <c r="AC181" s="10">
        <v>720</v>
      </c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>
        <v>3518.2</v>
      </c>
      <c r="AO181" s="10"/>
      <c r="AP181" s="10">
        <v>3096</v>
      </c>
      <c r="AQ181" s="10"/>
      <c r="AR181" s="10">
        <v>422.2</v>
      </c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1"/>
    </row>
    <row r="182" spans="1:70" ht="26.4" x14ac:dyDescent="0.3">
      <c r="A182" s="19" t="s">
        <v>172</v>
      </c>
      <c r="B182" s="35" t="s">
        <v>133</v>
      </c>
      <c r="C182" s="35" t="s">
        <v>89</v>
      </c>
      <c r="D182" s="35" t="s">
        <v>240</v>
      </c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9"/>
      <c r="V182" s="9"/>
      <c r="W182" s="9"/>
      <c r="X182" s="7"/>
      <c r="Y182" s="10">
        <v>3600</v>
      </c>
      <c r="Z182" s="10"/>
      <c r="AA182" s="10">
        <v>5280</v>
      </c>
      <c r="AB182" s="10"/>
      <c r="AC182" s="10">
        <v>720</v>
      </c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>
        <v>3518.2</v>
      </c>
      <c r="AO182" s="10"/>
      <c r="AP182" s="10">
        <v>3096</v>
      </c>
      <c r="AQ182" s="10"/>
      <c r="AR182" s="10">
        <v>422.2</v>
      </c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6"/>
      <c r="BE182" s="6"/>
      <c r="BF182" s="6"/>
      <c r="BG182" s="6">
        <v>8800</v>
      </c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4"/>
    </row>
    <row r="183" spans="1:70" ht="26.4" x14ac:dyDescent="0.3">
      <c r="A183" s="20" t="s">
        <v>29</v>
      </c>
      <c r="B183" s="42" t="s">
        <v>133</v>
      </c>
      <c r="C183" s="42" t="s">
        <v>89</v>
      </c>
      <c r="D183" s="42" t="s">
        <v>240</v>
      </c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 t="s">
        <v>30</v>
      </c>
      <c r="T183" s="12"/>
      <c r="U183" s="13"/>
      <c r="V183" s="13"/>
      <c r="W183" s="13"/>
      <c r="X183" s="11"/>
      <c r="Y183" s="14">
        <v>3600</v>
      </c>
      <c r="Z183" s="14"/>
      <c r="AA183" s="14">
        <v>5280</v>
      </c>
      <c r="AB183" s="14"/>
      <c r="AC183" s="14">
        <v>720</v>
      </c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>
        <v>3518.2</v>
      </c>
      <c r="AO183" s="14"/>
      <c r="AP183" s="14">
        <v>3096</v>
      </c>
      <c r="AQ183" s="14"/>
      <c r="AR183" s="14">
        <v>422.2</v>
      </c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0"/>
      <c r="BE183" s="10"/>
      <c r="BF183" s="10"/>
      <c r="BG183" s="10">
        <v>8800</v>
      </c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7"/>
    </row>
    <row r="184" spans="1:70" ht="26.4" x14ac:dyDescent="0.3">
      <c r="A184" s="18" t="s">
        <v>173</v>
      </c>
      <c r="B184" s="27" t="s">
        <v>133</v>
      </c>
      <c r="C184" s="27" t="s">
        <v>133</v>
      </c>
      <c r="D184" s="27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5"/>
      <c r="V184" s="5"/>
      <c r="W184" s="5"/>
      <c r="X184" s="4"/>
      <c r="Y184" s="6">
        <f>Y185</f>
        <v>8880</v>
      </c>
      <c r="Z184" s="6"/>
      <c r="AA184" s="6"/>
      <c r="AB184" s="6"/>
      <c r="AC184" s="6">
        <v>7950</v>
      </c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>
        <v>8400</v>
      </c>
      <c r="AO184" s="6"/>
      <c r="AP184" s="6"/>
      <c r="AQ184" s="6"/>
      <c r="AR184" s="6">
        <v>8400</v>
      </c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>
        <v>8800</v>
      </c>
      <c r="BD184" s="10"/>
      <c r="BE184" s="10"/>
      <c r="BF184" s="10"/>
      <c r="BG184" s="10">
        <v>8800</v>
      </c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7"/>
    </row>
    <row r="185" spans="1:70" ht="15.6" x14ac:dyDescent="0.3">
      <c r="A185" s="19" t="s">
        <v>96</v>
      </c>
      <c r="B185" s="28" t="s">
        <v>133</v>
      </c>
      <c r="C185" s="28" t="s">
        <v>133</v>
      </c>
      <c r="D185" s="28" t="s">
        <v>97</v>
      </c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9"/>
      <c r="V185" s="9"/>
      <c r="W185" s="9"/>
      <c r="X185" s="7"/>
      <c r="Y185" s="10">
        <f>Y186</f>
        <v>8880</v>
      </c>
      <c r="Z185" s="10"/>
      <c r="AA185" s="10"/>
      <c r="AB185" s="10"/>
      <c r="AC185" s="10">
        <v>7950</v>
      </c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>
        <v>8400</v>
      </c>
      <c r="AO185" s="10"/>
      <c r="AP185" s="10"/>
      <c r="AQ185" s="10"/>
      <c r="AR185" s="10">
        <v>8400</v>
      </c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>
        <v>8800</v>
      </c>
      <c r="BD185" s="10"/>
      <c r="BE185" s="10"/>
      <c r="BF185" s="10"/>
      <c r="BG185" s="10">
        <v>8800</v>
      </c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7"/>
    </row>
    <row r="186" spans="1:70" ht="52.8" x14ac:dyDescent="0.3">
      <c r="A186" s="19" t="s">
        <v>98</v>
      </c>
      <c r="B186" s="28" t="s">
        <v>133</v>
      </c>
      <c r="C186" s="28" t="s">
        <v>133</v>
      </c>
      <c r="D186" s="28" t="s">
        <v>99</v>
      </c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9"/>
      <c r="V186" s="9"/>
      <c r="W186" s="9"/>
      <c r="X186" s="7"/>
      <c r="Y186" s="10">
        <f>Y187</f>
        <v>8880</v>
      </c>
      <c r="Z186" s="10"/>
      <c r="AA186" s="10"/>
      <c r="AB186" s="10"/>
      <c r="AC186" s="10">
        <v>7950</v>
      </c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>
        <v>8400</v>
      </c>
      <c r="AO186" s="10"/>
      <c r="AP186" s="10"/>
      <c r="AQ186" s="10"/>
      <c r="AR186" s="10">
        <v>8400</v>
      </c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>
        <v>8800</v>
      </c>
      <c r="BD186" s="10"/>
      <c r="BE186" s="10"/>
      <c r="BF186" s="10"/>
      <c r="BG186" s="10">
        <v>8800</v>
      </c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7"/>
    </row>
    <row r="187" spans="1:70" ht="15.6" x14ac:dyDescent="0.3">
      <c r="A187" s="19" t="s">
        <v>100</v>
      </c>
      <c r="B187" s="28" t="s">
        <v>133</v>
      </c>
      <c r="C187" s="28" t="s">
        <v>133</v>
      </c>
      <c r="D187" s="28" t="s">
        <v>101</v>
      </c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9"/>
      <c r="V187" s="9"/>
      <c r="W187" s="9"/>
      <c r="X187" s="7"/>
      <c r="Y187" s="10">
        <f>Y188</f>
        <v>8880</v>
      </c>
      <c r="Z187" s="10"/>
      <c r="AA187" s="10"/>
      <c r="AB187" s="10"/>
      <c r="AC187" s="10">
        <v>7950</v>
      </c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>
        <v>8400</v>
      </c>
      <c r="AO187" s="10"/>
      <c r="AP187" s="10"/>
      <c r="AQ187" s="10"/>
      <c r="AR187" s="10">
        <v>8400</v>
      </c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>
        <v>8800</v>
      </c>
      <c r="BD187" s="10"/>
      <c r="BE187" s="10"/>
      <c r="BF187" s="10"/>
      <c r="BG187" s="10">
        <v>8800</v>
      </c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7"/>
    </row>
    <row r="188" spans="1:70" ht="26.4" x14ac:dyDescent="0.3">
      <c r="A188" s="19" t="s">
        <v>158</v>
      </c>
      <c r="B188" s="28" t="s">
        <v>133</v>
      </c>
      <c r="C188" s="28" t="s">
        <v>133</v>
      </c>
      <c r="D188" s="28" t="s">
        <v>159</v>
      </c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9"/>
      <c r="V188" s="9"/>
      <c r="W188" s="9"/>
      <c r="X188" s="7"/>
      <c r="Y188" s="10">
        <f>Y189</f>
        <v>8880</v>
      </c>
      <c r="Z188" s="10"/>
      <c r="AA188" s="10"/>
      <c r="AB188" s="10"/>
      <c r="AC188" s="10">
        <v>7950</v>
      </c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>
        <v>8400</v>
      </c>
      <c r="AO188" s="10"/>
      <c r="AP188" s="10"/>
      <c r="AQ188" s="10"/>
      <c r="AR188" s="10">
        <v>8400</v>
      </c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>
        <v>8800</v>
      </c>
      <c r="BD188" s="14"/>
      <c r="BE188" s="14"/>
      <c r="BF188" s="14"/>
      <c r="BG188" s="14">
        <v>6540</v>
      </c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1"/>
    </row>
    <row r="189" spans="1:70" ht="15.6" x14ac:dyDescent="0.3">
      <c r="A189" s="19" t="s">
        <v>174</v>
      </c>
      <c r="B189" s="28" t="s">
        <v>133</v>
      </c>
      <c r="C189" s="28" t="s">
        <v>133</v>
      </c>
      <c r="D189" s="28" t="s">
        <v>175</v>
      </c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9"/>
      <c r="V189" s="9"/>
      <c r="W189" s="9"/>
      <c r="X189" s="7"/>
      <c r="Y189" s="10">
        <f>Y190+Y191</f>
        <v>8880</v>
      </c>
      <c r="Z189" s="10"/>
      <c r="AA189" s="10"/>
      <c r="AB189" s="10"/>
      <c r="AC189" s="10">
        <v>7950</v>
      </c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>
        <v>8400</v>
      </c>
      <c r="AO189" s="10"/>
      <c r="AP189" s="10"/>
      <c r="AQ189" s="10"/>
      <c r="AR189" s="10">
        <v>8400</v>
      </c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>
        <v>8800</v>
      </c>
      <c r="BD189" s="14"/>
      <c r="BE189" s="14"/>
      <c r="BF189" s="14"/>
      <c r="BG189" s="14">
        <v>2260</v>
      </c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1"/>
    </row>
    <row r="190" spans="1:70" ht="66" x14ac:dyDescent="0.3">
      <c r="A190" s="20" t="s">
        <v>42</v>
      </c>
      <c r="B190" s="29" t="s">
        <v>133</v>
      </c>
      <c r="C190" s="29" t="s">
        <v>133</v>
      </c>
      <c r="D190" s="29" t="s">
        <v>175</v>
      </c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 t="s">
        <v>43</v>
      </c>
      <c r="T190" s="12"/>
      <c r="U190" s="13"/>
      <c r="V190" s="13"/>
      <c r="W190" s="13"/>
      <c r="X190" s="11"/>
      <c r="Y190" s="14">
        <v>6500</v>
      </c>
      <c r="Z190" s="14"/>
      <c r="AA190" s="14"/>
      <c r="AB190" s="14"/>
      <c r="AC190" s="14">
        <v>6070</v>
      </c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>
        <v>6350</v>
      </c>
      <c r="AO190" s="14"/>
      <c r="AP190" s="14"/>
      <c r="AQ190" s="14"/>
      <c r="AR190" s="14">
        <v>6350</v>
      </c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>
        <v>6540</v>
      </c>
      <c r="BD190" s="6"/>
      <c r="BE190" s="6"/>
      <c r="BF190" s="6"/>
      <c r="BG190" s="6">
        <v>1650</v>
      </c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4"/>
    </row>
    <row r="191" spans="1:70" ht="26.4" x14ac:dyDescent="0.3">
      <c r="A191" s="20" t="s">
        <v>29</v>
      </c>
      <c r="B191" s="29" t="s">
        <v>133</v>
      </c>
      <c r="C191" s="29" t="s">
        <v>133</v>
      </c>
      <c r="D191" s="29" t="s">
        <v>175</v>
      </c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 t="s">
        <v>30</v>
      </c>
      <c r="T191" s="12"/>
      <c r="U191" s="13"/>
      <c r="V191" s="13"/>
      <c r="W191" s="13"/>
      <c r="X191" s="11"/>
      <c r="Y191" s="14">
        <v>2380</v>
      </c>
      <c r="Z191" s="14"/>
      <c r="AA191" s="14"/>
      <c r="AB191" s="14"/>
      <c r="AC191" s="14">
        <v>1880</v>
      </c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>
        <v>2050</v>
      </c>
      <c r="AO191" s="14"/>
      <c r="AP191" s="14"/>
      <c r="AQ191" s="14"/>
      <c r="AR191" s="14">
        <v>2050</v>
      </c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>
        <v>2260</v>
      </c>
      <c r="BD191" s="6"/>
      <c r="BE191" s="6"/>
      <c r="BF191" s="6"/>
      <c r="BG191" s="6">
        <v>150</v>
      </c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4"/>
    </row>
    <row r="192" spans="1:70" ht="15.6" x14ac:dyDescent="0.3">
      <c r="A192" s="18" t="s">
        <v>177</v>
      </c>
      <c r="B192" s="27" t="s">
        <v>176</v>
      </c>
      <c r="C192" s="27" t="s">
        <v>16</v>
      </c>
      <c r="D192" s="27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5"/>
      <c r="V192" s="5"/>
      <c r="W192" s="5"/>
      <c r="X192" s="4"/>
      <c r="Y192" s="6">
        <f>Y193+Y206</f>
        <v>1520</v>
      </c>
      <c r="Z192" s="6"/>
      <c r="AA192" s="6"/>
      <c r="AB192" s="6"/>
      <c r="AC192" s="6">
        <v>1380</v>
      </c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>
        <v>1550</v>
      </c>
      <c r="AO192" s="6"/>
      <c r="AP192" s="6"/>
      <c r="AQ192" s="6"/>
      <c r="AR192" s="6">
        <v>1550</v>
      </c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>
        <v>1650</v>
      </c>
      <c r="BD192" s="10"/>
      <c r="BE192" s="10"/>
      <c r="BF192" s="10"/>
      <c r="BG192" s="10">
        <v>150</v>
      </c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7"/>
    </row>
    <row r="193" spans="1:70" ht="26.4" x14ac:dyDescent="0.3">
      <c r="A193" s="18" t="s">
        <v>178</v>
      </c>
      <c r="B193" s="27" t="s">
        <v>176</v>
      </c>
      <c r="C193" s="27" t="s">
        <v>133</v>
      </c>
      <c r="D193" s="27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5"/>
      <c r="V193" s="5"/>
      <c r="W193" s="5"/>
      <c r="X193" s="4"/>
      <c r="Y193" s="6">
        <f>Y194+Y200</f>
        <v>120</v>
      </c>
      <c r="Z193" s="6"/>
      <c r="AA193" s="6"/>
      <c r="AB193" s="6"/>
      <c r="AC193" s="6">
        <v>100</v>
      </c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>
        <v>150</v>
      </c>
      <c r="AO193" s="6"/>
      <c r="AP193" s="6"/>
      <c r="AQ193" s="6"/>
      <c r="AR193" s="6">
        <v>150</v>
      </c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>
        <v>150</v>
      </c>
      <c r="BD193" s="10"/>
      <c r="BE193" s="10"/>
      <c r="BF193" s="10"/>
      <c r="BG193" s="10">
        <v>150</v>
      </c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7"/>
    </row>
    <row r="194" spans="1:70" ht="15.6" x14ac:dyDescent="0.3">
      <c r="A194" s="19" t="s">
        <v>20</v>
      </c>
      <c r="B194" s="28" t="s">
        <v>176</v>
      </c>
      <c r="C194" s="28" t="s">
        <v>133</v>
      </c>
      <c r="D194" s="28" t="s">
        <v>21</v>
      </c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9"/>
      <c r="V194" s="9"/>
      <c r="W194" s="9"/>
      <c r="X194" s="7"/>
      <c r="Y194" s="10">
        <f>Y195</f>
        <v>100</v>
      </c>
      <c r="Z194" s="10"/>
      <c r="AA194" s="10"/>
      <c r="AB194" s="10"/>
      <c r="AC194" s="10">
        <v>50</v>
      </c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>
        <v>150</v>
      </c>
      <c r="AO194" s="10"/>
      <c r="AP194" s="10"/>
      <c r="AQ194" s="10"/>
      <c r="AR194" s="10">
        <v>150</v>
      </c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>
        <v>150</v>
      </c>
      <c r="BD194" s="10"/>
      <c r="BE194" s="10"/>
      <c r="BF194" s="10"/>
      <c r="BG194" s="10">
        <v>150</v>
      </c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7"/>
    </row>
    <row r="195" spans="1:70" ht="15.6" x14ac:dyDescent="0.3">
      <c r="A195" s="19" t="s">
        <v>51</v>
      </c>
      <c r="B195" s="28" t="s">
        <v>176</v>
      </c>
      <c r="C195" s="28" t="s">
        <v>133</v>
      </c>
      <c r="D195" s="28" t="s">
        <v>52</v>
      </c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9"/>
      <c r="V195" s="9"/>
      <c r="W195" s="9"/>
      <c r="X195" s="7"/>
      <c r="Y195" s="10">
        <f>Y196</f>
        <v>100</v>
      </c>
      <c r="Z195" s="10"/>
      <c r="AA195" s="10"/>
      <c r="AB195" s="10"/>
      <c r="AC195" s="10">
        <v>50</v>
      </c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>
        <v>150</v>
      </c>
      <c r="AO195" s="10"/>
      <c r="AP195" s="10"/>
      <c r="AQ195" s="10"/>
      <c r="AR195" s="10">
        <v>150</v>
      </c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>
        <v>150</v>
      </c>
      <c r="BD195" s="10"/>
      <c r="BE195" s="10"/>
      <c r="BF195" s="10"/>
      <c r="BG195" s="10">
        <v>150</v>
      </c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7"/>
    </row>
    <row r="196" spans="1:70" ht="15.6" x14ac:dyDescent="0.3">
      <c r="A196" s="19" t="s">
        <v>53</v>
      </c>
      <c r="B196" s="28" t="s">
        <v>176</v>
      </c>
      <c r="C196" s="28" t="s">
        <v>133</v>
      </c>
      <c r="D196" s="28" t="s">
        <v>54</v>
      </c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9"/>
      <c r="V196" s="9"/>
      <c r="W196" s="9"/>
      <c r="X196" s="7"/>
      <c r="Y196" s="10">
        <f>Y197</f>
        <v>100</v>
      </c>
      <c r="Z196" s="10"/>
      <c r="AA196" s="10"/>
      <c r="AB196" s="10"/>
      <c r="AC196" s="10">
        <v>50</v>
      </c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>
        <v>150</v>
      </c>
      <c r="AO196" s="10"/>
      <c r="AP196" s="10"/>
      <c r="AQ196" s="10"/>
      <c r="AR196" s="10">
        <v>150</v>
      </c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>
        <v>150</v>
      </c>
      <c r="BD196" s="10"/>
      <c r="BE196" s="10"/>
      <c r="BF196" s="10"/>
      <c r="BG196" s="10">
        <v>150</v>
      </c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7"/>
    </row>
    <row r="197" spans="1:70" ht="15.6" x14ac:dyDescent="0.3">
      <c r="A197" s="19" t="s">
        <v>55</v>
      </c>
      <c r="B197" s="28" t="s">
        <v>176</v>
      </c>
      <c r="C197" s="28" t="s">
        <v>133</v>
      </c>
      <c r="D197" s="28" t="s">
        <v>56</v>
      </c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9"/>
      <c r="V197" s="9"/>
      <c r="W197" s="9"/>
      <c r="X197" s="7"/>
      <c r="Y197" s="10">
        <f>Y198</f>
        <v>100</v>
      </c>
      <c r="Z197" s="10"/>
      <c r="AA197" s="10"/>
      <c r="AB197" s="10"/>
      <c r="AC197" s="10">
        <v>50</v>
      </c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>
        <v>150</v>
      </c>
      <c r="AO197" s="10"/>
      <c r="AP197" s="10"/>
      <c r="AQ197" s="10"/>
      <c r="AR197" s="10">
        <v>150</v>
      </c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>
        <v>150</v>
      </c>
      <c r="BD197" s="14"/>
      <c r="BE197" s="14"/>
      <c r="BF197" s="14"/>
      <c r="BG197" s="14">
        <v>150</v>
      </c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1"/>
    </row>
    <row r="198" spans="1:70" ht="15.6" x14ac:dyDescent="0.3">
      <c r="A198" s="19" t="s">
        <v>179</v>
      </c>
      <c r="B198" s="28" t="s">
        <v>176</v>
      </c>
      <c r="C198" s="28" t="s">
        <v>133</v>
      </c>
      <c r="D198" s="28" t="s">
        <v>180</v>
      </c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9"/>
      <c r="V198" s="9"/>
      <c r="W198" s="9"/>
      <c r="X198" s="7"/>
      <c r="Y198" s="10">
        <f>Y199</f>
        <v>100</v>
      </c>
      <c r="Z198" s="10"/>
      <c r="AA198" s="10"/>
      <c r="AB198" s="10"/>
      <c r="AC198" s="10">
        <v>50</v>
      </c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>
        <v>150</v>
      </c>
      <c r="AO198" s="10"/>
      <c r="AP198" s="10"/>
      <c r="AQ198" s="10"/>
      <c r="AR198" s="10">
        <v>150</v>
      </c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>
        <v>150</v>
      </c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7"/>
    </row>
    <row r="199" spans="1:70" ht="26.4" x14ac:dyDescent="0.3">
      <c r="A199" s="20" t="s">
        <v>29</v>
      </c>
      <c r="B199" s="29" t="s">
        <v>176</v>
      </c>
      <c r="C199" s="29" t="s">
        <v>133</v>
      </c>
      <c r="D199" s="29" t="s">
        <v>180</v>
      </c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 t="s">
        <v>30</v>
      </c>
      <c r="T199" s="12"/>
      <c r="U199" s="13"/>
      <c r="V199" s="13"/>
      <c r="W199" s="13"/>
      <c r="X199" s="11"/>
      <c r="Y199" s="14">
        <v>100</v>
      </c>
      <c r="Z199" s="14"/>
      <c r="AA199" s="14"/>
      <c r="AB199" s="14"/>
      <c r="AC199" s="14">
        <v>50</v>
      </c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>
        <v>150</v>
      </c>
      <c r="AO199" s="14"/>
      <c r="AP199" s="14"/>
      <c r="AQ199" s="14"/>
      <c r="AR199" s="14">
        <v>150</v>
      </c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>
        <v>150</v>
      </c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7"/>
    </row>
    <row r="200" spans="1:70" ht="15.6" x14ac:dyDescent="0.3">
      <c r="A200" s="19" t="s">
        <v>96</v>
      </c>
      <c r="B200" s="28" t="s">
        <v>176</v>
      </c>
      <c r="C200" s="28" t="s">
        <v>133</v>
      </c>
      <c r="D200" s="28" t="s">
        <v>97</v>
      </c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9"/>
      <c r="V200" s="9"/>
      <c r="W200" s="9"/>
      <c r="X200" s="7"/>
      <c r="Y200" s="10">
        <f>Y201</f>
        <v>20</v>
      </c>
      <c r="Z200" s="10"/>
      <c r="AA200" s="10"/>
      <c r="AB200" s="10"/>
      <c r="AC200" s="10">
        <v>50</v>
      </c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7"/>
    </row>
    <row r="201" spans="1:70" ht="52.8" x14ac:dyDescent="0.3">
      <c r="A201" s="19" t="s">
        <v>98</v>
      </c>
      <c r="B201" s="28" t="s">
        <v>176</v>
      </c>
      <c r="C201" s="28" t="s">
        <v>133</v>
      </c>
      <c r="D201" s="28" t="s">
        <v>99</v>
      </c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9"/>
      <c r="V201" s="9"/>
      <c r="W201" s="9"/>
      <c r="X201" s="7"/>
      <c r="Y201" s="10">
        <f>Y202</f>
        <v>20</v>
      </c>
      <c r="Z201" s="10"/>
      <c r="AA201" s="10"/>
      <c r="AB201" s="10"/>
      <c r="AC201" s="10">
        <v>50</v>
      </c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7"/>
    </row>
    <row r="202" spans="1:70" ht="15.6" x14ac:dyDescent="0.3">
      <c r="A202" s="19" t="s">
        <v>100</v>
      </c>
      <c r="B202" s="28" t="s">
        <v>176</v>
      </c>
      <c r="C202" s="28" t="s">
        <v>133</v>
      </c>
      <c r="D202" s="28" t="s">
        <v>101</v>
      </c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9"/>
      <c r="V202" s="9"/>
      <c r="W202" s="9"/>
      <c r="X202" s="7"/>
      <c r="Y202" s="10">
        <f>Y203</f>
        <v>20</v>
      </c>
      <c r="Z202" s="10"/>
      <c r="AA202" s="10"/>
      <c r="AB202" s="10"/>
      <c r="AC202" s="10">
        <v>50</v>
      </c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7"/>
    </row>
    <row r="203" spans="1:70" ht="26.4" x14ac:dyDescent="0.3">
      <c r="A203" s="19" t="s">
        <v>158</v>
      </c>
      <c r="B203" s="28" t="s">
        <v>176</v>
      </c>
      <c r="C203" s="28" t="s">
        <v>133</v>
      </c>
      <c r="D203" s="28" t="s">
        <v>159</v>
      </c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9"/>
      <c r="V203" s="9"/>
      <c r="W203" s="9"/>
      <c r="X203" s="7"/>
      <c r="Y203" s="10">
        <f>Y204</f>
        <v>20</v>
      </c>
      <c r="Z203" s="10"/>
      <c r="AA203" s="10"/>
      <c r="AB203" s="10"/>
      <c r="AC203" s="10">
        <v>50</v>
      </c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1"/>
    </row>
    <row r="204" spans="1:70" ht="15.6" x14ac:dyDescent="0.3">
      <c r="A204" s="19" t="s">
        <v>174</v>
      </c>
      <c r="B204" s="28" t="s">
        <v>176</v>
      </c>
      <c r="C204" s="28" t="s">
        <v>133</v>
      </c>
      <c r="D204" s="28" t="s">
        <v>175</v>
      </c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9"/>
      <c r="V204" s="9"/>
      <c r="W204" s="9"/>
      <c r="X204" s="7"/>
      <c r="Y204" s="10">
        <f>Y205</f>
        <v>20</v>
      </c>
      <c r="Z204" s="10"/>
      <c r="AA204" s="10"/>
      <c r="AB204" s="10"/>
      <c r="AC204" s="10">
        <v>50</v>
      </c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6"/>
      <c r="BE204" s="6"/>
      <c r="BF204" s="6"/>
      <c r="BG204" s="6">
        <v>1500</v>
      </c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4"/>
    </row>
    <row r="205" spans="1:70" ht="26.4" x14ac:dyDescent="0.3">
      <c r="A205" s="20" t="s">
        <v>29</v>
      </c>
      <c r="B205" s="29" t="s">
        <v>176</v>
      </c>
      <c r="C205" s="29" t="s">
        <v>133</v>
      </c>
      <c r="D205" s="29" t="s">
        <v>175</v>
      </c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 t="s">
        <v>30</v>
      </c>
      <c r="T205" s="12"/>
      <c r="U205" s="13"/>
      <c r="V205" s="13"/>
      <c r="W205" s="13"/>
      <c r="X205" s="11"/>
      <c r="Y205" s="14">
        <v>20</v>
      </c>
      <c r="Z205" s="14"/>
      <c r="AA205" s="14"/>
      <c r="AB205" s="14"/>
      <c r="AC205" s="14">
        <v>50</v>
      </c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0"/>
      <c r="BE205" s="10"/>
      <c r="BF205" s="10"/>
      <c r="BG205" s="10">
        <v>1500</v>
      </c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7"/>
    </row>
    <row r="206" spans="1:70" ht="15.6" x14ac:dyDescent="0.3">
      <c r="A206" s="18" t="s">
        <v>181</v>
      </c>
      <c r="B206" s="27" t="s">
        <v>176</v>
      </c>
      <c r="C206" s="27" t="s">
        <v>176</v>
      </c>
      <c r="D206" s="27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5"/>
      <c r="V206" s="5"/>
      <c r="W206" s="5"/>
      <c r="X206" s="4"/>
      <c r="Y206" s="6">
        <f>Y207</f>
        <v>1400</v>
      </c>
      <c r="Z206" s="6"/>
      <c r="AA206" s="6"/>
      <c r="AB206" s="6"/>
      <c r="AC206" s="6">
        <v>1280</v>
      </c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>
        <v>1400</v>
      </c>
      <c r="AO206" s="6"/>
      <c r="AP206" s="6"/>
      <c r="AQ206" s="6"/>
      <c r="AR206" s="6">
        <v>1400</v>
      </c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>
        <v>1500</v>
      </c>
      <c r="BD206" s="10"/>
      <c r="BE206" s="10"/>
      <c r="BF206" s="10"/>
      <c r="BG206" s="10">
        <v>1500</v>
      </c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7"/>
    </row>
    <row r="207" spans="1:70" ht="15.6" x14ac:dyDescent="0.3">
      <c r="A207" s="19" t="s">
        <v>96</v>
      </c>
      <c r="B207" s="28" t="s">
        <v>176</v>
      </c>
      <c r="C207" s="28" t="s">
        <v>176</v>
      </c>
      <c r="D207" s="28" t="s">
        <v>97</v>
      </c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9"/>
      <c r="V207" s="9"/>
      <c r="W207" s="9"/>
      <c r="X207" s="7"/>
      <c r="Y207" s="10">
        <f>Y208</f>
        <v>1400</v>
      </c>
      <c r="Z207" s="10"/>
      <c r="AA207" s="10"/>
      <c r="AB207" s="10"/>
      <c r="AC207" s="10">
        <v>1280</v>
      </c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>
        <v>1400</v>
      </c>
      <c r="AO207" s="10"/>
      <c r="AP207" s="10"/>
      <c r="AQ207" s="10"/>
      <c r="AR207" s="10">
        <v>1400</v>
      </c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>
        <v>1500</v>
      </c>
      <c r="BD207" s="10"/>
      <c r="BE207" s="10"/>
      <c r="BF207" s="10"/>
      <c r="BG207" s="10">
        <v>1500</v>
      </c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7"/>
    </row>
    <row r="208" spans="1:70" ht="52.8" x14ac:dyDescent="0.3">
      <c r="A208" s="19" t="s">
        <v>98</v>
      </c>
      <c r="B208" s="28" t="s">
        <v>176</v>
      </c>
      <c r="C208" s="28" t="s">
        <v>176</v>
      </c>
      <c r="D208" s="28" t="s">
        <v>99</v>
      </c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9"/>
      <c r="V208" s="9"/>
      <c r="W208" s="9"/>
      <c r="X208" s="7"/>
      <c r="Y208" s="10">
        <f>Y209</f>
        <v>1400</v>
      </c>
      <c r="Z208" s="10"/>
      <c r="AA208" s="10"/>
      <c r="AB208" s="10"/>
      <c r="AC208" s="10">
        <v>1280</v>
      </c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>
        <v>1400</v>
      </c>
      <c r="AO208" s="10"/>
      <c r="AP208" s="10"/>
      <c r="AQ208" s="10"/>
      <c r="AR208" s="10">
        <v>1400</v>
      </c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>
        <v>1500</v>
      </c>
      <c r="BD208" s="10"/>
      <c r="BE208" s="10"/>
      <c r="BF208" s="10"/>
      <c r="BG208" s="10">
        <v>1500</v>
      </c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7"/>
    </row>
    <row r="209" spans="1:70" ht="15.6" x14ac:dyDescent="0.3">
      <c r="A209" s="19" t="s">
        <v>100</v>
      </c>
      <c r="B209" s="28" t="s">
        <v>176</v>
      </c>
      <c r="C209" s="28" t="s">
        <v>176</v>
      </c>
      <c r="D209" s="28" t="s">
        <v>101</v>
      </c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9"/>
      <c r="V209" s="9"/>
      <c r="W209" s="9"/>
      <c r="X209" s="7"/>
      <c r="Y209" s="10">
        <f>Y210</f>
        <v>1400</v>
      </c>
      <c r="Z209" s="10"/>
      <c r="AA209" s="10"/>
      <c r="AB209" s="10"/>
      <c r="AC209" s="10">
        <v>1280</v>
      </c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>
        <v>1400</v>
      </c>
      <c r="AO209" s="10"/>
      <c r="AP209" s="10"/>
      <c r="AQ209" s="10"/>
      <c r="AR209" s="10">
        <v>1400</v>
      </c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>
        <v>1500</v>
      </c>
      <c r="BD209" s="10"/>
      <c r="BE209" s="10"/>
      <c r="BF209" s="10"/>
      <c r="BG209" s="10">
        <v>400</v>
      </c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7"/>
    </row>
    <row r="210" spans="1:70" ht="26.4" x14ac:dyDescent="0.3">
      <c r="A210" s="19" t="s">
        <v>182</v>
      </c>
      <c r="B210" s="28" t="s">
        <v>176</v>
      </c>
      <c r="C210" s="28" t="s">
        <v>176</v>
      </c>
      <c r="D210" s="28" t="s">
        <v>183</v>
      </c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9"/>
      <c r="V210" s="9"/>
      <c r="W210" s="9"/>
      <c r="X210" s="7"/>
      <c r="Y210" s="10">
        <f>Y211+Y215+Y213</f>
        <v>1400</v>
      </c>
      <c r="Z210" s="10"/>
      <c r="AA210" s="10"/>
      <c r="AB210" s="10"/>
      <c r="AC210" s="10">
        <v>1280</v>
      </c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>
        <v>1400</v>
      </c>
      <c r="AO210" s="10"/>
      <c r="AP210" s="10"/>
      <c r="AQ210" s="10"/>
      <c r="AR210" s="10">
        <v>1400</v>
      </c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>
        <v>1500</v>
      </c>
      <c r="BD210" s="14"/>
      <c r="BE210" s="14"/>
      <c r="BF210" s="14"/>
      <c r="BG210" s="14">
        <v>400</v>
      </c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1"/>
    </row>
    <row r="211" spans="1:70" ht="26.4" x14ac:dyDescent="0.3">
      <c r="A211" s="19" t="s">
        <v>184</v>
      </c>
      <c r="B211" s="28" t="s">
        <v>176</v>
      </c>
      <c r="C211" s="28" t="s">
        <v>176</v>
      </c>
      <c r="D211" s="28" t="s">
        <v>185</v>
      </c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9"/>
      <c r="V211" s="9"/>
      <c r="W211" s="9"/>
      <c r="X211" s="7"/>
      <c r="Y211" s="10">
        <f>Y212</f>
        <v>386.8</v>
      </c>
      <c r="Z211" s="10"/>
      <c r="AA211" s="10"/>
      <c r="AB211" s="10"/>
      <c r="AC211" s="10">
        <v>380</v>
      </c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>
        <v>400</v>
      </c>
      <c r="AO211" s="10"/>
      <c r="AP211" s="10"/>
      <c r="AQ211" s="10"/>
      <c r="AR211" s="10">
        <v>400</v>
      </c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>
        <v>400</v>
      </c>
      <c r="BD211" s="10"/>
      <c r="BE211" s="10"/>
      <c r="BF211" s="10"/>
      <c r="BG211" s="10">
        <v>1100</v>
      </c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7"/>
    </row>
    <row r="212" spans="1:70" ht="26.4" x14ac:dyDescent="0.3">
      <c r="A212" s="20" t="s">
        <v>29</v>
      </c>
      <c r="B212" s="29" t="s">
        <v>176</v>
      </c>
      <c r="C212" s="29" t="s">
        <v>176</v>
      </c>
      <c r="D212" s="29" t="s">
        <v>185</v>
      </c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 t="s">
        <v>30</v>
      </c>
      <c r="T212" s="12"/>
      <c r="U212" s="13"/>
      <c r="V212" s="13"/>
      <c r="W212" s="13"/>
      <c r="X212" s="11"/>
      <c r="Y212" s="14">
        <v>386.8</v>
      </c>
      <c r="Z212" s="14"/>
      <c r="AA212" s="14"/>
      <c r="AB212" s="14"/>
      <c r="AC212" s="14">
        <v>380</v>
      </c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>
        <v>400</v>
      </c>
      <c r="AO212" s="14"/>
      <c r="AP212" s="14"/>
      <c r="AQ212" s="14"/>
      <c r="AR212" s="14">
        <v>400</v>
      </c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>
        <v>400</v>
      </c>
      <c r="BD212" s="14"/>
      <c r="BE212" s="14"/>
      <c r="BF212" s="14"/>
      <c r="BG212" s="14">
        <v>1100</v>
      </c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1"/>
    </row>
    <row r="213" spans="1:70" ht="39.6" x14ac:dyDescent="0.3">
      <c r="A213" s="19" t="s">
        <v>186</v>
      </c>
      <c r="B213" s="28" t="s">
        <v>176</v>
      </c>
      <c r="C213" s="28" t="s">
        <v>176</v>
      </c>
      <c r="D213" s="28" t="s">
        <v>187</v>
      </c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9"/>
      <c r="V213" s="9"/>
      <c r="W213" s="9"/>
      <c r="X213" s="7"/>
      <c r="Y213" s="10">
        <f>Y214</f>
        <v>911.4</v>
      </c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1"/>
    </row>
    <row r="214" spans="1:70" ht="66" x14ac:dyDescent="0.3">
      <c r="A214" s="20" t="s">
        <v>42</v>
      </c>
      <c r="B214" s="29" t="s">
        <v>176</v>
      </c>
      <c r="C214" s="29" t="s">
        <v>176</v>
      </c>
      <c r="D214" s="29" t="s">
        <v>187</v>
      </c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 t="s">
        <v>43</v>
      </c>
      <c r="T214" s="12"/>
      <c r="U214" s="13"/>
      <c r="V214" s="13"/>
      <c r="W214" s="13"/>
      <c r="X214" s="11"/>
      <c r="Y214" s="14">
        <v>911.4</v>
      </c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1"/>
    </row>
    <row r="215" spans="1:70" ht="26.4" x14ac:dyDescent="0.3">
      <c r="A215" s="19" t="s">
        <v>244</v>
      </c>
      <c r="B215" s="28" t="s">
        <v>176</v>
      </c>
      <c r="C215" s="28" t="s">
        <v>176</v>
      </c>
      <c r="D215" s="43" t="s">
        <v>245</v>
      </c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9"/>
      <c r="V215" s="9"/>
      <c r="W215" s="9"/>
      <c r="X215" s="7"/>
      <c r="Y215" s="10">
        <f>Y216</f>
        <v>101.8</v>
      </c>
      <c r="Z215" s="10"/>
      <c r="AA215" s="10"/>
      <c r="AB215" s="10"/>
      <c r="AC215" s="10">
        <v>900</v>
      </c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>
        <v>1000</v>
      </c>
      <c r="AO215" s="10"/>
      <c r="AP215" s="10"/>
      <c r="AQ215" s="10"/>
      <c r="AR215" s="10">
        <v>1000</v>
      </c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>
        <v>1100</v>
      </c>
      <c r="BD215" s="6"/>
      <c r="BE215" s="6">
        <v>2213.6</v>
      </c>
      <c r="BF215" s="6"/>
      <c r="BG215" s="6">
        <v>13286.4</v>
      </c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4"/>
    </row>
    <row r="216" spans="1:70" ht="26.4" x14ac:dyDescent="0.3">
      <c r="A216" s="20" t="s">
        <v>29</v>
      </c>
      <c r="B216" s="29" t="s">
        <v>176</v>
      </c>
      <c r="C216" s="29" t="s">
        <v>176</v>
      </c>
      <c r="D216" s="51" t="s">
        <v>245</v>
      </c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42" t="s">
        <v>30</v>
      </c>
      <c r="T216" s="12"/>
      <c r="U216" s="13"/>
      <c r="V216" s="13"/>
      <c r="W216" s="13"/>
      <c r="X216" s="11"/>
      <c r="Y216" s="14">
        <v>101.8</v>
      </c>
      <c r="Z216" s="14"/>
      <c r="AA216" s="14"/>
      <c r="AB216" s="14"/>
      <c r="AC216" s="14">
        <v>900</v>
      </c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>
        <v>1000</v>
      </c>
      <c r="AO216" s="14"/>
      <c r="AP216" s="14"/>
      <c r="AQ216" s="14"/>
      <c r="AR216" s="14">
        <v>1000</v>
      </c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>
        <v>1100</v>
      </c>
      <c r="BD216" s="6"/>
      <c r="BE216" s="6">
        <v>2213.6</v>
      </c>
      <c r="BF216" s="6"/>
      <c r="BG216" s="6">
        <v>13286.4</v>
      </c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4"/>
    </row>
    <row r="217" spans="1:70" ht="15.6" x14ac:dyDescent="0.3">
      <c r="A217" s="18" t="s">
        <v>189</v>
      </c>
      <c r="B217" s="27" t="s">
        <v>188</v>
      </c>
      <c r="C217" s="27" t="s">
        <v>16</v>
      </c>
      <c r="D217" s="27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5"/>
      <c r="V217" s="5"/>
      <c r="W217" s="5"/>
      <c r="X217" s="4"/>
      <c r="Y217" s="6">
        <f>Y218</f>
        <v>16000</v>
      </c>
      <c r="Z217" s="6"/>
      <c r="AA217" s="6">
        <v>2313.6</v>
      </c>
      <c r="AB217" s="6"/>
      <c r="AC217" s="6">
        <v>13154</v>
      </c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>
        <v>15210.3</v>
      </c>
      <c r="AO217" s="6"/>
      <c r="AP217" s="6">
        <v>2213.6</v>
      </c>
      <c r="AQ217" s="6"/>
      <c r="AR217" s="6">
        <v>12996.7</v>
      </c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>
        <v>15500</v>
      </c>
      <c r="BD217" s="10"/>
      <c r="BE217" s="10">
        <v>2213.6</v>
      </c>
      <c r="BF217" s="10"/>
      <c r="BG217" s="10">
        <v>13286.4</v>
      </c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7"/>
    </row>
    <row r="218" spans="1:70" ht="15.6" x14ac:dyDescent="0.3">
      <c r="A218" s="18" t="s">
        <v>190</v>
      </c>
      <c r="B218" s="27" t="s">
        <v>188</v>
      </c>
      <c r="C218" s="27" t="s">
        <v>15</v>
      </c>
      <c r="D218" s="27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5"/>
      <c r="V218" s="5"/>
      <c r="W218" s="5"/>
      <c r="X218" s="4"/>
      <c r="Y218" s="6">
        <f>Y219</f>
        <v>16000</v>
      </c>
      <c r="Z218" s="6"/>
      <c r="AA218" s="6">
        <v>2313.6</v>
      </c>
      <c r="AB218" s="6"/>
      <c r="AC218" s="6">
        <v>13154</v>
      </c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>
        <v>15210.3</v>
      </c>
      <c r="AO218" s="6"/>
      <c r="AP218" s="6">
        <v>2213.6</v>
      </c>
      <c r="AQ218" s="6"/>
      <c r="AR218" s="6">
        <v>12996.7</v>
      </c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>
        <v>15500</v>
      </c>
      <c r="BD218" s="10"/>
      <c r="BE218" s="10">
        <v>2213.6</v>
      </c>
      <c r="BF218" s="10"/>
      <c r="BG218" s="10">
        <v>13286.4</v>
      </c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7"/>
    </row>
    <row r="219" spans="1:70" ht="15.6" x14ac:dyDescent="0.3">
      <c r="A219" s="19" t="s">
        <v>96</v>
      </c>
      <c r="B219" s="28" t="s">
        <v>188</v>
      </c>
      <c r="C219" s="28" t="s">
        <v>15</v>
      </c>
      <c r="D219" s="28" t="s">
        <v>97</v>
      </c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9"/>
      <c r="V219" s="9"/>
      <c r="W219" s="9"/>
      <c r="X219" s="7"/>
      <c r="Y219" s="10">
        <f>Y220</f>
        <v>16000</v>
      </c>
      <c r="Z219" s="10"/>
      <c r="AA219" s="10">
        <v>2313.6</v>
      </c>
      <c r="AB219" s="10"/>
      <c r="AC219" s="10">
        <v>13154</v>
      </c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>
        <v>15210.3</v>
      </c>
      <c r="AO219" s="10"/>
      <c r="AP219" s="10">
        <v>2213.6</v>
      </c>
      <c r="AQ219" s="10"/>
      <c r="AR219" s="10">
        <v>12996.7</v>
      </c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>
        <v>15500</v>
      </c>
      <c r="BD219" s="10"/>
      <c r="BE219" s="10">
        <v>2213.6</v>
      </c>
      <c r="BF219" s="10"/>
      <c r="BG219" s="10">
        <v>13286.4</v>
      </c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7"/>
    </row>
    <row r="220" spans="1:70" ht="52.8" x14ac:dyDescent="0.3">
      <c r="A220" s="19" t="s">
        <v>98</v>
      </c>
      <c r="B220" s="28" t="s">
        <v>188</v>
      </c>
      <c r="C220" s="28" t="s">
        <v>15</v>
      </c>
      <c r="D220" s="28" t="s">
        <v>99</v>
      </c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9"/>
      <c r="V220" s="9"/>
      <c r="W220" s="9"/>
      <c r="X220" s="7"/>
      <c r="Y220" s="10">
        <f>Y221</f>
        <v>16000</v>
      </c>
      <c r="Z220" s="10"/>
      <c r="AA220" s="10">
        <v>2313.6</v>
      </c>
      <c r="AB220" s="10"/>
      <c r="AC220" s="10">
        <v>13154</v>
      </c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>
        <v>15210.3</v>
      </c>
      <c r="AO220" s="10"/>
      <c r="AP220" s="10">
        <v>2213.6</v>
      </c>
      <c r="AQ220" s="10"/>
      <c r="AR220" s="10">
        <v>12996.7</v>
      </c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>
        <v>15500</v>
      </c>
      <c r="BD220" s="10"/>
      <c r="BE220" s="10">
        <v>2213.6</v>
      </c>
      <c r="BF220" s="10"/>
      <c r="BG220" s="10">
        <v>13286.4</v>
      </c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7"/>
    </row>
    <row r="221" spans="1:70" ht="15.6" x14ac:dyDescent="0.3">
      <c r="A221" s="19" t="s">
        <v>100</v>
      </c>
      <c r="B221" s="28" t="s">
        <v>188</v>
      </c>
      <c r="C221" s="28" t="s">
        <v>15</v>
      </c>
      <c r="D221" s="28" t="s">
        <v>101</v>
      </c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9"/>
      <c r="V221" s="9"/>
      <c r="W221" s="9"/>
      <c r="X221" s="7"/>
      <c r="Y221" s="10">
        <f>Y222</f>
        <v>16000</v>
      </c>
      <c r="Z221" s="10"/>
      <c r="AA221" s="10">
        <v>2313.6</v>
      </c>
      <c r="AB221" s="10"/>
      <c r="AC221" s="10">
        <v>13154</v>
      </c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>
        <v>15210.3</v>
      </c>
      <c r="AO221" s="10"/>
      <c r="AP221" s="10">
        <v>2213.6</v>
      </c>
      <c r="AQ221" s="10"/>
      <c r="AR221" s="10">
        <v>12996.7</v>
      </c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>
        <v>15500</v>
      </c>
      <c r="BD221" s="10"/>
      <c r="BE221" s="10"/>
      <c r="BF221" s="10"/>
      <c r="BG221" s="10">
        <v>8738.7999999999993</v>
      </c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7"/>
    </row>
    <row r="222" spans="1:70" ht="26.4" x14ac:dyDescent="0.3">
      <c r="A222" s="19" t="s">
        <v>191</v>
      </c>
      <c r="B222" s="28" t="s">
        <v>188</v>
      </c>
      <c r="C222" s="28" t="s">
        <v>15</v>
      </c>
      <c r="D222" s="28" t="s">
        <v>192</v>
      </c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9"/>
      <c r="V222" s="9"/>
      <c r="W222" s="9"/>
      <c r="X222" s="7"/>
      <c r="Y222" s="10">
        <f>Y223+Y227+Y230+Y232</f>
        <v>16000</v>
      </c>
      <c r="Z222" s="10"/>
      <c r="AA222" s="10">
        <v>2313.6</v>
      </c>
      <c r="AB222" s="10"/>
      <c r="AC222" s="10">
        <v>12944.9</v>
      </c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>
        <v>15210.3</v>
      </c>
      <c r="AO222" s="10"/>
      <c r="AP222" s="10">
        <v>2213.6</v>
      </c>
      <c r="AQ222" s="10"/>
      <c r="AR222" s="10">
        <v>12996.7</v>
      </c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>
        <v>15500</v>
      </c>
      <c r="BD222" s="14"/>
      <c r="BE222" s="14"/>
      <c r="BF222" s="14"/>
      <c r="BG222" s="14">
        <v>4690</v>
      </c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1"/>
    </row>
    <row r="223" spans="1:70" ht="26.4" x14ac:dyDescent="0.3">
      <c r="A223" s="19" t="s">
        <v>193</v>
      </c>
      <c r="B223" s="28" t="s">
        <v>188</v>
      </c>
      <c r="C223" s="28" t="s">
        <v>15</v>
      </c>
      <c r="D223" s="28" t="s">
        <v>194</v>
      </c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9"/>
      <c r="V223" s="9"/>
      <c r="W223" s="9"/>
      <c r="X223" s="7"/>
      <c r="Y223" s="10">
        <f>Y224+Y225+Y226</f>
        <v>8340.9</v>
      </c>
      <c r="Z223" s="10"/>
      <c r="AA223" s="10"/>
      <c r="AB223" s="10"/>
      <c r="AC223" s="10">
        <v>8633</v>
      </c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>
        <v>8540.1</v>
      </c>
      <c r="AO223" s="10"/>
      <c r="AP223" s="10"/>
      <c r="AQ223" s="10"/>
      <c r="AR223" s="10">
        <v>8540.1</v>
      </c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>
        <v>8738.7999999999993</v>
      </c>
      <c r="BD223" s="14"/>
      <c r="BE223" s="14"/>
      <c r="BF223" s="14"/>
      <c r="BG223" s="14">
        <v>4038.8</v>
      </c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1"/>
    </row>
    <row r="224" spans="1:70" ht="66" x14ac:dyDescent="0.3">
      <c r="A224" s="20" t="s">
        <v>42</v>
      </c>
      <c r="B224" s="29" t="s">
        <v>188</v>
      </c>
      <c r="C224" s="29" t="s">
        <v>15</v>
      </c>
      <c r="D224" s="29" t="s">
        <v>194</v>
      </c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 t="s">
        <v>43</v>
      </c>
      <c r="T224" s="12"/>
      <c r="U224" s="13"/>
      <c r="V224" s="13"/>
      <c r="W224" s="13"/>
      <c r="X224" s="11"/>
      <c r="Y224" s="14">
        <v>3910</v>
      </c>
      <c r="Z224" s="14"/>
      <c r="AA224" s="14"/>
      <c r="AB224" s="14"/>
      <c r="AC224" s="14">
        <v>4690</v>
      </c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>
        <v>4690</v>
      </c>
      <c r="AO224" s="14"/>
      <c r="AP224" s="14"/>
      <c r="AQ224" s="14"/>
      <c r="AR224" s="14">
        <v>4690</v>
      </c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>
        <v>4690</v>
      </c>
      <c r="BD224" s="14"/>
      <c r="BE224" s="14"/>
      <c r="BF224" s="14"/>
      <c r="BG224" s="14">
        <v>10</v>
      </c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1"/>
    </row>
    <row r="225" spans="1:70" ht="26.4" x14ac:dyDescent="0.3">
      <c r="A225" s="20" t="s">
        <v>29</v>
      </c>
      <c r="B225" s="29" t="s">
        <v>188</v>
      </c>
      <c r="C225" s="29" t="s">
        <v>15</v>
      </c>
      <c r="D225" s="29" t="s">
        <v>194</v>
      </c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 t="s">
        <v>30</v>
      </c>
      <c r="T225" s="12"/>
      <c r="U225" s="13"/>
      <c r="V225" s="13"/>
      <c r="W225" s="13"/>
      <c r="X225" s="11"/>
      <c r="Y225" s="14">
        <v>4420.8999999999996</v>
      </c>
      <c r="Z225" s="14"/>
      <c r="AA225" s="14"/>
      <c r="AB225" s="14"/>
      <c r="AC225" s="14">
        <v>3933</v>
      </c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>
        <v>3840.1</v>
      </c>
      <c r="AO225" s="14"/>
      <c r="AP225" s="14"/>
      <c r="AQ225" s="14"/>
      <c r="AR225" s="14">
        <v>3840.1</v>
      </c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>
        <v>4038.8</v>
      </c>
      <c r="BD225" s="10"/>
      <c r="BE225" s="10"/>
      <c r="BF225" s="10"/>
      <c r="BG225" s="10">
        <v>1934</v>
      </c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7"/>
    </row>
    <row r="226" spans="1:70" ht="15.6" x14ac:dyDescent="0.3">
      <c r="A226" s="20" t="s">
        <v>31</v>
      </c>
      <c r="B226" s="29" t="s">
        <v>188</v>
      </c>
      <c r="C226" s="29" t="s">
        <v>15</v>
      </c>
      <c r="D226" s="29" t="s">
        <v>194</v>
      </c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 t="s">
        <v>32</v>
      </c>
      <c r="T226" s="12"/>
      <c r="U226" s="13"/>
      <c r="V226" s="13"/>
      <c r="W226" s="13"/>
      <c r="X226" s="11"/>
      <c r="Y226" s="14">
        <v>10</v>
      </c>
      <c r="Z226" s="14"/>
      <c r="AA226" s="14"/>
      <c r="AB226" s="14"/>
      <c r="AC226" s="14">
        <v>10</v>
      </c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>
        <v>10</v>
      </c>
      <c r="AO226" s="14"/>
      <c r="AP226" s="14"/>
      <c r="AQ226" s="14"/>
      <c r="AR226" s="14">
        <v>10</v>
      </c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>
        <v>10</v>
      </c>
      <c r="BD226" s="14"/>
      <c r="BE226" s="14"/>
      <c r="BF226" s="14"/>
      <c r="BG226" s="14">
        <v>1070</v>
      </c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1"/>
    </row>
    <row r="227" spans="1:70" ht="15.6" x14ac:dyDescent="0.3">
      <c r="A227" s="19" t="s">
        <v>195</v>
      </c>
      <c r="B227" s="28" t="s">
        <v>188</v>
      </c>
      <c r="C227" s="28" t="s">
        <v>15</v>
      </c>
      <c r="D227" s="28" t="s">
        <v>196</v>
      </c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9"/>
      <c r="V227" s="9"/>
      <c r="W227" s="9"/>
      <c r="X227" s="7"/>
      <c r="Y227" s="10">
        <f>Y228+Y229</f>
        <v>1940.3</v>
      </c>
      <c r="Z227" s="10"/>
      <c r="AA227" s="10"/>
      <c r="AB227" s="10"/>
      <c r="AC227" s="10">
        <v>1843</v>
      </c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>
        <v>1843</v>
      </c>
      <c r="AO227" s="10"/>
      <c r="AP227" s="10"/>
      <c r="AQ227" s="10"/>
      <c r="AR227" s="10">
        <v>1843</v>
      </c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>
        <v>1934</v>
      </c>
      <c r="BD227" s="14"/>
      <c r="BE227" s="14"/>
      <c r="BF227" s="14"/>
      <c r="BG227" s="14">
        <v>864</v>
      </c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1"/>
    </row>
    <row r="228" spans="1:70" ht="57.6" customHeight="1" x14ac:dyDescent="0.3">
      <c r="A228" s="20" t="s">
        <v>42</v>
      </c>
      <c r="B228" s="29" t="s">
        <v>188</v>
      </c>
      <c r="C228" s="29" t="s">
        <v>15</v>
      </c>
      <c r="D228" s="29" t="s">
        <v>196</v>
      </c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 t="s">
        <v>43</v>
      </c>
      <c r="T228" s="12"/>
      <c r="U228" s="13"/>
      <c r="V228" s="13"/>
      <c r="W228" s="13"/>
      <c r="X228" s="11"/>
      <c r="Y228" s="14">
        <v>859.3</v>
      </c>
      <c r="Z228" s="14"/>
      <c r="AA228" s="14"/>
      <c r="AB228" s="14"/>
      <c r="AC228" s="14">
        <v>1070</v>
      </c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>
        <v>1070</v>
      </c>
      <c r="AO228" s="14"/>
      <c r="AP228" s="14"/>
      <c r="AQ228" s="14"/>
      <c r="AR228" s="14">
        <v>1070</v>
      </c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>
        <v>1070</v>
      </c>
      <c r="BD228" s="10"/>
      <c r="BE228" s="10"/>
      <c r="BF228" s="10"/>
      <c r="BG228" s="10">
        <v>400</v>
      </c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7"/>
    </row>
    <row r="229" spans="1:70" ht="26.4" x14ac:dyDescent="0.3">
      <c r="A229" s="20" t="s">
        <v>29</v>
      </c>
      <c r="B229" s="29" t="s">
        <v>188</v>
      </c>
      <c r="C229" s="29" t="s">
        <v>15</v>
      </c>
      <c r="D229" s="29" t="s">
        <v>196</v>
      </c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 t="s">
        <v>30</v>
      </c>
      <c r="T229" s="12"/>
      <c r="U229" s="13"/>
      <c r="V229" s="13"/>
      <c r="W229" s="13"/>
      <c r="X229" s="11"/>
      <c r="Y229" s="14">
        <v>1081</v>
      </c>
      <c r="Z229" s="14"/>
      <c r="AA229" s="14"/>
      <c r="AB229" s="14"/>
      <c r="AC229" s="14">
        <v>773</v>
      </c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>
        <v>773</v>
      </c>
      <c r="AO229" s="14"/>
      <c r="AP229" s="14"/>
      <c r="AQ229" s="14"/>
      <c r="AR229" s="14">
        <v>773</v>
      </c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>
        <v>864</v>
      </c>
      <c r="BD229" s="14"/>
      <c r="BE229" s="14"/>
      <c r="BF229" s="14"/>
      <c r="BG229" s="14">
        <v>400</v>
      </c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1"/>
    </row>
    <row r="230" spans="1:70" ht="26.4" x14ac:dyDescent="0.3">
      <c r="A230" s="19" t="s">
        <v>197</v>
      </c>
      <c r="B230" s="28" t="s">
        <v>188</v>
      </c>
      <c r="C230" s="28" t="s">
        <v>15</v>
      </c>
      <c r="D230" s="28" t="s">
        <v>198</v>
      </c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9"/>
      <c r="V230" s="9"/>
      <c r="W230" s="9"/>
      <c r="X230" s="7"/>
      <c r="Y230" s="10">
        <f>Y231</f>
        <v>500</v>
      </c>
      <c r="Z230" s="10"/>
      <c r="AA230" s="10"/>
      <c r="AB230" s="10"/>
      <c r="AC230" s="10">
        <v>250</v>
      </c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>
        <v>400</v>
      </c>
      <c r="AO230" s="10"/>
      <c r="AP230" s="10"/>
      <c r="AQ230" s="10"/>
      <c r="AR230" s="10">
        <v>400</v>
      </c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>
        <v>400</v>
      </c>
      <c r="BD230" s="10"/>
      <c r="BE230" s="10">
        <v>2213.6</v>
      </c>
      <c r="BF230" s="10"/>
      <c r="BG230" s="10">
        <v>2213.6</v>
      </c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7"/>
    </row>
    <row r="231" spans="1:70" ht="26.4" x14ac:dyDescent="0.3">
      <c r="A231" s="20" t="s">
        <v>29</v>
      </c>
      <c r="B231" s="29" t="s">
        <v>188</v>
      </c>
      <c r="C231" s="29" t="s">
        <v>15</v>
      </c>
      <c r="D231" s="29" t="s">
        <v>198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 t="s">
        <v>30</v>
      </c>
      <c r="T231" s="12"/>
      <c r="U231" s="13"/>
      <c r="V231" s="13"/>
      <c r="W231" s="13"/>
      <c r="X231" s="11"/>
      <c r="Y231" s="14">
        <v>500</v>
      </c>
      <c r="Z231" s="14"/>
      <c r="AA231" s="14"/>
      <c r="AB231" s="14"/>
      <c r="AC231" s="14">
        <v>250</v>
      </c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>
        <v>400</v>
      </c>
      <c r="AO231" s="14"/>
      <c r="AP231" s="14"/>
      <c r="AQ231" s="14"/>
      <c r="AR231" s="14">
        <v>400</v>
      </c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>
        <v>400</v>
      </c>
      <c r="BD231" s="14"/>
      <c r="BE231" s="14">
        <v>2213.6</v>
      </c>
      <c r="BF231" s="14"/>
      <c r="BG231" s="14">
        <v>2213.6</v>
      </c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1"/>
    </row>
    <row r="232" spans="1:70" ht="79.2" x14ac:dyDescent="0.3">
      <c r="A232" s="21" t="s">
        <v>199</v>
      </c>
      <c r="B232" s="28" t="s">
        <v>188</v>
      </c>
      <c r="C232" s="28" t="s">
        <v>15</v>
      </c>
      <c r="D232" s="28" t="s">
        <v>200</v>
      </c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9"/>
      <c r="V232" s="9"/>
      <c r="W232" s="9"/>
      <c r="X232" s="7"/>
      <c r="Y232" s="10">
        <f>Y233</f>
        <v>5218.8</v>
      </c>
      <c r="Z232" s="10"/>
      <c r="AA232" s="10">
        <v>2213.6</v>
      </c>
      <c r="AB232" s="10"/>
      <c r="AC232" s="10">
        <v>2213.6</v>
      </c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>
        <v>4427.2</v>
      </c>
      <c r="AO232" s="10"/>
      <c r="AP232" s="10">
        <v>2213.6</v>
      </c>
      <c r="AQ232" s="10"/>
      <c r="AR232" s="10">
        <v>2213.6</v>
      </c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>
        <v>4427.2</v>
      </c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7"/>
    </row>
    <row r="233" spans="1:70" ht="66" x14ac:dyDescent="0.3">
      <c r="A233" s="20" t="s">
        <v>42</v>
      </c>
      <c r="B233" s="29" t="s">
        <v>188</v>
      </c>
      <c r="C233" s="29" t="s">
        <v>15</v>
      </c>
      <c r="D233" s="29" t="s">
        <v>200</v>
      </c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 t="s">
        <v>43</v>
      </c>
      <c r="T233" s="12"/>
      <c r="U233" s="13"/>
      <c r="V233" s="13"/>
      <c r="W233" s="13"/>
      <c r="X233" s="11"/>
      <c r="Y233" s="14">
        <v>5218.8</v>
      </c>
      <c r="Z233" s="14"/>
      <c r="AA233" s="14">
        <v>2213.6</v>
      </c>
      <c r="AB233" s="14"/>
      <c r="AC233" s="14">
        <v>2213.6</v>
      </c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>
        <v>4427.2</v>
      </c>
      <c r="AO233" s="14"/>
      <c r="AP233" s="14">
        <v>2213.6</v>
      </c>
      <c r="AQ233" s="14"/>
      <c r="AR233" s="14">
        <v>2213.6</v>
      </c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>
        <v>4427.2</v>
      </c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1"/>
    </row>
    <row r="234" spans="1:70" ht="39.6" hidden="1" x14ac:dyDescent="0.3">
      <c r="A234" s="19" t="s">
        <v>201</v>
      </c>
      <c r="B234" s="28" t="s">
        <v>188</v>
      </c>
      <c r="C234" s="28" t="s">
        <v>15</v>
      </c>
      <c r="D234" s="28" t="s">
        <v>202</v>
      </c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9"/>
      <c r="V234" s="9"/>
      <c r="W234" s="9"/>
      <c r="X234" s="7"/>
      <c r="Y234" s="10"/>
      <c r="Z234" s="10"/>
      <c r="AA234" s="10">
        <v>100</v>
      </c>
      <c r="AB234" s="10"/>
      <c r="AC234" s="10">
        <v>5.3</v>
      </c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7"/>
    </row>
    <row r="235" spans="1:70" ht="26.4" hidden="1" x14ac:dyDescent="0.3">
      <c r="A235" s="20" t="s">
        <v>29</v>
      </c>
      <c r="B235" s="29" t="s">
        <v>188</v>
      </c>
      <c r="C235" s="29" t="s">
        <v>15</v>
      </c>
      <c r="D235" s="29" t="s">
        <v>202</v>
      </c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 t="s">
        <v>30</v>
      </c>
      <c r="T235" s="12"/>
      <c r="U235" s="13"/>
      <c r="V235" s="13"/>
      <c r="W235" s="13"/>
      <c r="X235" s="11"/>
      <c r="Y235" s="14"/>
      <c r="Z235" s="14"/>
      <c r="AA235" s="14">
        <v>100</v>
      </c>
      <c r="AB235" s="14"/>
      <c r="AC235" s="14">
        <v>5.3</v>
      </c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7"/>
    </row>
    <row r="236" spans="1:70" ht="26.4" hidden="1" x14ac:dyDescent="0.3">
      <c r="A236" s="19" t="s">
        <v>203</v>
      </c>
      <c r="B236" s="28" t="s">
        <v>188</v>
      </c>
      <c r="C236" s="28" t="s">
        <v>15</v>
      </c>
      <c r="D236" s="28" t="s">
        <v>204</v>
      </c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9"/>
      <c r="V236" s="9"/>
      <c r="W236" s="9"/>
      <c r="X236" s="7"/>
      <c r="Y236" s="10"/>
      <c r="Z236" s="10"/>
      <c r="AA236" s="10"/>
      <c r="AB236" s="10"/>
      <c r="AC236" s="10">
        <v>209.1</v>
      </c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1"/>
    </row>
    <row r="237" spans="1:70" ht="26.4" hidden="1" x14ac:dyDescent="0.3">
      <c r="A237" s="19" t="s">
        <v>205</v>
      </c>
      <c r="B237" s="28" t="s">
        <v>188</v>
      </c>
      <c r="C237" s="28" t="s">
        <v>15</v>
      </c>
      <c r="D237" s="28" t="s">
        <v>206</v>
      </c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9"/>
      <c r="V237" s="9"/>
      <c r="W237" s="9"/>
      <c r="X237" s="7"/>
      <c r="Y237" s="10"/>
      <c r="Z237" s="10"/>
      <c r="AA237" s="10"/>
      <c r="AB237" s="10"/>
      <c r="AC237" s="10">
        <v>209.1</v>
      </c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6"/>
      <c r="BE237" s="6"/>
      <c r="BF237" s="6"/>
      <c r="BG237" s="6">
        <v>2021</v>
      </c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4"/>
    </row>
    <row r="238" spans="1:70" ht="26.4" hidden="1" x14ac:dyDescent="0.3">
      <c r="A238" s="20" t="s">
        <v>29</v>
      </c>
      <c r="B238" s="29" t="s">
        <v>188</v>
      </c>
      <c r="C238" s="29" t="s">
        <v>15</v>
      </c>
      <c r="D238" s="29" t="s">
        <v>206</v>
      </c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 t="s">
        <v>30</v>
      </c>
      <c r="T238" s="12"/>
      <c r="U238" s="13"/>
      <c r="V238" s="13"/>
      <c r="W238" s="13"/>
      <c r="X238" s="11"/>
      <c r="Y238" s="14"/>
      <c r="Z238" s="14"/>
      <c r="AA238" s="14"/>
      <c r="AB238" s="14"/>
      <c r="AC238" s="14">
        <v>209.1</v>
      </c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6"/>
      <c r="BE238" s="6"/>
      <c r="BF238" s="6"/>
      <c r="BG238" s="6">
        <v>2021</v>
      </c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4"/>
    </row>
    <row r="239" spans="1:70" ht="15.6" x14ac:dyDescent="0.3">
      <c r="A239" s="18" t="s">
        <v>208</v>
      </c>
      <c r="B239" s="27" t="s">
        <v>207</v>
      </c>
      <c r="C239" s="27" t="s">
        <v>16</v>
      </c>
      <c r="D239" s="27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5"/>
      <c r="V239" s="5"/>
      <c r="W239" s="5"/>
      <c r="X239" s="4"/>
      <c r="Y239" s="6">
        <f t="shared" ref="Y239:Y245" si="0">Y240</f>
        <v>1890</v>
      </c>
      <c r="Z239" s="6"/>
      <c r="AA239" s="6"/>
      <c r="AB239" s="6"/>
      <c r="AC239" s="6">
        <v>1831</v>
      </c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>
        <v>1890</v>
      </c>
      <c r="AO239" s="6"/>
      <c r="AP239" s="6"/>
      <c r="AQ239" s="6"/>
      <c r="AR239" s="6">
        <v>1890</v>
      </c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>
        <v>2021</v>
      </c>
      <c r="BD239" s="10"/>
      <c r="BE239" s="10"/>
      <c r="BF239" s="10"/>
      <c r="BG239" s="10">
        <v>2021</v>
      </c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7"/>
    </row>
    <row r="240" spans="1:70" ht="15.6" x14ac:dyDescent="0.3">
      <c r="A240" s="18" t="s">
        <v>209</v>
      </c>
      <c r="B240" s="27" t="s">
        <v>207</v>
      </c>
      <c r="C240" s="27" t="s">
        <v>15</v>
      </c>
      <c r="D240" s="27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5"/>
      <c r="V240" s="5"/>
      <c r="W240" s="5"/>
      <c r="X240" s="4"/>
      <c r="Y240" s="6">
        <f t="shared" si="0"/>
        <v>1890</v>
      </c>
      <c r="Z240" s="6"/>
      <c r="AA240" s="6"/>
      <c r="AB240" s="6"/>
      <c r="AC240" s="6">
        <v>1831</v>
      </c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>
        <v>1890</v>
      </c>
      <c r="AO240" s="6"/>
      <c r="AP240" s="6"/>
      <c r="AQ240" s="6"/>
      <c r="AR240" s="6">
        <v>1890</v>
      </c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>
        <v>2021</v>
      </c>
      <c r="BD240" s="10"/>
      <c r="BE240" s="10"/>
      <c r="BF240" s="10"/>
      <c r="BG240" s="10">
        <v>2021</v>
      </c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7"/>
    </row>
    <row r="241" spans="1:70" ht="15.6" x14ac:dyDescent="0.3">
      <c r="A241" s="19" t="s">
        <v>20</v>
      </c>
      <c r="B241" s="28" t="s">
        <v>207</v>
      </c>
      <c r="C241" s="28" t="s">
        <v>15</v>
      </c>
      <c r="D241" s="28" t="s">
        <v>21</v>
      </c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9"/>
      <c r="V241" s="9"/>
      <c r="W241" s="9"/>
      <c r="X241" s="7"/>
      <c r="Y241" s="10">
        <f t="shared" si="0"/>
        <v>1890</v>
      </c>
      <c r="Z241" s="10"/>
      <c r="AA241" s="10"/>
      <c r="AB241" s="10"/>
      <c r="AC241" s="10">
        <v>1831</v>
      </c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>
        <v>1890</v>
      </c>
      <c r="AO241" s="10"/>
      <c r="AP241" s="10"/>
      <c r="AQ241" s="10"/>
      <c r="AR241" s="10">
        <v>1890</v>
      </c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>
        <v>2021</v>
      </c>
      <c r="BD241" s="10"/>
      <c r="BE241" s="10"/>
      <c r="BF241" s="10"/>
      <c r="BG241" s="10">
        <v>2021</v>
      </c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7"/>
    </row>
    <row r="242" spans="1:70" ht="15.6" x14ac:dyDescent="0.3">
      <c r="A242" s="19" t="s">
        <v>51</v>
      </c>
      <c r="B242" s="28" t="s">
        <v>207</v>
      </c>
      <c r="C242" s="28" t="s">
        <v>15</v>
      </c>
      <c r="D242" s="28" t="s">
        <v>52</v>
      </c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9"/>
      <c r="V242" s="9"/>
      <c r="W242" s="9"/>
      <c r="X242" s="7"/>
      <c r="Y242" s="10">
        <f t="shared" si="0"/>
        <v>1890</v>
      </c>
      <c r="Z242" s="10"/>
      <c r="AA242" s="10"/>
      <c r="AB242" s="10"/>
      <c r="AC242" s="10">
        <v>1831</v>
      </c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>
        <v>1890</v>
      </c>
      <c r="AO242" s="10"/>
      <c r="AP242" s="10"/>
      <c r="AQ242" s="10"/>
      <c r="AR242" s="10">
        <v>1890</v>
      </c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>
        <v>2021</v>
      </c>
      <c r="BD242" s="10"/>
      <c r="BE242" s="10"/>
      <c r="BF242" s="10"/>
      <c r="BG242" s="10">
        <v>2021</v>
      </c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7"/>
    </row>
    <row r="243" spans="1:70" ht="15.6" x14ac:dyDescent="0.3">
      <c r="A243" s="19" t="s">
        <v>53</v>
      </c>
      <c r="B243" s="28" t="s">
        <v>207</v>
      </c>
      <c r="C243" s="28" t="s">
        <v>15</v>
      </c>
      <c r="D243" s="28" t="s">
        <v>54</v>
      </c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9"/>
      <c r="V243" s="9"/>
      <c r="W243" s="9"/>
      <c r="X243" s="7"/>
      <c r="Y243" s="10">
        <f t="shared" si="0"/>
        <v>1890</v>
      </c>
      <c r="Z243" s="10"/>
      <c r="AA243" s="10"/>
      <c r="AB243" s="10"/>
      <c r="AC243" s="10">
        <v>1831</v>
      </c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>
        <v>1890</v>
      </c>
      <c r="AO243" s="10"/>
      <c r="AP243" s="10"/>
      <c r="AQ243" s="10"/>
      <c r="AR243" s="10">
        <v>1890</v>
      </c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>
        <v>2021</v>
      </c>
      <c r="BD243" s="10"/>
      <c r="BE243" s="10"/>
      <c r="BF243" s="10"/>
      <c r="BG243" s="10">
        <v>2021</v>
      </c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7"/>
    </row>
    <row r="244" spans="1:70" ht="15.6" x14ac:dyDescent="0.3">
      <c r="A244" s="19" t="s">
        <v>67</v>
      </c>
      <c r="B244" s="28" t="s">
        <v>207</v>
      </c>
      <c r="C244" s="28" t="s">
        <v>15</v>
      </c>
      <c r="D244" s="28" t="s">
        <v>68</v>
      </c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9"/>
      <c r="V244" s="9"/>
      <c r="W244" s="9"/>
      <c r="X244" s="7"/>
      <c r="Y244" s="10">
        <f t="shared" si="0"/>
        <v>1890</v>
      </c>
      <c r="Z244" s="10"/>
      <c r="AA244" s="10"/>
      <c r="AB244" s="10"/>
      <c r="AC244" s="10">
        <v>1831</v>
      </c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>
        <v>1890</v>
      </c>
      <c r="AO244" s="10"/>
      <c r="AP244" s="10"/>
      <c r="AQ244" s="10"/>
      <c r="AR244" s="10">
        <v>1890</v>
      </c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>
        <v>2021</v>
      </c>
      <c r="BD244" s="14"/>
      <c r="BE244" s="14"/>
      <c r="BF244" s="14"/>
      <c r="BG244" s="14">
        <v>2021</v>
      </c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1"/>
    </row>
    <row r="245" spans="1:70" ht="15.6" x14ac:dyDescent="0.3">
      <c r="A245" s="19" t="s">
        <v>210</v>
      </c>
      <c r="B245" s="28" t="s">
        <v>207</v>
      </c>
      <c r="C245" s="28" t="s">
        <v>15</v>
      </c>
      <c r="D245" s="28" t="s">
        <v>211</v>
      </c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9"/>
      <c r="V245" s="9"/>
      <c r="W245" s="9"/>
      <c r="X245" s="7"/>
      <c r="Y245" s="10">
        <f t="shared" si="0"/>
        <v>1890</v>
      </c>
      <c r="Z245" s="10"/>
      <c r="AA245" s="10"/>
      <c r="AB245" s="10"/>
      <c r="AC245" s="10">
        <v>1831</v>
      </c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>
        <v>1890</v>
      </c>
      <c r="AO245" s="10"/>
      <c r="AP245" s="10"/>
      <c r="AQ245" s="10"/>
      <c r="AR245" s="10">
        <v>1890</v>
      </c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>
        <v>2021</v>
      </c>
      <c r="BD245" s="6"/>
      <c r="BE245" s="6"/>
      <c r="BF245" s="6"/>
      <c r="BG245" s="6">
        <v>2700</v>
      </c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4"/>
    </row>
    <row r="246" spans="1:70" ht="15.6" x14ac:dyDescent="0.3">
      <c r="A246" s="20" t="s">
        <v>83</v>
      </c>
      <c r="B246" s="29" t="s">
        <v>207</v>
      </c>
      <c r="C246" s="29" t="s">
        <v>15</v>
      </c>
      <c r="D246" s="29" t="s">
        <v>211</v>
      </c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 t="s">
        <v>84</v>
      </c>
      <c r="T246" s="12"/>
      <c r="U246" s="13"/>
      <c r="V246" s="13"/>
      <c r="W246" s="13"/>
      <c r="X246" s="11"/>
      <c r="Y246" s="14">
        <v>1890</v>
      </c>
      <c r="Z246" s="14"/>
      <c r="AA246" s="14"/>
      <c r="AB246" s="14"/>
      <c r="AC246" s="14">
        <v>1831</v>
      </c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>
        <v>1890</v>
      </c>
      <c r="AO246" s="14"/>
      <c r="AP246" s="14"/>
      <c r="AQ246" s="14"/>
      <c r="AR246" s="14">
        <v>1890</v>
      </c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>
        <v>2021</v>
      </c>
      <c r="BD246" s="6"/>
      <c r="BE246" s="6"/>
      <c r="BF246" s="6"/>
      <c r="BG246" s="6">
        <v>2700</v>
      </c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4"/>
    </row>
    <row r="247" spans="1:70" ht="15.6" x14ac:dyDescent="0.3">
      <c r="A247" s="18" t="s">
        <v>212</v>
      </c>
      <c r="B247" s="27" t="s">
        <v>65</v>
      </c>
      <c r="C247" s="27" t="s">
        <v>16</v>
      </c>
      <c r="D247" s="27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5"/>
      <c r="V247" s="5"/>
      <c r="W247" s="5"/>
      <c r="X247" s="4"/>
      <c r="Y247" s="6">
        <f t="shared" ref="Y247:Y253" si="1">Y248</f>
        <v>1900</v>
      </c>
      <c r="Z247" s="6"/>
      <c r="AA247" s="6">
        <v>1050</v>
      </c>
      <c r="AB247" s="6"/>
      <c r="AC247" s="6">
        <v>1943.2</v>
      </c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>
        <v>2300</v>
      </c>
      <c r="AO247" s="6"/>
      <c r="AP247" s="6"/>
      <c r="AQ247" s="6"/>
      <c r="AR247" s="6">
        <v>2300</v>
      </c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>
        <v>2700</v>
      </c>
      <c r="BD247" s="10"/>
      <c r="BE247" s="10"/>
      <c r="BF247" s="10"/>
      <c r="BG247" s="10">
        <v>2700</v>
      </c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7"/>
    </row>
    <row r="248" spans="1:70" ht="15.6" x14ac:dyDescent="0.3">
      <c r="A248" s="18" t="s">
        <v>213</v>
      </c>
      <c r="B248" s="27" t="s">
        <v>65</v>
      </c>
      <c r="C248" s="27" t="s">
        <v>87</v>
      </c>
      <c r="D248" s="27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5"/>
      <c r="V248" s="5"/>
      <c r="W248" s="5"/>
      <c r="X248" s="4"/>
      <c r="Y248" s="6">
        <f t="shared" si="1"/>
        <v>1900</v>
      </c>
      <c r="Z248" s="6"/>
      <c r="AA248" s="6">
        <v>1050</v>
      </c>
      <c r="AB248" s="6"/>
      <c r="AC248" s="6">
        <v>1943.2</v>
      </c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>
        <v>2300</v>
      </c>
      <c r="AO248" s="6"/>
      <c r="AP248" s="6"/>
      <c r="AQ248" s="6"/>
      <c r="AR248" s="6">
        <v>2300</v>
      </c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>
        <v>2700</v>
      </c>
      <c r="BD248" s="10"/>
      <c r="BE248" s="10"/>
      <c r="BF248" s="10"/>
      <c r="BG248" s="10">
        <v>2700</v>
      </c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7"/>
    </row>
    <row r="249" spans="1:70" ht="15.6" x14ac:dyDescent="0.3">
      <c r="A249" s="19" t="s">
        <v>96</v>
      </c>
      <c r="B249" s="28" t="s">
        <v>65</v>
      </c>
      <c r="C249" s="28" t="s">
        <v>87</v>
      </c>
      <c r="D249" s="28" t="s">
        <v>97</v>
      </c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9"/>
      <c r="V249" s="9"/>
      <c r="W249" s="9"/>
      <c r="X249" s="7"/>
      <c r="Y249" s="10">
        <f t="shared" si="1"/>
        <v>1900</v>
      </c>
      <c r="Z249" s="10"/>
      <c r="AA249" s="10">
        <v>1050</v>
      </c>
      <c r="AB249" s="10"/>
      <c r="AC249" s="10">
        <v>1943.2</v>
      </c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>
        <v>2300</v>
      </c>
      <c r="AO249" s="10"/>
      <c r="AP249" s="10"/>
      <c r="AQ249" s="10"/>
      <c r="AR249" s="10">
        <v>2300</v>
      </c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>
        <v>2700</v>
      </c>
      <c r="BD249" s="10"/>
      <c r="BE249" s="10"/>
      <c r="BF249" s="10"/>
      <c r="BG249" s="10">
        <v>2700</v>
      </c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7"/>
    </row>
    <row r="250" spans="1:70" ht="52.8" x14ac:dyDescent="0.3">
      <c r="A250" s="19" t="s">
        <v>98</v>
      </c>
      <c r="B250" s="28" t="s">
        <v>65</v>
      </c>
      <c r="C250" s="28" t="s">
        <v>87</v>
      </c>
      <c r="D250" s="28" t="s">
        <v>99</v>
      </c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9"/>
      <c r="V250" s="9"/>
      <c r="W250" s="9"/>
      <c r="X250" s="7"/>
      <c r="Y250" s="10">
        <f t="shared" si="1"/>
        <v>1900</v>
      </c>
      <c r="Z250" s="10"/>
      <c r="AA250" s="10">
        <v>1050</v>
      </c>
      <c r="AB250" s="10"/>
      <c r="AC250" s="10">
        <v>1943.2</v>
      </c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>
        <v>2300</v>
      </c>
      <c r="AO250" s="10"/>
      <c r="AP250" s="10"/>
      <c r="AQ250" s="10"/>
      <c r="AR250" s="10">
        <v>2300</v>
      </c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>
        <v>2700</v>
      </c>
      <c r="BD250" s="10"/>
      <c r="BE250" s="10"/>
      <c r="BF250" s="10"/>
      <c r="BG250" s="10">
        <v>2700</v>
      </c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7"/>
    </row>
    <row r="251" spans="1:70" ht="15.6" x14ac:dyDescent="0.3">
      <c r="A251" s="19" t="s">
        <v>100</v>
      </c>
      <c r="B251" s="28" t="s">
        <v>65</v>
      </c>
      <c r="C251" s="28" t="s">
        <v>87</v>
      </c>
      <c r="D251" s="28" t="s">
        <v>101</v>
      </c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9"/>
      <c r="V251" s="9"/>
      <c r="W251" s="9"/>
      <c r="X251" s="7"/>
      <c r="Y251" s="10">
        <f t="shared" si="1"/>
        <v>1900</v>
      </c>
      <c r="Z251" s="10"/>
      <c r="AA251" s="10">
        <v>1050</v>
      </c>
      <c r="AB251" s="10"/>
      <c r="AC251" s="10">
        <v>1943.2</v>
      </c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>
        <v>2300</v>
      </c>
      <c r="AO251" s="10"/>
      <c r="AP251" s="10"/>
      <c r="AQ251" s="10"/>
      <c r="AR251" s="10">
        <v>2300</v>
      </c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>
        <v>2700</v>
      </c>
      <c r="BD251" s="10"/>
      <c r="BE251" s="10"/>
      <c r="BF251" s="10"/>
      <c r="BG251" s="10">
        <v>2700</v>
      </c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7"/>
    </row>
    <row r="252" spans="1:70" ht="26.4" x14ac:dyDescent="0.3">
      <c r="A252" s="19" t="s">
        <v>182</v>
      </c>
      <c r="B252" s="28" t="s">
        <v>65</v>
      </c>
      <c r="C252" s="28" t="s">
        <v>87</v>
      </c>
      <c r="D252" s="28" t="s">
        <v>183</v>
      </c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9"/>
      <c r="V252" s="9"/>
      <c r="W252" s="9"/>
      <c r="X252" s="7"/>
      <c r="Y252" s="10">
        <f t="shared" si="1"/>
        <v>1900</v>
      </c>
      <c r="Z252" s="10"/>
      <c r="AA252" s="10">
        <v>1050</v>
      </c>
      <c r="AB252" s="10"/>
      <c r="AC252" s="10">
        <v>1943.2</v>
      </c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>
        <v>2300</v>
      </c>
      <c r="AO252" s="10"/>
      <c r="AP252" s="10"/>
      <c r="AQ252" s="10"/>
      <c r="AR252" s="10">
        <v>2300</v>
      </c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>
        <v>2700</v>
      </c>
      <c r="BD252" s="14"/>
      <c r="BE252" s="14"/>
      <c r="BF252" s="14"/>
      <c r="BG252" s="14">
        <v>2700</v>
      </c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1"/>
    </row>
    <row r="253" spans="1:70" ht="26.4" x14ac:dyDescent="0.3">
      <c r="A253" s="19" t="s">
        <v>214</v>
      </c>
      <c r="B253" s="28" t="s">
        <v>65</v>
      </c>
      <c r="C253" s="28" t="s">
        <v>87</v>
      </c>
      <c r="D253" s="28" t="s">
        <v>215</v>
      </c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9"/>
      <c r="V253" s="9"/>
      <c r="W253" s="9"/>
      <c r="X253" s="7"/>
      <c r="Y253" s="10">
        <f t="shared" si="1"/>
        <v>1900</v>
      </c>
      <c r="Z253" s="10"/>
      <c r="AA253" s="10"/>
      <c r="AB253" s="10"/>
      <c r="AC253" s="10">
        <v>1800</v>
      </c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>
        <v>2300</v>
      </c>
      <c r="AO253" s="10"/>
      <c r="AP253" s="10"/>
      <c r="AQ253" s="10"/>
      <c r="AR253" s="10">
        <v>2300</v>
      </c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>
        <v>2700</v>
      </c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7"/>
    </row>
    <row r="254" spans="1:70" ht="26.4" x14ac:dyDescent="0.3">
      <c r="A254" s="20" t="s">
        <v>29</v>
      </c>
      <c r="B254" s="29" t="s">
        <v>65</v>
      </c>
      <c r="C254" s="29" t="s">
        <v>87</v>
      </c>
      <c r="D254" s="29" t="s">
        <v>215</v>
      </c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 t="s">
        <v>30</v>
      </c>
      <c r="T254" s="12"/>
      <c r="U254" s="13"/>
      <c r="V254" s="13"/>
      <c r="W254" s="13"/>
      <c r="X254" s="11"/>
      <c r="Y254" s="14">
        <v>1900</v>
      </c>
      <c r="Z254" s="14"/>
      <c r="AA254" s="14"/>
      <c r="AB254" s="14"/>
      <c r="AC254" s="14">
        <v>1800</v>
      </c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>
        <v>2300</v>
      </c>
      <c r="AO254" s="14"/>
      <c r="AP254" s="14"/>
      <c r="AQ254" s="14"/>
      <c r="AR254" s="14">
        <v>2300</v>
      </c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>
        <v>2700</v>
      </c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1"/>
    </row>
    <row r="255" spans="1:70" ht="26.4" x14ac:dyDescent="0.3">
      <c r="A255" s="18" t="s">
        <v>246</v>
      </c>
      <c r="B255" s="38" t="s">
        <v>71</v>
      </c>
      <c r="C255" s="37" t="s">
        <v>16</v>
      </c>
      <c r="D255" s="38" t="s">
        <v>248</v>
      </c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3"/>
      <c r="V255" s="53"/>
      <c r="W255" s="53"/>
      <c r="X255" s="54"/>
      <c r="Y255" s="34">
        <v>15</v>
      </c>
      <c r="Z255" s="10"/>
      <c r="AA255" s="10">
        <v>1050</v>
      </c>
      <c r="AB255" s="10"/>
      <c r="AC255" s="10">
        <v>143.19999999999999</v>
      </c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6"/>
      <c r="BE255" s="6">
        <v>2514.9</v>
      </c>
      <c r="BF255" s="6"/>
      <c r="BG255" s="6">
        <v>85036.2</v>
      </c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15"/>
    </row>
    <row r="256" spans="1:70" ht="15.6" x14ac:dyDescent="0.3">
      <c r="A256" s="20" t="s">
        <v>247</v>
      </c>
      <c r="B256" s="29" t="s">
        <v>71</v>
      </c>
      <c r="C256" s="29" t="s">
        <v>15</v>
      </c>
      <c r="D256" s="28" t="s">
        <v>248</v>
      </c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 t="s">
        <v>243</v>
      </c>
      <c r="T256" s="12"/>
      <c r="U256" s="13"/>
      <c r="V256" s="13"/>
      <c r="W256" s="13"/>
      <c r="X256" s="11"/>
      <c r="Y256" s="14">
        <v>15</v>
      </c>
      <c r="Z256" s="14"/>
      <c r="AA256" s="14">
        <v>1050</v>
      </c>
      <c r="AB256" s="14"/>
      <c r="AC256" s="14">
        <v>143.19999999999999</v>
      </c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</row>
    <row r="257" spans="1:55" ht="19.2" customHeight="1" x14ac:dyDescent="0.3">
      <c r="A257" s="22" t="s">
        <v>251</v>
      </c>
      <c r="B257" s="27"/>
      <c r="C257" s="27"/>
      <c r="D257" s="27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5"/>
      <c r="V257" s="5"/>
      <c r="W257" s="5"/>
      <c r="X257" s="15"/>
      <c r="Y257" s="6">
        <f>Y12</f>
        <v>92264.54</v>
      </c>
      <c r="Z257" s="6">
        <v>2811.6</v>
      </c>
      <c r="AA257" s="6">
        <v>17192</v>
      </c>
      <c r="AB257" s="6"/>
      <c r="AC257" s="6">
        <v>89286.8</v>
      </c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>
        <v>91676.6</v>
      </c>
      <c r="AO257" s="6">
        <v>309.89999999999998</v>
      </c>
      <c r="AP257" s="6">
        <v>5663.9</v>
      </c>
      <c r="AQ257" s="6"/>
      <c r="AR257" s="6">
        <v>85702.8</v>
      </c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>
        <v>87551.1</v>
      </c>
    </row>
  </sheetData>
  <mergeCells count="45">
    <mergeCell ref="D4:BC4"/>
    <mergeCell ref="A7:BC8"/>
    <mergeCell ref="D3:Y3"/>
    <mergeCell ref="D5:Y5"/>
    <mergeCell ref="S10:S11"/>
    <mergeCell ref="AT10:AT11"/>
    <mergeCell ref="BA10:BA11"/>
    <mergeCell ref="AR10:AR11"/>
    <mergeCell ref="AY10:AY11"/>
    <mergeCell ref="U10:U11"/>
    <mergeCell ref="AX10:AX11"/>
    <mergeCell ref="AV10:AV11"/>
    <mergeCell ref="W10:W11"/>
    <mergeCell ref="AZ10:AZ11"/>
    <mergeCell ref="AO10:AO11"/>
    <mergeCell ref="B10:B11"/>
    <mergeCell ref="C10:C11"/>
    <mergeCell ref="BB10:BB11"/>
    <mergeCell ref="V10:V11"/>
    <mergeCell ref="AG10:AG11"/>
    <mergeCell ref="AH10:AH11"/>
    <mergeCell ref="AL10:AL11"/>
    <mergeCell ref="AQ10:AQ11"/>
    <mergeCell ref="AP10:AP11"/>
    <mergeCell ref="AM10:AM11"/>
    <mergeCell ref="AK10:AK11"/>
    <mergeCell ref="D10:R11"/>
    <mergeCell ref="AW10:AW11"/>
    <mergeCell ref="AU10:AU11"/>
    <mergeCell ref="BC10:BC11"/>
    <mergeCell ref="AS10:AS11"/>
    <mergeCell ref="AN10:AN11"/>
    <mergeCell ref="T10:T11"/>
    <mergeCell ref="A10:A11"/>
    <mergeCell ref="X10:X11"/>
    <mergeCell ref="AI10:AI11"/>
    <mergeCell ref="AD10:AD11"/>
    <mergeCell ref="Y10:Y11"/>
    <mergeCell ref="AC10:AC11"/>
    <mergeCell ref="AB10:AB11"/>
    <mergeCell ref="AA10:AA11"/>
    <mergeCell ref="Z10:Z11"/>
    <mergeCell ref="AJ10:AJ11"/>
    <mergeCell ref="AE10:AE11"/>
    <mergeCell ref="AF10:AF11"/>
  </mergeCells>
  <pageMargins left="0.55118110236220474" right="0.15748031496062992" top="0.38" bottom="0.35433070866141736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33"/>
  <sheetViews>
    <sheetView showGridLines="0" tabSelected="1" workbookViewId="0">
      <selection activeCell="D3" sqref="D3:BC3"/>
    </sheetView>
  </sheetViews>
  <sheetFormatPr defaultRowHeight="10.199999999999999" customHeight="1" x14ac:dyDescent="0.3"/>
  <cols>
    <col min="1" max="1" width="43.109375" style="16" customWidth="1"/>
    <col min="2" max="2" width="5.6640625" style="16" customWidth="1"/>
    <col min="3" max="3" width="4.6640625" style="16" customWidth="1"/>
    <col min="4" max="4" width="15.109375" style="16" customWidth="1"/>
    <col min="5" max="18" width="8" hidden="1"/>
    <col min="19" max="19" width="6.6640625" customWidth="1"/>
    <col min="20" max="39" width="8" hidden="1"/>
    <col min="40" max="40" width="11.77734375" customWidth="1"/>
    <col min="41" max="54" width="8" hidden="1" customWidth="1"/>
    <col min="55" max="55" width="11.109375" customWidth="1"/>
    <col min="56" max="70" width="8" hidden="1" customWidth="1"/>
  </cols>
  <sheetData>
    <row r="1" spans="1:70" s="24" customFormat="1" ht="15.6" customHeight="1" x14ac:dyDescent="0.25">
      <c r="A1" s="23"/>
      <c r="B1" s="23"/>
      <c r="C1" s="23"/>
      <c r="D1" s="23"/>
      <c r="AN1" s="24" t="s">
        <v>226</v>
      </c>
    </row>
    <row r="2" spans="1:70" s="24" customFormat="1" ht="15.6" customHeight="1" x14ac:dyDescent="0.25">
      <c r="A2" s="23"/>
      <c r="B2" s="23"/>
      <c r="C2" s="23"/>
      <c r="D2" s="23"/>
      <c r="S2" s="24" t="s">
        <v>224</v>
      </c>
    </row>
    <row r="3" spans="1:70" s="24" customFormat="1" ht="15.6" customHeight="1" x14ac:dyDescent="0.25">
      <c r="A3" s="23"/>
      <c r="B3" s="23"/>
      <c r="C3" s="23"/>
      <c r="D3" s="64" t="s">
        <v>225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</row>
    <row r="4" spans="1:70" s="24" customFormat="1" ht="15.6" customHeight="1" x14ac:dyDescent="0.25">
      <c r="A4" s="23"/>
      <c r="B4" s="23"/>
      <c r="C4" s="23"/>
      <c r="D4" s="23"/>
      <c r="S4" s="24" t="s">
        <v>253</v>
      </c>
    </row>
    <row r="5" spans="1:70" s="24" customFormat="1" ht="10.199999999999999" customHeight="1" x14ac:dyDescent="0.25">
      <c r="A5" s="65" t="s">
        <v>254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</row>
    <row r="6" spans="1:70" s="24" customFormat="1" ht="34.799999999999997" customHeight="1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</row>
    <row r="7" spans="1:70" s="24" customFormat="1" ht="13.8" customHeight="1" x14ac:dyDescent="0.25">
      <c r="A7" s="25"/>
      <c r="B7" s="26"/>
      <c r="C7" s="26"/>
      <c r="D7" s="26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</row>
    <row r="8" spans="1:70" ht="14.4" customHeight="1" x14ac:dyDescent="0.3">
      <c r="A8" s="61" t="s">
        <v>5</v>
      </c>
      <c r="B8" s="68" t="s">
        <v>6</v>
      </c>
      <c r="C8" s="68" t="s">
        <v>7</v>
      </c>
      <c r="D8" s="67" t="s">
        <v>8</v>
      </c>
      <c r="E8" s="67" t="s">
        <v>8</v>
      </c>
      <c r="F8" s="67" t="s">
        <v>8</v>
      </c>
      <c r="G8" s="67" t="s">
        <v>8</v>
      </c>
      <c r="H8" s="67" t="s">
        <v>8</v>
      </c>
      <c r="I8" s="67" t="s">
        <v>8</v>
      </c>
      <c r="J8" s="67" t="s">
        <v>8</v>
      </c>
      <c r="K8" s="67" t="s">
        <v>8</v>
      </c>
      <c r="L8" s="67" t="s">
        <v>8</v>
      </c>
      <c r="M8" s="67" t="s">
        <v>8</v>
      </c>
      <c r="N8" s="67" t="s">
        <v>8</v>
      </c>
      <c r="O8" s="67" t="s">
        <v>8</v>
      </c>
      <c r="P8" s="67" t="s">
        <v>8</v>
      </c>
      <c r="Q8" s="67" t="s">
        <v>8</v>
      </c>
      <c r="R8" s="67" t="s">
        <v>8</v>
      </c>
      <c r="S8" s="67" t="s">
        <v>9</v>
      </c>
      <c r="T8" s="67" t="s">
        <v>10</v>
      </c>
      <c r="U8" s="67" t="s">
        <v>11</v>
      </c>
      <c r="V8" s="67" t="s">
        <v>12</v>
      </c>
      <c r="W8" s="67" t="s">
        <v>13</v>
      </c>
      <c r="X8" s="59" t="s">
        <v>5</v>
      </c>
      <c r="Y8" s="59" t="s">
        <v>0</v>
      </c>
      <c r="Z8" s="59" t="s">
        <v>1</v>
      </c>
      <c r="AA8" s="59" t="s">
        <v>2</v>
      </c>
      <c r="AB8" s="59" t="s">
        <v>3</v>
      </c>
      <c r="AC8" s="59" t="s">
        <v>4</v>
      </c>
      <c r="AD8" s="59" t="s">
        <v>0</v>
      </c>
      <c r="AE8" s="59" t="s">
        <v>1</v>
      </c>
      <c r="AF8" s="59" t="s">
        <v>2</v>
      </c>
      <c r="AG8" s="59" t="s">
        <v>3</v>
      </c>
      <c r="AH8" s="59" t="s">
        <v>4</v>
      </c>
      <c r="AI8" s="59" t="s">
        <v>0</v>
      </c>
      <c r="AJ8" s="59" t="s">
        <v>1</v>
      </c>
      <c r="AK8" s="59" t="s">
        <v>2</v>
      </c>
      <c r="AL8" s="59" t="s">
        <v>3</v>
      </c>
      <c r="AM8" s="59" t="s">
        <v>4</v>
      </c>
      <c r="AN8" s="62" t="s">
        <v>229</v>
      </c>
      <c r="AO8" s="62" t="s">
        <v>227</v>
      </c>
      <c r="AP8" s="62" t="s">
        <v>227</v>
      </c>
      <c r="AQ8" s="62" t="s">
        <v>227</v>
      </c>
      <c r="AR8" s="62" t="s">
        <v>227</v>
      </c>
      <c r="AS8" s="62" t="s">
        <v>227</v>
      </c>
      <c r="AT8" s="62" t="s">
        <v>227</v>
      </c>
      <c r="AU8" s="62" t="s">
        <v>227</v>
      </c>
      <c r="AV8" s="62" t="s">
        <v>227</v>
      </c>
      <c r="AW8" s="62" t="s">
        <v>227</v>
      </c>
      <c r="AX8" s="62" t="s">
        <v>227</v>
      </c>
      <c r="AY8" s="62" t="s">
        <v>227</v>
      </c>
      <c r="AZ8" s="62" t="s">
        <v>227</v>
      </c>
      <c r="BA8" s="62" t="s">
        <v>227</v>
      </c>
      <c r="BB8" s="62" t="s">
        <v>227</v>
      </c>
      <c r="BC8" s="62" t="s">
        <v>252</v>
      </c>
      <c r="BD8" s="59" t="s">
        <v>218</v>
      </c>
      <c r="BE8" s="59" t="s">
        <v>219</v>
      </c>
      <c r="BF8" s="59" t="s">
        <v>220</v>
      </c>
      <c r="BG8" s="59" t="s">
        <v>221</v>
      </c>
      <c r="BH8" s="59" t="s">
        <v>217</v>
      </c>
      <c r="BI8" s="59" t="s">
        <v>218</v>
      </c>
      <c r="BJ8" s="59" t="s">
        <v>219</v>
      </c>
      <c r="BK8" s="59" t="s">
        <v>220</v>
      </c>
      <c r="BL8" s="59" t="s">
        <v>221</v>
      </c>
      <c r="BM8" s="59" t="s">
        <v>217</v>
      </c>
      <c r="BN8" s="59" t="s">
        <v>218</v>
      </c>
      <c r="BO8" s="59" t="s">
        <v>219</v>
      </c>
      <c r="BP8" s="59" t="s">
        <v>220</v>
      </c>
      <c r="BQ8" s="59" t="s">
        <v>221</v>
      </c>
      <c r="BR8" s="59" t="s">
        <v>5</v>
      </c>
    </row>
    <row r="9" spans="1:70" ht="31.8" customHeight="1" x14ac:dyDescent="0.3">
      <c r="A9" s="61"/>
      <c r="B9" s="68" t="s">
        <v>6</v>
      </c>
      <c r="C9" s="68" t="s">
        <v>7</v>
      </c>
      <c r="D9" s="67" t="s">
        <v>8</v>
      </c>
      <c r="E9" s="67" t="s">
        <v>8</v>
      </c>
      <c r="F9" s="67" t="s">
        <v>8</v>
      </c>
      <c r="G9" s="67" t="s">
        <v>8</v>
      </c>
      <c r="H9" s="67" t="s">
        <v>8</v>
      </c>
      <c r="I9" s="67" t="s">
        <v>8</v>
      </c>
      <c r="J9" s="67" t="s">
        <v>8</v>
      </c>
      <c r="K9" s="67" t="s">
        <v>8</v>
      </c>
      <c r="L9" s="67" t="s">
        <v>8</v>
      </c>
      <c r="M9" s="67" t="s">
        <v>8</v>
      </c>
      <c r="N9" s="67" t="s">
        <v>8</v>
      </c>
      <c r="O9" s="67" t="s">
        <v>8</v>
      </c>
      <c r="P9" s="67" t="s">
        <v>8</v>
      </c>
      <c r="Q9" s="67" t="s">
        <v>8</v>
      </c>
      <c r="R9" s="67" t="s">
        <v>8</v>
      </c>
      <c r="S9" s="67" t="s">
        <v>9</v>
      </c>
      <c r="T9" s="67" t="s">
        <v>10</v>
      </c>
      <c r="U9" s="67" t="s">
        <v>11</v>
      </c>
      <c r="V9" s="67" t="s">
        <v>12</v>
      </c>
      <c r="W9" s="67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59" t="s">
        <v>1</v>
      </c>
      <c r="BE9" s="59" t="s">
        <v>2</v>
      </c>
      <c r="BF9" s="59" t="s">
        <v>3</v>
      </c>
      <c r="BG9" s="59" t="s">
        <v>4</v>
      </c>
      <c r="BH9" s="59" t="s">
        <v>0</v>
      </c>
      <c r="BI9" s="59" t="s">
        <v>1</v>
      </c>
      <c r="BJ9" s="59" t="s">
        <v>2</v>
      </c>
      <c r="BK9" s="59" t="s">
        <v>3</v>
      </c>
      <c r="BL9" s="59" t="s">
        <v>4</v>
      </c>
      <c r="BM9" s="59" t="s">
        <v>0</v>
      </c>
      <c r="BN9" s="59" t="s">
        <v>1</v>
      </c>
      <c r="BO9" s="59" t="s">
        <v>2</v>
      </c>
      <c r="BP9" s="59" t="s">
        <v>3</v>
      </c>
      <c r="BQ9" s="59" t="s">
        <v>4</v>
      </c>
      <c r="BR9" s="59"/>
    </row>
    <row r="10" spans="1:70" ht="14.4" hidden="1" x14ac:dyDescent="0.3">
      <c r="A10" s="17"/>
      <c r="B10" s="17"/>
      <c r="C10" s="17"/>
      <c r="D10" s="1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"/>
      <c r="V10" s="2"/>
      <c r="W10" s="2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</row>
    <row r="11" spans="1:70" ht="39.6" x14ac:dyDescent="0.3">
      <c r="A11" s="18" t="s">
        <v>262</v>
      </c>
      <c r="B11" s="27"/>
      <c r="C11" s="27"/>
      <c r="D11" s="27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5"/>
      <c r="V11" s="5"/>
      <c r="W11" s="5"/>
      <c r="X11" s="4"/>
      <c r="Y11" s="6">
        <v>109290.4</v>
      </c>
      <c r="Z11" s="6">
        <v>2811.6</v>
      </c>
      <c r="AA11" s="6">
        <v>17192</v>
      </c>
      <c r="AB11" s="6"/>
      <c r="AC11" s="6">
        <v>89286.8</v>
      </c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>
        <v>87363.8</v>
      </c>
      <c r="AO11" s="6">
        <v>309.89999999999998</v>
      </c>
      <c r="AP11" s="6">
        <v>5663.9</v>
      </c>
      <c r="AQ11" s="6"/>
      <c r="AR11" s="6">
        <v>85702.8</v>
      </c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>
        <v>89990.2</v>
      </c>
      <c r="BD11" s="6"/>
      <c r="BE11" s="6">
        <v>2514.9</v>
      </c>
      <c r="BF11" s="6"/>
      <c r="BG11" s="6">
        <v>85036.2</v>
      </c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4"/>
    </row>
    <row r="12" spans="1:70" ht="15.6" x14ac:dyDescent="0.3">
      <c r="A12" s="18" t="s">
        <v>17</v>
      </c>
      <c r="B12" s="27" t="s">
        <v>15</v>
      </c>
      <c r="C12" s="27" t="s">
        <v>16</v>
      </c>
      <c r="D12" s="27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5"/>
      <c r="V12" s="5"/>
      <c r="W12" s="5"/>
      <c r="X12" s="4"/>
      <c r="Y12" s="6">
        <v>22366.5</v>
      </c>
      <c r="Z12" s="6"/>
      <c r="AA12" s="6">
        <v>3.5</v>
      </c>
      <c r="AB12" s="6"/>
      <c r="AC12" s="6">
        <v>22363</v>
      </c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>
        <f>AN13+AN34+AN45+AN52</f>
        <v>20954</v>
      </c>
      <c r="AO12" s="6">
        <f t="shared" ref="AO12:BR12" si="0">AO13+AO34+AO45+AO52</f>
        <v>0</v>
      </c>
      <c r="AP12" s="6">
        <f t="shared" si="0"/>
        <v>3.5</v>
      </c>
      <c r="AQ12" s="6">
        <f t="shared" si="0"/>
        <v>0</v>
      </c>
      <c r="AR12" s="6">
        <f t="shared" si="0"/>
        <v>23864.5</v>
      </c>
      <c r="AS12" s="6">
        <f t="shared" si="0"/>
        <v>0</v>
      </c>
      <c r="AT12" s="6">
        <f t="shared" si="0"/>
        <v>0</v>
      </c>
      <c r="AU12" s="6">
        <f t="shared" si="0"/>
        <v>0</v>
      </c>
      <c r="AV12" s="6">
        <f t="shared" si="0"/>
        <v>0</v>
      </c>
      <c r="AW12" s="6">
        <f t="shared" si="0"/>
        <v>0</v>
      </c>
      <c r="AX12" s="6">
        <f t="shared" si="0"/>
        <v>0</v>
      </c>
      <c r="AY12" s="6">
        <f t="shared" si="0"/>
        <v>0</v>
      </c>
      <c r="AZ12" s="6">
        <f t="shared" si="0"/>
        <v>0</v>
      </c>
      <c r="BA12" s="6">
        <f t="shared" si="0"/>
        <v>0</v>
      </c>
      <c r="BB12" s="6">
        <f t="shared" si="0"/>
        <v>0</v>
      </c>
      <c r="BC12" s="6">
        <f t="shared" si="0"/>
        <v>21095.200000000001</v>
      </c>
      <c r="BD12" s="6">
        <f t="shared" si="0"/>
        <v>0</v>
      </c>
      <c r="BE12" s="6">
        <f t="shared" si="0"/>
        <v>3.5</v>
      </c>
      <c r="BF12" s="6">
        <f t="shared" si="0"/>
        <v>0</v>
      </c>
      <c r="BG12" s="6">
        <f t="shared" si="0"/>
        <v>24364.5</v>
      </c>
      <c r="BH12" s="6">
        <f t="shared" si="0"/>
        <v>0</v>
      </c>
      <c r="BI12" s="6">
        <f t="shared" si="0"/>
        <v>0</v>
      </c>
      <c r="BJ12" s="6">
        <f t="shared" si="0"/>
        <v>0</v>
      </c>
      <c r="BK12" s="6">
        <f t="shared" si="0"/>
        <v>0</v>
      </c>
      <c r="BL12" s="6">
        <f t="shared" si="0"/>
        <v>0</v>
      </c>
      <c r="BM12" s="6">
        <f t="shared" si="0"/>
        <v>0</v>
      </c>
      <c r="BN12" s="6">
        <f t="shared" si="0"/>
        <v>0</v>
      </c>
      <c r="BO12" s="6">
        <f t="shared" si="0"/>
        <v>0</v>
      </c>
      <c r="BP12" s="6">
        <f t="shared" si="0"/>
        <v>0</v>
      </c>
      <c r="BQ12" s="6">
        <f t="shared" si="0"/>
        <v>0</v>
      </c>
      <c r="BR12" s="6">
        <f t="shared" si="0"/>
        <v>0</v>
      </c>
    </row>
    <row r="13" spans="1:70" ht="55.8" customHeight="1" x14ac:dyDescent="0.3">
      <c r="A13" s="18" t="s">
        <v>19</v>
      </c>
      <c r="B13" s="27" t="s">
        <v>15</v>
      </c>
      <c r="C13" s="27" t="s">
        <v>18</v>
      </c>
      <c r="D13" s="27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5"/>
      <c r="V13" s="5"/>
      <c r="W13" s="5"/>
      <c r="X13" s="4"/>
      <c r="Y13" s="6">
        <v>21068.6</v>
      </c>
      <c r="Z13" s="6"/>
      <c r="AA13" s="6">
        <v>3.5</v>
      </c>
      <c r="AB13" s="6"/>
      <c r="AC13" s="6">
        <v>21065.1</v>
      </c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>
        <f>AN14</f>
        <v>19658.8</v>
      </c>
      <c r="AO13" s="6">
        <f t="shared" ref="AO13:BC13" si="1">AO14</f>
        <v>0</v>
      </c>
      <c r="AP13" s="6">
        <f t="shared" si="1"/>
        <v>3.5</v>
      </c>
      <c r="AQ13" s="6">
        <f t="shared" si="1"/>
        <v>0</v>
      </c>
      <c r="AR13" s="6">
        <f t="shared" si="1"/>
        <v>22196.5</v>
      </c>
      <c r="AS13" s="6">
        <f t="shared" si="1"/>
        <v>0</v>
      </c>
      <c r="AT13" s="6">
        <f t="shared" si="1"/>
        <v>0</v>
      </c>
      <c r="AU13" s="6">
        <f t="shared" si="1"/>
        <v>0</v>
      </c>
      <c r="AV13" s="6">
        <f t="shared" si="1"/>
        <v>0</v>
      </c>
      <c r="AW13" s="6">
        <f t="shared" si="1"/>
        <v>0</v>
      </c>
      <c r="AX13" s="6">
        <f t="shared" si="1"/>
        <v>0</v>
      </c>
      <c r="AY13" s="6">
        <f t="shared" si="1"/>
        <v>0</v>
      </c>
      <c r="AZ13" s="6">
        <f t="shared" si="1"/>
        <v>0</v>
      </c>
      <c r="BA13" s="6">
        <f t="shared" si="1"/>
        <v>0</v>
      </c>
      <c r="BB13" s="6">
        <f t="shared" si="1"/>
        <v>0</v>
      </c>
      <c r="BC13" s="6">
        <f t="shared" si="1"/>
        <v>19800</v>
      </c>
      <c r="BD13" s="6"/>
      <c r="BE13" s="6">
        <v>3.5</v>
      </c>
      <c r="BF13" s="6"/>
      <c r="BG13" s="6">
        <v>22696.5</v>
      </c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4"/>
    </row>
    <row r="14" spans="1:70" ht="26.4" x14ac:dyDescent="0.3">
      <c r="A14" s="19" t="s">
        <v>20</v>
      </c>
      <c r="B14" s="28" t="s">
        <v>15</v>
      </c>
      <c r="C14" s="28" t="s">
        <v>18</v>
      </c>
      <c r="D14" s="28" t="s">
        <v>21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9"/>
      <c r="V14" s="9"/>
      <c r="W14" s="9"/>
      <c r="X14" s="7"/>
      <c r="Y14" s="10">
        <v>21068.6</v>
      </c>
      <c r="Z14" s="10"/>
      <c r="AA14" s="10">
        <v>3.5</v>
      </c>
      <c r="AB14" s="10"/>
      <c r="AC14" s="10">
        <v>21065.1</v>
      </c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>
        <f>AN15</f>
        <v>19658.8</v>
      </c>
      <c r="AO14" s="10"/>
      <c r="AP14" s="10">
        <v>3.5</v>
      </c>
      <c r="AQ14" s="10"/>
      <c r="AR14" s="10">
        <v>22196.5</v>
      </c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>
        <f>BC15</f>
        <v>19800</v>
      </c>
      <c r="BD14" s="10"/>
      <c r="BE14" s="10">
        <v>3.5</v>
      </c>
      <c r="BF14" s="10"/>
      <c r="BG14" s="10">
        <v>22696.5</v>
      </c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7"/>
    </row>
    <row r="15" spans="1:70" ht="26.4" x14ac:dyDescent="0.3">
      <c r="A15" s="19" t="s">
        <v>22</v>
      </c>
      <c r="B15" s="28" t="s">
        <v>15</v>
      </c>
      <c r="C15" s="28" t="s">
        <v>18</v>
      </c>
      <c r="D15" s="28" t="s">
        <v>23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9"/>
      <c r="V15" s="9"/>
      <c r="W15" s="9"/>
      <c r="X15" s="7"/>
      <c r="Y15" s="10">
        <v>21068.6</v>
      </c>
      <c r="Z15" s="10"/>
      <c r="AA15" s="10">
        <v>3.5</v>
      </c>
      <c r="AB15" s="10"/>
      <c r="AC15" s="10">
        <v>21065.1</v>
      </c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>
        <f>AN16+AN25</f>
        <v>19658.8</v>
      </c>
      <c r="AO15" s="10">
        <f t="shared" ref="AO15:BC15" si="2">AO16+AO25</f>
        <v>0</v>
      </c>
      <c r="AP15" s="10">
        <f t="shared" si="2"/>
        <v>3.5</v>
      </c>
      <c r="AQ15" s="10">
        <f t="shared" si="2"/>
        <v>0</v>
      </c>
      <c r="AR15" s="10">
        <f t="shared" si="2"/>
        <v>22196.5</v>
      </c>
      <c r="AS15" s="10">
        <f t="shared" si="2"/>
        <v>0</v>
      </c>
      <c r="AT15" s="10">
        <f t="shared" si="2"/>
        <v>0</v>
      </c>
      <c r="AU15" s="10">
        <f t="shared" si="2"/>
        <v>0</v>
      </c>
      <c r="AV15" s="10">
        <f t="shared" si="2"/>
        <v>0</v>
      </c>
      <c r="AW15" s="10">
        <f t="shared" si="2"/>
        <v>0</v>
      </c>
      <c r="AX15" s="10">
        <f t="shared" si="2"/>
        <v>0</v>
      </c>
      <c r="AY15" s="10">
        <f t="shared" si="2"/>
        <v>0</v>
      </c>
      <c r="AZ15" s="10">
        <f t="shared" si="2"/>
        <v>0</v>
      </c>
      <c r="BA15" s="10">
        <f t="shared" si="2"/>
        <v>0</v>
      </c>
      <c r="BB15" s="10">
        <f t="shared" si="2"/>
        <v>0</v>
      </c>
      <c r="BC15" s="10">
        <f t="shared" si="2"/>
        <v>19800</v>
      </c>
      <c r="BD15" s="10"/>
      <c r="BE15" s="10">
        <v>3.5</v>
      </c>
      <c r="BF15" s="10"/>
      <c r="BG15" s="10">
        <v>22696.5</v>
      </c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7"/>
    </row>
    <row r="16" spans="1:70" ht="26.4" x14ac:dyDescent="0.3">
      <c r="A16" s="19" t="s">
        <v>24</v>
      </c>
      <c r="B16" s="28" t="s">
        <v>15</v>
      </c>
      <c r="C16" s="28" t="s">
        <v>18</v>
      </c>
      <c r="D16" s="28" t="s">
        <v>25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9"/>
      <c r="V16" s="9"/>
      <c r="W16" s="9"/>
      <c r="X16" s="7"/>
      <c r="Y16" s="10">
        <v>3223.6</v>
      </c>
      <c r="Z16" s="10"/>
      <c r="AA16" s="10">
        <v>3.5</v>
      </c>
      <c r="AB16" s="10"/>
      <c r="AC16" s="10">
        <v>3220.1</v>
      </c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>
        <f>AN17</f>
        <v>2658.7999999999997</v>
      </c>
      <c r="AO16" s="10">
        <f t="shared" ref="AO16:BC16" si="3">AO17</f>
        <v>0</v>
      </c>
      <c r="AP16" s="10">
        <f t="shared" si="3"/>
        <v>3.5</v>
      </c>
      <c r="AQ16" s="10">
        <f t="shared" si="3"/>
        <v>0</v>
      </c>
      <c r="AR16" s="10">
        <f t="shared" si="3"/>
        <v>3979.5</v>
      </c>
      <c r="AS16" s="10">
        <f t="shared" si="3"/>
        <v>0</v>
      </c>
      <c r="AT16" s="10">
        <f t="shared" si="3"/>
        <v>0</v>
      </c>
      <c r="AU16" s="10">
        <f t="shared" si="3"/>
        <v>0</v>
      </c>
      <c r="AV16" s="10">
        <f t="shared" si="3"/>
        <v>0</v>
      </c>
      <c r="AW16" s="10">
        <f t="shared" si="3"/>
        <v>0</v>
      </c>
      <c r="AX16" s="10">
        <f t="shared" si="3"/>
        <v>0</v>
      </c>
      <c r="AY16" s="10">
        <f t="shared" si="3"/>
        <v>0</v>
      </c>
      <c r="AZ16" s="10">
        <f t="shared" si="3"/>
        <v>0</v>
      </c>
      <c r="BA16" s="10">
        <f t="shared" si="3"/>
        <v>0</v>
      </c>
      <c r="BB16" s="10">
        <f t="shared" si="3"/>
        <v>0</v>
      </c>
      <c r="BC16" s="10">
        <f t="shared" si="3"/>
        <v>2800</v>
      </c>
      <c r="BD16" s="10"/>
      <c r="BE16" s="10">
        <v>3.5</v>
      </c>
      <c r="BF16" s="10"/>
      <c r="BG16" s="10">
        <v>4229.5</v>
      </c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7"/>
    </row>
    <row r="17" spans="1:70" ht="26.4" x14ac:dyDescent="0.3">
      <c r="A17" s="19" t="s">
        <v>26</v>
      </c>
      <c r="B17" s="28" t="s">
        <v>15</v>
      </c>
      <c r="C17" s="28" t="s">
        <v>18</v>
      </c>
      <c r="D17" s="28" t="s">
        <v>27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9"/>
      <c r="V17" s="9"/>
      <c r="W17" s="9"/>
      <c r="X17" s="7"/>
      <c r="Y17" s="10">
        <v>3223.6</v>
      </c>
      <c r="Z17" s="10"/>
      <c r="AA17" s="10">
        <v>3.5</v>
      </c>
      <c r="AB17" s="10"/>
      <c r="AC17" s="10">
        <v>3220.1</v>
      </c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>
        <f>AN18+AN21+AN23</f>
        <v>2658.7999999999997</v>
      </c>
      <c r="AO17" s="10">
        <f t="shared" ref="AO17:BC17" si="4">AO18+AO21+AO23</f>
        <v>0</v>
      </c>
      <c r="AP17" s="10">
        <f t="shared" si="4"/>
        <v>3.5</v>
      </c>
      <c r="AQ17" s="10">
        <f t="shared" si="4"/>
        <v>0</v>
      </c>
      <c r="AR17" s="10">
        <f t="shared" si="4"/>
        <v>3979.5</v>
      </c>
      <c r="AS17" s="10">
        <f t="shared" si="4"/>
        <v>0</v>
      </c>
      <c r="AT17" s="10">
        <f t="shared" si="4"/>
        <v>0</v>
      </c>
      <c r="AU17" s="10">
        <f t="shared" si="4"/>
        <v>0</v>
      </c>
      <c r="AV17" s="10">
        <f t="shared" si="4"/>
        <v>0</v>
      </c>
      <c r="AW17" s="10">
        <f t="shared" si="4"/>
        <v>0</v>
      </c>
      <c r="AX17" s="10">
        <f t="shared" si="4"/>
        <v>0</v>
      </c>
      <c r="AY17" s="10">
        <f t="shared" si="4"/>
        <v>0</v>
      </c>
      <c r="AZ17" s="10">
        <f t="shared" si="4"/>
        <v>0</v>
      </c>
      <c r="BA17" s="10">
        <f t="shared" si="4"/>
        <v>0</v>
      </c>
      <c r="BB17" s="10">
        <f t="shared" si="4"/>
        <v>0</v>
      </c>
      <c r="BC17" s="10">
        <f t="shared" si="4"/>
        <v>2800</v>
      </c>
      <c r="BD17" s="10"/>
      <c r="BE17" s="10">
        <v>3.5</v>
      </c>
      <c r="BF17" s="10"/>
      <c r="BG17" s="10">
        <v>4229.5</v>
      </c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7"/>
    </row>
    <row r="18" spans="1:70" ht="26.4" x14ac:dyDescent="0.3">
      <c r="A18" s="19" t="s">
        <v>22</v>
      </c>
      <c r="B18" s="28" t="s">
        <v>15</v>
      </c>
      <c r="C18" s="28" t="s">
        <v>18</v>
      </c>
      <c r="D18" s="28" t="s">
        <v>28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9"/>
      <c r="V18" s="9"/>
      <c r="W18" s="9"/>
      <c r="X18" s="7"/>
      <c r="Y18" s="10">
        <v>3120.1</v>
      </c>
      <c r="Z18" s="10"/>
      <c r="AA18" s="10"/>
      <c r="AB18" s="10"/>
      <c r="AC18" s="10">
        <v>3120.1</v>
      </c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>
        <f>SUM(AN19:AN20)</f>
        <v>2501.6999999999998</v>
      </c>
      <c r="AO18" s="10">
        <f t="shared" ref="AO18:BC18" si="5">SUM(AO19:AO20)</f>
        <v>0</v>
      </c>
      <c r="AP18" s="10">
        <f t="shared" si="5"/>
        <v>0</v>
      </c>
      <c r="AQ18" s="10">
        <f t="shared" si="5"/>
        <v>0</v>
      </c>
      <c r="AR18" s="10">
        <f t="shared" si="5"/>
        <v>3879.5</v>
      </c>
      <c r="AS18" s="10">
        <f t="shared" si="5"/>
        <v>0</v>
      </c>
      <c r="AT18" s="10">
        <f t="shared" si="5"/>
        <v>0</v>
      </c>
      <c r="AU18" s="10">
        <f t="shared" si="5"/>
        <v>0</v>
      </c>
      <c r="AV18" s="10">
        <f t="shared" si="5"/>
        <v>0</v>
      </c>
      <c r="AW18" s="10">
        <f t="shared" si="5"/>
        <v>0</v>
      </c>
      <c r="AX18" s="10">
        <f t="shared" si="5"/>
        <v>0</v>
      </c>
      <c r="AY18" s="10">
        <f t="shared" si="5"/>
        <v>0</v>
      </c>
      <c r="AZ18" s="10">
        <f t="shared" si="5"/>
        <v>0</v>
      </c>
      <c r="BA18" s="10">
        <f t="shared" si="5"/>
        <v>0</v>
      </c>
      <c r="BB18" s="10">
        <f t="shared" si="5"/>
        <v>0</v>
      </c>
      <c r="BC18" s="10">
        <f t="shared" si="5"/>
        <v>2642.9</v>
      </c>
      <c r="BD18" s="10"/>
      <c r="BE18" s="10"/>
      <c r="BF18" s="10"/>
      <c r="BG18" s="10">
        <v>4129.5</v>
      </c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7"/>
    </row>
    <row r="19" spans="1:70" ht="26.4" x14ac:dyDescent="0.3">
      <c r="A19" s="20" t="s">
        <v>29</v>
      </c>
      <c r="B19" s="29" t="s">
        <v>15</v>
      </c>
      <c r="C19" s="29" t="s">
        <v>18</v>
      </c>
      <c r="D19" s="29" t="s">
        <v>28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 t="s">
        <v>30</v>
      </c>
      <c r="T19" s="12"/>
      <c r="U19" s="13"/>
      <c r="V19" s="13"/>
      <c r="W19" s="13"/>
      <c r="X19" s="11"/>
      <c r="Y19" s="14">
        <v>3118.1</v>
      </c>
      <c r="Z19" s="14"/>
      <c r="AA19" s="14"/>
      <c r="AB19" s="14"/>
      <c r="AC19" s="14">
        <v>3118.1</v>
      </c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>
        <v>2499.6999999999998</v>
      </c>
      <c r="AO19" s="14"/>
      <c r="AP19" s="14"/>
      <c r="AQ19" s="14"/>
      <c r="AR19" s="14">
        <v>3877.5</v>
      </c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>
        <v>2640.9</v>
      </c>
      <c r="BD19" s="14"/>
      <c r="BE19" s="14"/>
      <c r="BF19" s="14"/>
      <c r="BG19" s="14">
        <v>4127.5</v>
      </c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1"/>
    </row>
    <row r="20" spans="1:70" ht="15.6" x14ac:dyDescent="0.3">
      <c r="A20" s="20" t="s">
        <v>31</v>
      </c>
      <c r="B20" s="29" t="s">
        <v>15</v>
      </c>
      <c r="C20" s="29" t="s">
        <v>18</v>
      </c>
      <c r="D20" s="29" t="s">
        <v>28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 t="s">
        <v>32</v>
      </c>
      <c r="T20" s="12"/>
      <c r="U20" s="13"/>
      <c r="V20" s="13"/>
      <c r="W20" s="13"/>
      <c r="X20" s="11"/>
      <c r="Y20" s="14">
        <v>2</v>
      </c>
      <c r="Z20" s="14"/>
      <c r="AA20" s="14"/>
      <c r="AB20" s="14"/>
      <c r="AC20" s="14">
        <v>2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>
        <v>2</v>
      </c>
      <c r="AO20" s="14"/>
      <c r="AP20" s="14"/>
      <c r="AQ20" s="14"/>
      <c r="AR20" s="14">
        <v>2</v>
      </c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>
        <v>2</v>
      </c>
      <c r="BD20" s="14"/>
      <c r="BE20" s="14"/>
      <c r="BF20" s="14"/>
      <c r="BG20" s="14">
        <v>2</v>
      </c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1"/>
    </row>
    <row r="21" spans="1:70" ht="26.4" x14ac:dyDescent="0.3">
      <c r="A21" s="19" t="s">
        <v>33</v>
      </c>
      <c r="B21" s="28" t="s">
        <v>15</v>
      </c>
      <c r="C21" s="28" t="s">
        <v>18</v>
      </c>
      <c r="D21" s="28" t="s">
        <v>34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9"/>
      <c r="V21" s="9"/>
      <c r="W21" s="9"/>
      <c r="X21" s="7"/>
      <c r="Y21" s="10">
        <v>100</v>
      </c>
      <c r="Z21" s="10"/>
      <c r="AA21" s="10"/>
      <c r="AB21" s="10"/>
      <c r="AC21" s="10">
        <v>100</v>
      </c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>
        <f>AN22</f>
        <v>150</v>
      </c>
      <c r="AO21" s="10">
        <f t="shared" ref="AO21:BC21" si="6">AO22</f>
        <v>0</v>
      </c>
      <c r="AP21" s="10">
        <f t="shared" si="6"/>
        <v>0</v>
      </c>
      <c r="AQ21" s="10">
        <f t="shared" si="6"/>
        <v>0</v>
      </c>
      <c r="AR21" s="10">
        <f t="shared" si="6"/>
        <v>100</v>
      </c>
      <c r="AS21" s="10">
        <f t="shared" si="6"/>
        <v>0</v>
      </c>
      <c r="AT21" s="10">
        <f t="shared" si="6"/>
        <v>0</v>
      </c>
      <c r="AU21" s="10">
        <f t="shared" si="6"/>
        <v>0</v>
      </c>
      <c r="AV21" s="10">
        <f t="shared" si="6"/>
        <v>0</v>
      </c>
      <c r="AW21" s="10">
        <f t="shared" si="6"/>
        <v>0</v>
      </c>
      <c r="AX21" s="10">
        <f t="shared" si="6"/>
        <v>0</v>
      </c>
      <c r="AY21" s="10">
        <f t="shared" si="6"/>
        <v>0</v>
      </c>
      <c r="AZ21" s="10">
        <f t="shared" si="6"/>
        <v>0</v>
      </c>
      <c r="BA21" s="10">
        <f t="shared" si="6"/>
        <v>0</v>
      </c>
      <c r="BB21" s="10">
        <f t="shared" si="6"/>
        <v>0</v>
      </c>
      <c r="BC21" s="10">
        <f t="shared" si="6"/>
        <v>150</v>
      </c>
      <c r="BD21" s="10"/>
      <c r="BE21" s="10"/>
      <c r="BF21" s="10"/>
      <c r="BG21" s="10">
        <v>100</v>
      </c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7"/>
    </row>
    <row r="22" spans="1:70" ht="26.4" x14ac:dyDescent="0.3">
      <c r="A22" s="20" t="s">
        <v>29</v>
      </c>
      <c r="B22" s="29" t="s">
        <v>15</v>
      </c>
      <c r="C22" s="29" t="s">
        <v>18</v>
      </c>
      <c r="D22" s="29" t="s">
        <v>34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 t="s">
        <v>30</v>
      </c>
      <c r="T22" s="12"/>
      <c r="U22" s="13"/>
      <c r="V22" s="13"/>
      <c r="W22" s="13"/>
      <c r="X22" s="11"/>
      <c r="Y22" s="14">
        <v>100</v>
      </c>
      <c r="Z22" s="14"/>
      <c r="AA22" s="14"/>
      <c r="AB22" s="14"/>
      <c r="AC22" s="14">
        <v>100</v>
      </c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>
        <v>150</v>
      </c>
      <c r="AO22" s="14"/>
      <c r="AP22" s="14"/>
      <c r="AQ22" s="14"/>
      <c r="AR22" s="14">
        <v>100</v>
      </c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>
        <v>150</v>
      </c>
      <c r="BD22" s="14"/>
      <c r="BE22" s="14"/>
      <c r="BF22" s="14"/>
      <c r="BG22" s="14">
        <v>100</v>
      </c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1"/>
    </row>
    <row r="23" spans="1:70" ht="26.4" x14ac:dyDescent="0.3">
      <c r="A23" s="19" t="s">
        <v>35</v>
      </c>
      <c r="B23" s="28" t="s">
        <v>15</v>
      </c>
      <c r="C23" s="28" t="s">
        <v>18</v>
      </c>
      <c r="D23" s="28" t="s">
        <v>36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9"/>
      <c r="V23" s="9"/>
      <c r="W23" s="9"/>
      <c r="X23" s="7"/>
      <c r="Y23" s="10">
        <v>3.5</v>
      </c>
      <c r="Z23" s="10"/>
      <c r="AA23" s="10">
        <v>3.5</v>
      </c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>
        <f>AN24</f>
        <v>7.1</v>
      </c>
      <c r="AO23" s="10"/>
      <c r="AP23" s="10">
        <v>3.5</v>
      </c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>
        <f>BC24</f>
        <v>7.1</v>
      </c>
      <c r="BD23" s="10"/>
      <c r="BE23" s="10">
        <v>3.5</v>
      </c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7"/>
    </row>
    <row r="24" spans="1:70" ht="26.4" x14ac:dyDescent="0.3">
      <c r="A24" s="20" t="s">
        <v>29</v>
      </c>
      <c r="B24" s="29" t="s">
        <v>15</v>
      </c>
      <c r="C24" s="29" t="s">
        <v>18</v>
      </c>
      <c r="D24" s="29" t="s">
        <v>36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 t="s">
        <v>30</v>
      </c>
      <c r="T24" s="12"/>
      <c r="U24" s="13"/>
      <c r="V24" s="13"/>
      <c r="W24" s="13"/>
      <c r="X24" s="11"/>
      <c r="Y24" s="14">
        <v>3.5</v>
      </c>
      <c r="Z24" s="14"/>
      <c r="AA24" s="14">
        <v>3.5</v>
      </c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>
        <v>7.1</v>
      </c>
      <c r="AO24" s="14"/>
      <c r="AP24" s="14">
        <v>3.5</v>
      </c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>
        <v>7.1</v>
      </c>
      <c r="BD24" s="14"/>
      <c r="BE24" s="14">
        <v>3.5</v>
      </c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1"/>
    </row>
    <row r="25" spans="1:70" ht="26.4" x14ac:dyDescent="0.3">
      <c r="A25" s="19" t="s">
        <v>37</v>
      </c>
      <c r="B25" s="28" t="s">
        <v>15</v>
      </c>
      <c r="C25" s="28" t="s">
        <v>18</v>
      </c>
      <c r="D25" s="28" t="s">
        <v>38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9"/>
      <c r="V25" s="9"/>
      <c r="W25" s="9"/>
      <c r="X25" s="7"/>
      <c r="Y25" s="10">
        <v>17845</v>
      </c>
      <c r="Z25" s="10"/>
      <c r="AA25" s="10"/>
      <c r="AB25" s="10"/>
      <c r="AC25" s="10">
        <v>17845</v>
      </c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>
        <f>AN26+AN31</f>
        <v>17000</v>
      </c>
      <c r="AO25" s="10">
        <f t="shared" ref="AO25:BC25" si="7">AO26+AO31</f>
        <v>0</v>
      </c>
      <c r="AP25" s="10">
        <f t="shared" si="7"/>
        <v>0</v>
      </c>
      <c r="AQ25" s="10">
        <f t="shared" si="7"/>
        <v>0</v>
      </c>
      <c r="AR25" s="10">
        <f t="shared" si="7"/>
        <v>18217</v>
      </c>
      <c r="AS25" s="10">
        <f t="shared" si="7"/>
        <v>0</v>
      </c>
      <c r="AT25" s="10">
        <f t="shared" si="7"/>
        <v>0</v>
      </c>
      <c r="AU25" s="10">
        <f t="shared" si="7"/>
        <v>0</v>
      </c>
      <c r="AV25" s="10">
        <f t="shared" si="7"/>
        <v>0</v>
      </c>
      <c r="AW25" s="10">
        <f t="shared" si="7"/>
        <v>0</v>
      </c>
      <c r="AX25" s="10">
        <f t="shared" si="7"/>
        <v>0</v>
      </c>
      <c r="AY25" s="10">
        <f t="shared" si="7"/>
        <v>0</v>
      </c>
      <c r="AZ25" s="10">
        <f t="shared" si="7"/>
        <v>0</v>
      </c>
      <c r="BA25" s="10">
        <f t="shared" si="7"/>
        <v>0</v>
      </c>
      <c r="BB25" s="10">
        <f t="shared" si="7"/>
        <v>0</v>
      </c>
      <c r="BC25" s="10">
        <f t="shared" si="7"/>
        <v>17000</v>
      </c>
      <c r="BD25" s="10"/>
      <c r="BE25" s="10"/>
      <c r="BF25" s="10"/>
      <c r="BG25" s="10">
        <v>18467</v>
      </c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7"/>
    </row>
    <row r="26" spans="1:70" ht="15.6" x14ac:dyDescent="0.3">
      <c r="A26" s="19" t="s">
        <v>39</v>
      </c>
      <c r="B26" s="28" t="s">
        <v>15</v>
      </c>
      <c r="C26" s="28" t="s">
        <v>18</v>
      </c>
      <c r="D26" s="28" t="s">
        <v>40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9"/>
      <c r="V26" s="9"/>
      <c r="W26" s="9"/>
      <c r="X26" s="7"/>
      <c r="Y26" s="10">
        <v>16520</v>
      </c>
      <c r="Z26" s="10"/>
      <c r="AA26" s="10"/>
      <c r="AB26" s="10"/>
      <c r="AC26" s="10">
        <v>16520</v>
      </c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>
        <f>AN27+AN29</f>
        <v>15800</v>
      </c>
      <c r="AO26" s="10">
        <f t="shared" ref="AO26:BC26" si="8">AO27+AO29</f>
        <v>0</v>
      </c>
      <c r="AP26" s="10">
        <f t="shared" si="8"/>
        <v>0</v>
      </c>
      <c r="AQ26" s="10">
        <f t="shared" si="8"/>
        <v>0</v>
      </c>
      <c r="AR26" s="10">
        <f t="shared" si="8"/>
        <v>16892</v>
      </c>
      <c r="AS26" s="10">
        <f t="shared" si="8"/>
        <v>0</v>
      </c>
      <c r="AT26" s="10">
        <f t="shared" si="8"/>
        <v>0</v>
      </c>
      <c r="AU26" s="10">
        <f t="shared" si="8"/>
        <v>0</v>
      </c>
      <c r="AV26" s="10">
        <f t="shared" si="8"/>
        <v>0</v>
      </c>
      <c r="AW26" s="10">
        <f t="shared" si="8"/>
        <v>0</v>
      </c>
      <c r="AX26" s="10">
        <f t="shared" si="8"/>
        <v>0</v>
      </c>
      <c r="AY26" s="10">
        <f t="shared" si="8"/>
        <v>0</v>
      </c>
      <c r="AZ26" s="10">
        <f t="shared" si="8"/>
        <v>0</v>
      </c>
      <c r="BA26" s="10">
        <f t="shared" si="8"/>
        <v>0</v>
      </c>
      <c r="BB26" s="10">
        <f t="shared" si="8"/>
        <v>0</v>
      </c>
      <c r="BC26" s="10">
        <f t="shared" si="8"/>
        <v>15800</v>
      </c>
      <c r="BD26" s="10"/>
      <c r="BE26" s="10"/>
      <c r="BF26" s="10"/>
      <c r="BG26" s="10">
        <v>17042</v>
      </c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7"/>
    </row>
    <row r="27" spans="1:70" ht="15.6" x14ac:dyDescent="0.3">
      <c r="A27" s="19" t="s">
        <v>39</v>
      </c>
      <c r="B27" s="28" t="s">
        <v>15</v>
      </c>
      <c r="C27" s="28" t="s">
        <v>18</v>
      </c>
      <c r="D27" s="28" t="s">
        <v>41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9"/>
      <c r="V27" s="9"/>
      <c r="W27" s="9"/>
      <c r="X27" s="7"/>
      <c r="Y27" s="10">
        <v>14410</v>
      </c>
      <c r="Z27" s="10"/>
      <c r="AA27" s="10"/>
      <c r="AB27" s="10"/>
      <c r="AC27" s="10">
        <v>14410</v>
      </c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>
        <f t="shared" ref="AN27:BB27" si="9">AN28</f>
        <v>13600</v>
      </c>
      <c r="AO27" s="10">
        <f t="shared" si="9"/>
        <v>0</v>
      </c>
      <c r="AP27" s="10">
        <f t="shared" si="9"/>
        <v>0</v>
      </c>
      <c r="AQ27" s="10">
        <f t="shared" si="9"/>
        <v>0</v>
      </c>
      <c r="AR27" s="10">
        <f t="shared" si="9"/>
        <v>14682</v>
      </c>
      <c r="AS27" s="10">
        <f t="shared" si="9"/>
        <v>0</v>
      </c>
      <c r="AT27" s="10">
        <f t="shared" si="9"/>
        <v>0</v>
      </c>
      <c r="AU27" s="10">
        <f t="shared" si="9"/>
        <v>0</v>
      </c>
      <c r="AV27" s="10">
        <f t="shared" si="9"/>
        <v>0</v>
      </c>
      <c r="AW27" s="10">
        <f t="shared" si="9"/>
        <v>0</v>
      </c>
      <c r="AX27" s="10">
        <f t="shared" si="9"/>
        <v>0</v>
      </c>
      <c r="AY27" s="10">
        <f t="shared" si="9"/>
        <v>0</v>
      </c>
      <c r="AZ27" s="10">
        <f t="shared" si="9"/>
        <v>0</v>
      </c>
      <c r="BA27" s="10">
        <f t="shared" si="9"/>
        <v>0</v>
      </c>
      <c r="BB27" s="10">
        <f t="shared" si="9"/>
        <v>0</v>
      </c>
      <c r="BC27" s="10">
        <f>BC28</f>
        <v>13600</v>
      </c>
      <c r="BD27" s="10"/>
      <c r="BE27" s="10"/>
      <c r="BF27" s="10"/>
      <c r="BG27" s="10">
        <v>14782</v>
      </c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7"/>
    </row>
    <row r="28" spans="1:70" ht="66" x14ac:dyDescent="0.3">
      <c r="A28" s="20" t="s">
        <v>42</v>
      </c>
      <c r="B28" s="29" t="s">
        <v>15</v>
      </c>
      <c r="C28" s="29" t="s">
        <v>18</v>
      </c>
      <c r="D28" s="29" t="s">
        <v>41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 t="s">
        <v>43</v>
      </c>
      <c r="T28" s="12"/>
      <c r="U28" s="13"/>
      <c r="V28" s="13"/>
      <c r="W28" s="13"/>
      <c r="X28" s="11"/>
      <c r="Y28" s="14">
        <v>14410</v>
      </c>
      <c r="Z28" s="14"/>
      <c r="AA28" s="14"/>
      <c r="AB28" s="14"/>
      <c r="AC28" s="14">
        <v>14410</v>
      </c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>
        <v>13600</v>
      </c>
      <c r="AO28" s="14"/>
      <c r="AP28" s="14"/>
      <c r="AQ28" s="14"/>
      <c r="AR28" s="14">
        <v>14682</v>
      </c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>
        <v>13600</v>
      </c>
      <c r="BD28" s="14"/>
      <c r="BE28" s="14"/>
      <c r="BF28" s="14"/>
      <c r="BG28" s="14">
        <v>14782</v>
      </c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1"/>
    </row>
    <row r="29" spans="1:70" ht="15.6" x14ac:dyDescent="0.3">
      <c r="A29" s="19" t="s">
        <v>44</v>
      </c>
      <c r="B29" s="28" t="s">
        <v>15</v>
      </c>
      <c r="C29" s="28" t="s">
        <v>18</v>
      </c>
      <c r="D29" s="28" t="s">
        <v>45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9"/>
      <c r="V29" s="9"/>
      <c r="W29" s="9"/>
      <c r="X29" s="7"/>
      <c r="Y29" s="10">
        <v>2110</v>
      </c>
      <c r="Z29" s="10"/>
      <c r="AA29" s="10"/>
      <c r="AB29" s="10"/>
      <c r="AC29" s="10">
        <v>2110</v>
      </c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>
        <f t="shared" ref="AN29:BB29" si="10">AN30</f>
        <v>2200</v>
      </c>
      <c r="AO29" s="10">
        <f t="shared" si="10"/>
        <v>0</v>
      </c>
      <c r="AP29" s="10">
        <f t="shared" si="10"/>
        <v>0</v>
      </c>
      <c r="AQ29" s="10">
        <f t="shared" si="10"/>
        <v>0</v>
      </c>
      <c r="AR29" s="10">
        <f t="shared" si="10"/>
        <v>2210</v>
      </c>
      <c r="AS29" s="10">
        <f t="shared" si="10"/>
        <v>0</v>
      </c>
      <c r="AT29" s="10">
        <f t="shared" si="10"/>
        <v>0</v>
      </c>
      <c r="AU29" s="10">
        <f t="shared" si="10"/>
        <v>0</v>
      </c>
      <c r="AV29" s="10">
        <f t="shared" si="10"/>
        <v>0</v>
      </c>
      <c r="AW29" s="10">
        <f t="shared" si="10"/>
        <v>0</v>
      </c>
      <c r="AX29" s="10">
        <f t="shared" si="10"/>
        <v>0</v>
      </c>
      <c r="AY29" s="10">
        <f t="shared" si="10"/>
        <v>0</v>
      </c>
      <c r="AZ29" s="10">
        <f t="shared" si="10"/>
        <v>0</v>
      </c>
      <c r="BA29" s="10">
        <f t="shared" si="10"/>
        <v>0</v>
      </c>
      <c r="BB29" s="10">
        <f t="shared" si="10"/>
        <v>0</v>
      </c>
      <c r="BC29" s="10">
        <f>BC30</f>
        <v>2200</v>
      </c>
      <c r="BD29" s="10"/>
      <c r="BE29" s="10"/>
      <c r="BF29" s="10"/>
      <c r="BG29" s="10">
        <v>2260</v>
      </c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7"/>
    </row>
    <row r="30" spans="1:70" ht="66" x14ac:dyDescent="0.3">
      <c r="A30" s="20" t="s">
        <v>42</v>
      </c>
      <c r="B30" s="29" t="s">
        <v>15</v>
      </c>
      <c r="C30" s="29" t="s">
        <v>18</v>
      </c>
      <c r="D30" s="29" t="s">
        <v>45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 t="s">
        <v>43</v>
      </c>
      <c r="T30" s="12"/>
      <c r="U30" s="13"/>
      <c r="V30" s="13"/>
      <c r="W30" s="13"/>
      <c r="X30" s="11"/>
      <c r="Y30" s="14">
        <v>2110</v>
      </c>
      <c r="Z30" s="14"/>
      <c r="AA30" s="14"/>
      <c r="AB30" s="14"/>
      <c r="AC30" s="14">
        <v>2110</v>
      </c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>
        <v>2200</v>
      </c>
      <c r="AO30" s="14"/>
      <c r="AP30" s="14"/>
      <c r="AQ30" s="14"/>
      <c r="AR30" s="14">
        <v>2210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>
        <v>2200</v>
      </c>
      <c r="BD30" s="14"/>
      <c r="BE30" s="14"/>
      <c r="BF30" s="14"/>
      <c r="BG30" s="14">
        <v>2260</v>
      </c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1"/>
    </row>
    <row r="31" spans="1:70" ht="39.6" x14ac:dyDescent="0.3">
      <c r="A31" s="19" t="s">
        <v>46</v>
      </c>
      <c r="B31" s="28" t="s">
        <v>15</v>
      </c>
      <c r="C31" s="28" t="s">
        <v>18</v>
      </c>
      <c r="D31" s="28" t="s">
        <v>47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9"/>
      <c r="V31" s="9"/>
      <c r="W31" s="9"/>
      <c r="X31" s="7"/>
      <c r="Y31" s="10">
        <v>1325</v>
      </c>
      <c r="Z31" s="10"/>
      <c r="AA31" s="10"/>
      <c r="AB31" s="10"/>
      <c r="AC31" s="10">
        <v>1325</v>
      </c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>
        <f>AN32</f>
        <v>1200</v>
      </c>
      <c r="AO31" s="10">
        <f t="shared" ref="AO31:BC31" si="11">AO32</f>
        <v>0</v>
      </c>
      <c r="AP31" s="10">
        <f t="shared" si="11"/>
        <v>0</v>
      </c>
      <c r="AQ31" s="10">
        <f t="shared" si="11"/>
        <v>0</v>
      </c>
      <c r="AR31" s="10">
        <f t="shared" si="11"/>
        <v>1325</v>
      </c>
      <c r="AS31" s="10">
        <f t="shared" si="11"/>
        <v>0</v>
      </c>
      <c r="AT31" s="10">
        <f t="shared" si="11"/>
        <v>0</v>
      </c>
      <c r="AU31" s="10">
        <f t="shared" si="11"/>
        <v>0</v>
      </c>
      <c r="AV31" s="10">
        <f t="shared" si="11"/>
        <v>0</v>
      </c>
      <c r="AW31" s="10">
        <f t="shared" si="11"/>
        <v>0</v>
      </c>
      <c r="AX31" s="10">
        <f t="shared" si="11"/>
        <v>0</v>
      </c>
      <c r="AY31" s="10">
        <f t="shared" si="11"/>
        <v>0</v>
      </c>
      <c r="AZ31" s="10">
        <f t="shared" si="11"/>
        <v>0</v>
      </c>
      <c r="BA31" s="10">
        <f t="shared" si="11"/>
        <v>0</v>
      </c>
      <c r="BB31" s="10">
        <f t="shared" si="11"/>
        <v>0</v>
      </c>
      <c r="BC31" s="10">
        <f t="shared" si="11"/>
        <v>1200</v>
      </c>
      <c r="BD31" s="10"/>
      <c r="BE31" s="10"/>
      <c r="BF31" s="10"/>
      <c r="BG31" s="10">
        <v>1425</v>
      </c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7"/>
    </row>
    <row r="32" spans="1:70" ht="39.6" x14ac:dyDescent="0.3">
      <c r="A32" s="19" t="s">
        <v>46</v>
      </c>
      <c r="B32" s="28" t="s">
        <v>15</v>
      </c>
      <c r="C32" s="28" t="s">
        <v>18</v>
      </c>
      <c r="D32" s="28" t="s">
        <v>48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9"/>
      <c r="V32" s="9"/>
      <c r="W32" s="9"/>
      <c r="X32" s="7"/>
      <c r="Y32" s="10">
        <v>1325</v>
      </c>
      <c r="Z32" s="10"/>
      <c r="AA32" s="10"/>
      <c r="AB32" s="10"/>
      <c r="AC32" s="10">
        <v>1325</v>
      </c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>
        <f t="shared" ref="AN32:BB32" si="12">AN33</f>
        <v>1200</v>
      </c>
      <c r="AO32" s="10">
        <f t="shared" si="12"/>
        <v>0</v>
      </c>
      <c r="AP32" s="10">
        <f t="shared" si="12"/>
        <v>0</v>
      </c>
      <c r="AQ32" s="10">
        <f t="shared" si="12"/>
        <v>0</v>
      </c>
      <c r="AR32" s="10">
        <f t="shared" si="12"/>
        <v>1325</v>
      </c>
      <c r="AS32" s="10">
        <f t="shared" si="12"/>
        <v>0</v>
      </c>
      <c r="AT32" s="10">
        <f t="shared" si="12"/>
        <v>0</v>
      </c>
      <c r="AU32" s="10">
        <f t="shared" si="12"/>
        <v>0</v>
      </c>
      <c r="AV32" s="10">
        <f t="shared" si="12"/>
        <v>0</v>
      </c>
      <c r="AW32" s="10">
        <f t="shared" si="12"/>
        <v>0</v>
      </c>
      <c r="AX32" s="10">
        <f t="shared" si="12"/>
        <v>0</v>
      </c>
      <c r="AY32" s="10">
        <f t="shared" si="12"/>
        <v>0</v>
      </c>
      <c r="AZ32" s="10">
        <f t="shared" si="12"/>
        <v>0</v>
      </c>
      <c r="BA32" s="10">
        <f t="shared" si="12"/>
        <v>0</v>
      </c>
      <c r="BB32" s="10">
        <f t="shared" si="12"/>
        <v>0</v>
      </c>
      <c r="BC32" s="10">
        <f>BC33</f>
        <v>1200</v>
      </c>
      <c r="BD32" s="10"/>
      <c r="BE32" s="10"/>
      <c r="BF32" s="10"/>
      <c r="BG32" s="10">
        <v>1425</v>
      </c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7"/>
    </row>
    <row r="33" spans="1:70" ht="66" x14ac:dyDescent="0.3">
      <c r="A33" s="20" t="s">
        <v>42</v>
      </c>
      <c r="B33" s="29" t="s">
        <v>15</v>
      </c>
      <c r="C33" s="29" t="s">
        <v>18</v>
      </c>
      <c r="D33" s="29" t="s">
        <v>48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 t="s">
        <v>43</v>
      </c>
      <c r="T33" s="12"/>
      <c r="U33" s="13"/>
      <c r="V33" s="13"/>
      <c r="W33" s="13"/>
      <c r="X33" s="11"/>
      <c r="Y33" s="14">
        <v>1325</v>
      </c>
      <c r="Z33" s="14"/>
      <c r="AA33" s="14"/>
      <c r="AB33" s="14"/>
      <c r="AC33" s="14">
        <v>1325</v>
      </c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>
        <v>1200</v>
      </c>
      <c r="AO33" s="14"/>
      <c r="AP33" s="14"/>
      <c r="AQ33" s="14"/>
      <c r="AR33" s="14">
        <v>1325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>
        <v>1200</v>
      </c>
      <c r="BD33" s="14"/>
      <c r="BE33" s="14"/>
      <c r="BF33" s="14"/>
      <c r="BG33" s="14">
        <v>1425</v>
      </c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1"/>
    </row>
    <row r="34" spans="1:70" ht="39.6" x14ac:dyDescent="0.3">
      <c r="A34" s="18" t="s">
        <v>50</v>
      </c>
      <c r="B34" s="27" t="s">
        <v>15</v>
      </c>
      <c r="C34" s="27" t="s">
        <v>49</v>
      </c>
      <c r="D34" s="27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5"/>
      <c r="V34" s="5"/>
      <c r="W34" s="5"/>
      <c r="X34" s="4"/>
      <c r="Y34" s="6">
        <v>547.9</v>
      </c>
      <c r="Z34" s="6"/>
      <c r="AA34" s="6"/>
      <c r="AB34" s="6"/>
      <c r="AC34" s="6">
        <v>547.9</v>
      </c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>
        <f>AN35</f>
        <v>395.20000000000005</v>
      </c>
      <c r="AO34" s="6">
        <f t="shared" ref="AO34:BC37" si="13">AO35</f>
        <v>0</v>
      </c>
      <c r="AP34" s="6">
        <f t="shared" si="13"/>
        <v>0</v>
      </c>
      <c r="AQ34" s="6">
        <f t="shared" si="13"/>
        <v>0</v>
      </c>
      <c r="AR34" s="6">
        <f t="shared" si="13"/>
        <v>418</v>
      </c>
      <c r="AS34" s="6">
        <f t="shared" si="13"/>
        <v>0</v>
      </c>
      <c r="AT34" s="6">
        <f t="shared" si="13"/>
        <v>0</v>
      </c>
      <c r="AU34" s="6">
        <f t="shared" si="13"/>
        <v>0</v>
      </c>
      <c r="AV34" s="6">
        <f t="shared" si="13"/>
        <v>0</v>
      </c>
      <c r="AW34" s="6">
        <f t="shared" si="13"/>
        <v>0</v>
      </c>
      <c r="AX34" s="6">
        <f t="shared" si="13"/>
        <v>0</v>
      </c>
      <c r="AY34" s="6">
        <f t="shared" si="13"/>
        <v>0</v>
      </c>
      <c r="AZ34" s="6">
        <f t="shared" si="13"/>
        <v>0</v>
      </c>
      <c r="BA34" s="6">
        <f t="shared" si="13"/>
        <v>0</v>
      </c>
      <c r="BB34" s="6">
        <f t="shared" si="13"/>
        <v>0</v>
      </c>
      <c r="BC34" s="6">
        <f t="shared" si="13"/>
        <v>395.20000000000005</v>
      </c>
      <c r="BD34" s="6"/>
      <c r="BE34" s="6"/>
      <c r="BF34" s="6"/>
      <c r="BG34" s="6">
        <v>418</v>
      </c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4"/>
    </row>
    <row r="35" spans="1:70" ht="26.4" x14ac:dyDescent="0.3">
      <c r="A35" s="19" t="s">
        <v>20</v>
      </c>
      <c r="B35" s="28" t="s">
        <v>15</v>
      </c>
      <c r="C35" s="28" t="s">
        <v>49</v>
      </c>
      <c r="D35" s="28" t="s">
        <v>21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9"/>
      <c r="V35" s="9"/>
      <c r="W35" s="9"/>
      <c r="X35" s="7"/>
      <c r="Y35" s="10">
        <v>547.9</v>
      </c>
      <c r="Z35" s="10"/>
      <c r="AA35" s="10"/>
      <c r="AB35" s="10"/>
      <c r="AC35" s="10">
        <v>547.9</v>
      </c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>
        <f>AN36</f>
        <v>395.20000000000005</v>
      </c>
      <c r="AO35" s="10">
        <f t="shared" si="13"/>
        <v>0</v>
      </c>
      <c r="AP35" s="10">
        <f t="shared" si="13"/>
        <v>0</v>
      </c>
      <c r="AQ35" s="10">
        <f t="shared" si="13"/>
        <v>0</v>
      </c>
      <c r="AR35" s="10">
        <f t="shared" si="13"/>
        <v>418</v>
      </c>
      <c r="AS35" s="10">
        <f t="shared" si="13"/>
        <v>0</v>
      </c>
      <c r="AT35" s="10">
        <f t="shared" si="13"/>
        <v>0</v>
      </c>
      <c r="AU35" s="10">
        <f t="shared" si="13"/>
        <v>0</v>
      </c>
      <c r="AV35" s="10">
        <f t="shared" si="13"/>
        <v>0</v>
      </c>
      <c r="AW35" s="10">
        <f t="shared" si="13"/>
        <v>0</v>
      </c>
      <c r="AX35" s="10">
        <f t="shared" si="13"/>
        <v>0</v>
      </c>
      <c r="AY35" s="10">
        <f t="shared" si="13"/>
        <v>0</v>
      </c>
      <c r="AZ35" s="10">
        <f t="shared" si="13"/>
        <v>0</v>
      </c>
      <c r="BA35" s="10">
        <f t="shared" si="13"/>
        <v>0</v>
      </c>
      <c r="BB35" s="10">
        <f t="shared" si="13"/>
        <v>0</v>
      </c>
      <c r="BC35" s="10">
        <f t="shared" si="13"/>
        <v>395.20000000000005</v>
      </c>
      <c r="BD35" s="10"/>
      <c r="BE35" s="10"/>
      <c r="BF35" s="10"/>
      <c r="BG35" s="10">
        <v>418</v>
      </c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7"/>
    </row>
    <row r="36" spans="1:70" ht="15.6" x14ac:dyDescent="0.3">
      <c r="A36" s="19" t="s">
        <v>51</v>
      </c>
      <c r="B36" s="28" t="s">
        <v>15</v>
      </c>
      <c r="C36" s="28" t="s">
        <v>49</v>
      </c>
      <c r="D36" s="28" t="s">
        <v>52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9"/>
      <c r="V36" s="9"/>
      <c r="W36" s="9"/>
      <c r="X36" s="7"/>
      <c r="Y36" s="10">
        <v>547.9</v>
      </c>
      <c r="Z36" s="10"/>
      <c r="AA36" s="10"/>
      <c r="AB36" s="10"/>
      <c r="AC36" s="10">
        <v>547.9</v>
      </c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>
        <f>AN37</f>
        <v>395.20000000000005</v>
      </c>
      <c r="AO36" s="10">
        <f t="shared" si="13"/>
        <v>0</v>
      </c>
      <c r="AP36" s="10">
        <f t="shared" si="13"/>
        <v>0</v>
      </c>
      <c r="AQ36" s="10">
        <f t="shared" si="13"/>
        <v>0</v>
      </c>
      <c r="AR36" s="10">
        <f t="shared" si="13"/>
        <v>418</v>
      </c>
      <c r="AS36" s="10">
        <f t="shared" si="13"/>
        <v>0</v>
      </c>
      <c r="AT36" s="10">
        <f t="shared" si="13"/>
        <v>0</v>
      </c>
      <c r="AU36" s="10">
        <f t="shared" si="13"/>
        <v>0</v>
      </c>
      <c r="AV36" s="10">
        <f t="shared" si="13"/>
        <v>0</v>
      </c>
      <c r="AW36" s="10">
        <f t="shared" si="13"/>
        <v>0</v>
      </c>
      <c r="AX36" s="10">
        <f t="shared" si="13"/>
        <v>0</v>
      </c>
      <c r="AY36" s="10">
        <f t="shared" si="13"/>
        <v>0</v>
      </c>
      <c r="AZ36" s="10">
        <f t="shared" si="13"/>
        <v>0</v>
      </c>
      <c r="BA36" s="10">
        <f t="shared" si="13"/>
        <v>0</v>
      </c>
      <c r="BB36" s="10">
        <f t="shared" si="13"/>
        <v>0</v>
      </c>
      <c r="BC36" s="10">
        <f t="shared" si="13"/>
        <v>395.20000000000005</v>
      </c>
      <c r="BD36" s="10"/>
      <c r="BE36" s="10"/>
      <c r="BF36" s="10"/>
      <c r="BG36" s="10">
        <v>418</v>
      </c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7"/>
    </row>
    <row r="37" spans="1:70" ht="15.6" x14ac:dyDescent="0.3">
      <c r="A37" s="19" t="s">
        <v>53</v>
      </c>
      <c r="B37" s="28" t="s">
        <v>15</v>
      </c>
      <c r="C37" s="28" t="s">
        <v>49</v>
      </c>
      <c r="D37" s="28" t="s">
        <v>54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9"/>
      <c r="V37" s="9"/>
      <c r="W37" s="9"/>
      <c r="X37" s="7"/>
      <c r="Y37" s="10">
        <v>547.9</v>
      </c>
      <c r="Z37" s="10"/>
      <c r="AA37" s="10"/>
      <c r="AB37" s="10"/>
      <c r="AC37" s="10">
        <v>547.9</v>
      </c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>
        <f>AN38</f>
        <v>395.20000000000005</v>
      </c>
      <c r="AO37" s="10">
        <f t="shared" si="13"/>
        <v>0</v>
      </c>
      <c r="AP37" s="10">
        <f t="shared" si="13"/>
        <v>0</v>
      </c>
      <c r="AQ37" s="10">
        <f t="shared" si="13"/>
        <v>0</v>
      </c>
      <c r="AR37" s="10">
        <f t="shared" si="13"/>
        <v>418</v>
      </c>
      <c r="AS37" s="10">
        <f t="shared" si="13"/>
        <v>0</v>
      </c>
      <c r="AT37" s="10">
        <f t="shared" si="13"/>
        <v>0</v>
      </c>
      <c r="AU37" s="10">
        <f t="shared" si="13"/>
        <v>0</v>
      </c>
      <c r="AV37" s="10">
        <f t="shared" si="13"/>
        <v>0</v>
      </c>
      <c r="AW37" s="10">
        <f t="shared" si="13"/>
        <v>0</v>
      </c>
      <c r="AX37" s="10">
        <f t="shared" si="13"/>
        <v>0</v>
      </c>
      <c r="AY37" s="10">
        <f t="shared" si="13"/>
        <v>0</v>
      </c>
      <c r="AZ37" s="10">
        <f t="shared" si="13"/>
        <v>0</v>
      </c>
      <c r="BA37" s="10">
        <f t="shared" si="13"/>
        <v>0</v>
      </c>
      <c r="BB37" s="10">
        <f t="shared" si="13"/>
        <v>0</v>
      </c>
      <c r="BC37" s="10">
        <f t="shared" si="13"/>
        <v>395.20000000000005</v>
      </c>
      <c r="BD37" s="10"/>
      <c r="BE37" s="10"/>
      <c r="BF37" s="10"/>
      <c r="BG37" s="10">
        <v>418</v>
      </c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7"/>
    </row>
    <row r="38" spans="1:70" ht="26.4" x14ac:dyDescent="0.3">
      <c r="A38" s="19" t="s">
        <v>55</v>
      </c>
      <c r="B38" s="28" t="s">
        <v>15</v>
      </c>
      <c r="C38" s="28" t="s">
        <v>49</v>
      </c>
      <c r="D38" s="28" t="s">
        <v>56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9"/>
      <c r="V38" s="9"/>
      <c r="W38" s="9"/>
      <c r="X38" s="7"/>
      <c r="Y38" s="10">
        <v>547.9</v>
      </c>
      <c r="Z38" s="10"/>
      <c r="AA38" s="10"/>
      <c r="AB38" s="10"/>
      <c r="AC38" s="10">
        <v>547.9</v>
      </c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>
        <f>AN39+AN41+AN43</f>
        <v>395.20000000000005</v>
      </c>
      <c r="AO38" s="10">
        <f t="shared" ref="AO38:BC38" si="14">AO39+AO41+AO43</f>
        <v>0</v>
      </c>
      <c r="AP38" s="10">
        <f t="shared" si="14"/>
        <v>0</v>
      </c>
      <c r="AQ38" s="10">
        <f t="shared" si="14"/>
        <v>0</v>
      </c>
      <c r="AR38" s="10">
        <f t="shared" si="14"/>
        <v>418</v>
      </c>
      <c r="AS38" s="10">
        <f t="shared" si="14"/>
        <v>0</v>
      </c>
      <c r="AT38" s="10">
        <f t="shared" si="14"/>
        <v>0</v>
      </c>
      <c r="AU38" s="10">
        <f t="shared" si="14"/>
        <v>0</v>
      </c>
      <c r="AV38" s="10">
        <f t="shared" si="14"/>
        <v>0</v>
      </c>
      <c r="AW38" s="10">
        <f t="shared" si="14"/>
        <v>0</v>
      </c>
      <c r="AX38" s="10">
        <f t="shared" si="14"/>
        <v>0</v>
      </c>
      <c r="AY38" s="10">
        <f t="shared" si="14"/>
        <v>0</v>
      </c>
      <c r="AZ38" s="10">
        <f t="shared" si="14"/>
        <v>0</v>
      </c>
      <c r="BA38" s="10">
        <f t="shared" si="14"/>
        <v>0</v>
      </c>
      <c r="BB38" s="10">
        <f t="shared" si="14"/>
        <v>0</v>
      </c>
      <c r="BC38" s="10">
        <f t="shared" si="14"/>
        <v>395.20000000000005</v>
      </c>
      <c r="BD38" s="10"/>
      <c r="BE38" s="10"/>
      <c r="BF38" s="10"/>
      <c r="BG38" s="10">
        <v>418</v>
      </c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7"/>
    </row>
    <row r="39" spans="1:70" ht="39.6" x14ac:dyDescent="0.3">
      <c r="A39" s="19" t="s">
        <v>57</v>
      </c>
      <c r="B39" s="28" t="s">
        <v>15</v>
      </c>
      <c r="C39" s="28" t="s">
        <v>49</v>
      </c>
      <c r="D39" s="28" t="s">
        <v>58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9"/>
      <c r="V39" s="9"/>
      <c r="W39" s="9"/>
      <c r="X39" s="7"/>
      <c r="Y39" s="10">
        <v>203.6</v>
      </c>
      <c r="Z39" s="10"/>
      <c r="AA39" s="10"/>
      <c r="AB39" s="10"/>
      <c r="AC39" s="10">
        <v>203.6</v>
      </c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>
        <f>AN40</f>
        <v>196.3</v>
      </c>
      <c r="AO39" s="10">
        <f t="shared" ref="AO39:BC39" si="15">AO40</f>
        <v>0</v>
      </c>
      <c r="AP39" s="10">
        <f t="shared" si="15"/>
        <v>0</v>
      </c>
      <c r="AQ39" s="10">
        <f t="shared" si="15"/>
        <v>0</v>
      </c>
      <c r="AR39" s="10">
        <f t="shared" si="15"/>
        <v>203.6</v>
      </c>
      <c r="AS39" s="10">
        <f t="shared" si="15"/>
        <v>0</v>
      </c>
      <c r="AT39" s="10">
        <f t="shared" si="15"/>
        <v>0</v>
      </c>
      <c r="AU39" s="10">
        <f t="shared" si="15"/>
        <v>0</v>
      </c>
      <c r="AV39" s="10">
        <f t="shared" si="15"/>
        <v>0</v>
      </c>
      <c r="AW39" s="10">
        <f t="shared" si="15"/>
        <v>0</v>
      </c>
      <c r="AX39" s="10">
        <f t="shared" si="15"/>
        <v>0</v>
      </c>
      <c r="AY39" s="10">
        <f t="shared" si="15"/>
        <v>0</v>
      </c>
      <c r="AZ39" s="10">
        <f t="shared" si="15"/>
        <v>0</v>
      </c>
      <c r="BA39" s="10">
        <f t="shared" si="15"/>
        <v>0</v>
      </c>
      <c r="BB39" s="10">
        <f t="shared" si="15"/>
        <v>0</v>
      </c>
      <c r="BC39" s="10">
        <f t="shared" si="15"/>
        <v>196.3</v>
      </c>
      <c r="BD39" s="10"/>
      <c r="BE39" s="10"/>
      <c r="BF39" s="10"/>
      <c r="BG39" s="10">
        <v>203.6</v>
      </c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7"/>
    </row>
    <row r="40" spans="1:70" ht="15.6" x14ac:dyDescent="0.3">
      <c r="A40" s="20" t="s">
        <v>59</v>
      </c>
      <c r="B40" s="29" t="s">
        <v>15</v>
      </c>
      <c r="C40" s="29" t="s">
        <v>49</v>
      </c>
      <c r="D40" s="29" t="s">
        <v>58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 t="s">
        <v>60</v>
      </c>
      <c r="T40" s="12"/>
      <c r="U40" s="13"/>
      <c r="V40" s="13"/>
      <c r="W40" s="13"/>
      <c r="X40" s="11"/>
      <c r="Y40" s="14">
        <v>203.6</v>
      </c>
      <c r="Z40" s="14"/>
      <c r="AA40" s="14"/>
      <c r="AB40" s="14"/>
      <c r="AC40" s="14">
        <v>203.6</v>
      </c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>
        <v>196.3</v>
      </c>
      <c r="AO40" s="14"/>
      <c r="AP40" s="14"/>
      <c r="AQ40" s="14"/>
      <c r="AR40" s="14">
        <v>203.6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>
        <v>196.3</v>
      </c>
      <c r="BD40" s="14"/>
      <c r="BE40" s="14"/>
      <c r="BF40" s="14"/>
      <c r="BG40" s="14">
        <v>203.6</v>
      </c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1"/>
    </row>
    <row r="41" spans="1:70" ht="52.8" x14ac:dyDescent="0.3">
      <c r="A41" s="19" t="s">
        <v>61</v>
      </c>
      <c r="B41" s="28" t="s">
        <v>15</v>
      </c>
      <c r="C41" s="28" t="s">
        <v>49</v>
      </c>
      <c r="D41" s="28" t="s">
        <v>62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9"/>
      <c r="V41" s="9"/>
      <c r="W41" s="9"/>
      <c r="X41" s="7"/>
      <c r="Y41" s="10">
        <v>159</v>
      </c>
      <c r="Z41" s="10"/>
      <c r="AA41" s="10"/>
      <c r="AB41" s="10"/>
      <c r="AC41" s="10">
        <v>159</v>
      </c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>
        <f>AN42</f>
        <v>123.4</v>
      </c>
      <c r="AO41" s="10">
        <f t="shared" ref="AO41:BC41" si="16">AO42</f>
        <v>0</v>
      </c>
      <c r="AP41" s="10">
        <f t="shared" si="16"/>
        <v>0</v>
      </c>
      <c r="AQ41" s="10">
        <f t="shared" si="16"/>
        <v>0</v>
      </c>
      <c r="AR41" s="10">
        <f t="shared" si="16"/>
        <v>144.80000000000001</v>
      </c>
      <c r="AS41" s="10">
        <f t="shared" si="16"/>
        <v>0</v>
      </c>
      <c r="AT41" s="10">
        <f t="shared" si="16"/>
        <v>0</v>
      </c>
      <c r="AU41" s="10">
        <f t="shared" si="16"/>
        <v>0</v>
      </c>
      <c r="AV41" s="10">
        <f t="shared" si="16"/>
        <v>0</v>
      </c>
      <c r="AW41" s="10">
        <f t="shared" si="16"/>
        <v>0</v>
      </c>
      <c r="AX41" s="10">
        <f t="shared" si="16"/>
        <v>0</v>
      </c>
      <c r="AY41" s="10">
        <f t="shared" si="16"/>
        <v>0</v>
      </c>
      <c r="AZ41" s="10">
        <f t="shared" si="16"/>
        <v>0</v>
      </c>
      <c r="BA41" s="10">
        <f t="shared" si="16"/>
        <v>0</v>
      </c>
      <c r="BB41" s="10">
        <f t="shared" si="16"/>
        <v>0</v>
      </c>
      <c r="BC41" s="10">
        <f t="shared" si="16"/>
        <v>123.4</v>
      </c>
      <c r="BD41" s="10"/>
      <c r="BE41" s="10"/>
      <c r="BF41" s="10"/>
      <c r="BG41" s="10">
        <v>144.80000000000001</v>
      </c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7"/>
    </row>
    <row r="42" spans="1:70" ht="15.6" x14ac:dyDescent="0.3">
      <c r="A42" s="20" t="s">
        <v>59</v>
      </c>
      <c r="B42" s="29" t="s">
        <v>15</v>
      </c>
      <c r="C42" s="29" t="s">
        <v>49</v>
      </c>
      <c r="D42" s="29" t="s">
        <v>62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 t="s">
        <v>60</v>
      </c>
      <c r="T42" s="12"/>
      <c r="U42" s="13"/>
      <c r="V42" s="13"/>
      <c r="W42" s="13"/>
      <c r="X42" s="11"/>
      <c r="Y42" s="14">
        <v>159</v>
      </c>
      <c r="Z42" s="14"/>
      <c r="AA42" s="14"/>
      <c r="AB42" s="14"/>
      <c r="AC42" s="14">
        <v>159</v>
      </c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>
        <v>123.4</v>
      </c>
      <c r="AO42" s="14"/>
      <c r="AP42" s="14"/>
      <c r="AQ42" s="14"/>
      <c r="AR42" s="14">
        <v>144.80000000000001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>
        <v>123.4</v>
      </c>
      <c r="BD42" s="14"/>
      <c r="BE42" s="14"/>
      <c r="BF42" s="14"/>
      <c r="BG42" s="14">
        <v>144.80000000000001</v>
      </c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1"/>
    </row>
    <row r="43" spans="1:70" ht="66" x14ac:dyDescent="0.3">
      <c r="A43" s="19" t="s">
        <v>63</v>
      </c>
      <c r="B43" s="28" t="s">
        <v>15</v>
      </c>
      <c r="C43" s="28" t="s">
        <v>49</v>
      </c>
      <c r="D43" s="28" t="s">
        <v>64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9"/>
      <c r="V43" s="9"/>
      <c r="W43" s="9"/>
      <c r="X43" s="7"/>
      <c r="Y43" s="10">
        <v>185.3</v>
      </c>
      <c r="Z43" s="10"/>
      <c r="AA43" s="10"/>
      <c r="AB43" s="10"/>
      <c r="AC43" s="10">
        <v>185.3</v>
      </c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>
        <f t="shared" ref="AN43:BB43" si="17">AN44</f>
        <v>75.5</v>
      </c>
      <c r="AO43" s="10">
        <f t="shared" si="17"/>
        <v>0</v>
      </c>
      <c r="AP43" s="10">
        <f t="shared" si="17"/>
        <v>0</v>
      </c>
      <c r="AQ43" s="10">
        <f t="shared" si="17"/>
        <v>0</v>
      </c>
      <c r="AR43" s="10">
        <f t="shared" si="17"/>
        <v>69.599999999999994</v>
      </c>
      <c r="AS43" s="10">
        <f t="shared" si="17"/>
        <v>0</v>
      </c>
      <c r="AT43" s="10">
        <f t="shared" si="17"/>
        <v>0</v>
      </c>
      <c r="AU43" s="10">
        <f t="shared" si="17"/>
        <v>0</v>
      </c>
      <c r="AV43" s="10">
        <f t="shared" si="17"/>
        <v>0</v>
      </c>
      <c r="AW43" s="10">
        <f t="shared" si="17"/>
        <v>0</v>
      </c>
      <c r="AX43" s="10">
        <f t="shared" si="17"/>
        <v>0</v>
      </c>
      <c r="AY43" s="10">
        <f t="shared" si="17"/>
        <v>0</v>
      </c>
      <c r="AZ43" s="10">
        <f t="shared" si="17"/>
        <v>0</v>
      </c>
      <c r="BA43" s="10">
        <f t="shared" si="17"/>
        <v>0</v>
      </c>
      <c r="BB43" s="10">
        <f t="shared" si="17"/>
        <v>0</v>
      </c>
      <c r="BC43" s="10">
        <f>BC44</f>
        <v>75.5</v>
      </c>
      <c r="BD43" s="10"/>
      <c r="BE43" s="10"/>
      <c r="BF43" s="10"/>
      <c r="BG43" s="10">
        <v>69.599999999999994</v>
      </c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7"/>
    </row>
    <row r="44" spans="1:70" ht="15.6" x14ac:dyDescent="0.3">
      <c r="A44" s="20" t="s">
        <v>59</v>
      </c>
      <c r="B44" s="29" t="s">
        <v>15</v>
      </c>
      <c r="C44" s="29" t="s">
        <v>49</v>
      </c>
      <c r="D44" s="29" t="s">
        <v>64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 t="s">
        <v>60</v>
      </c>
      <c r="T44" s="12"/>
      <c r="U44" s="13"/>
      <c r="V44" s="13"/>
      <c r="W44" s="13"/>
      <c r="X44" s="11"/>
      <c r="Y44" s="14">
        <v>185.3</v>
      </c>
      <c r="Z44" s="14"/>
      <c r="AA44" s="14"/>
      <c r="AB44" s="14"/>
      <c r="AC44" s="14">
        <v>185.3</v>
      </c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>
        <v>75.5</v>
      </c>
      <c r="AO44" s="14"/>
      <c r="AP44" s="14"/>
      <c r="AQ44" s="14"/>
      <c r="AR44" s="14">
        <v>69.599999999999994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>
        <v>75.5</v>
      </c>
      <c r="BD44" s="14"/>
      <c r="BE44" s="14"/>
      <c r="BF44" s="14"/>
      <c r="BG44" s="14">
        <v>69.599999999999994</v>
      </c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1"/>
    </row>
    <row r="45" spans="1:70" ht="15.6" x14ac:dyDescent="0.3">
      <c r="A45" s="18" t="s">
        <v>66</v>
      </c>
      <c r="B45" s="27" t="s">
        <v>15</v>
      </c>
      <c r="C45" s="27" t="s">
        <v>65</v>
      </c>
      <c r="D45" s="27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5"/>
      <c r="V45" s="5"/>
      <c r="W45" s="5"/>
      <c r="X45" s="4"/>
      <c r="Y45" s="6">
        <v>100</v>
      </c>
      <c r="Z45" s="6"/>
      <c r="AA45" s="6"/>
      <c r="AB45" s="6"/>
      <c r="AC45" s="6">
        <v>100</v>
      </c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>
        <v>200</v>
      </c>
      <c r="AO45" s="6"/>
      <c r="AP45" s="6"/>
      <c r="AQ45" s="6"/>
      <c r="AR45" s="6">
        <v>100</v>
      </c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>
        <v>200</v>
      </c>
      <c r="BD45" s="6"/>
      <c r="BE45" s="6"/>
      <c r="BF45" s="6"/>
      <c r="BG45" s="6">
        <v>100</v>
      </c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4"/>
    </row>
    <row r="46" spans="1:70" ht="26.4" x14ac:dyDescent="0.3">
      <c r="A46" s="19" t="s">
        <v>20</v>
      </c>
      <c r="B46" s="28" t="s">
        <v>15</v>
      </c>
      <c r="C46" s="28" t="s">
        <v>65</v>
      </c>
      <c r="D46" s="28" t="s">
        <v>21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9"/>
      <c r="V46" s="9"/>
      <c r="W46" s="9"/>
      <c r="X46" s="7"/>
      <c r="Y46" s="10">
        <v>100</v>
      </c>
      <c r="Z46" s="10"/>
      <c r="AA46" s="10"/>
      <c r="AB46" s="10"/>
      <c r="AC46" s="10">
        <v>100</v>
      </c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>
        <v>200</v>
      </c>
      <c r="AO46" s="10"/>
      <c r="AP46" s="10"/>
      <c r="AQ46" s="10"/>
      <c r="AR46" s="10">
        <v>100</v>
      </c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>
        <v>200</v>
      </c>
      <c r="BD46" s="10"/>
      <c r="BE46" s="10"/>
      <c r="BF46" s="10"/>
      <c r="BG46" s="10">
        <v>100</v>
      </c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7"/>
    </row>
    <row r="47" spans="1:70" ht="15.6" x14ac:dyDescent="0.3">
      <c r="A47" s="19" t="s">
        <v>51</v>
      </c>
      <c r="B47" s="28" t="s">
        <v>15</v>
      </c>
      <c r="C47" s="28" t="s">
        <v>65</v>
      </c>
      <c r="D47" s="28" t="s">
        <v>52</v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9"/>
      <c r="V47" s="9"/>
      <c r="W47" s="9"/>
      <c r="X47" s="7"/>
      <c r="Y47" s="10">
        <v>100</v>
      </c>
      <c r="Z47" s="10"/>
      <c r="AA47" s="10"/>
      <c r="AB47" s="10"/>
      <c r="AC47" s="10">
        <v>100</v>
      </c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>
        <v>200</v>
      </c>
      <c r="AO47" s="10"/>
      <c r="AP47" s="10"/>
      <c r="AQ47" s="10"/>
      <c r="AR47" s="10">
        <v>100</v>
      </c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>
        <v>200</v>
      </c>
      <c r="BD47" s="10"/>
      <c r="BE47" s="10"/>
      <c r="BF47" s="10"/>
      <c r="BG47" s="10">
        <v>100</v>
      </c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7"/>
    </row>
    <row r="48" spans="1:70" ht="15.6" x14ac:dyDescent="0.3">
      <c r="A48" s="19" t="s">
        <v>53</v>
      </c>
      <c r="B48" s="28" t="s">
        <v>15</v>
      </c>
      <c r="C48" s="28" t="s">
        <v>65</v>
      </c>
      <c r="D48" s="28" t="s">
        <v>54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9"/>
      <c r="V48" s="9"/>
      <c r="W48" s="9"/>
      <c r="X48" s="7"/>
      <c r="Y48" s="10">
        <v>100</v>
      </c>
      <c r="Z48" s="10"/>
      <c r="AA48" s="10"/>
      <c r="AB48" s="10"/>
      <c r="AC48" s="10">
        <v>100</v>
      </c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>
        <v>200</v>
      </c>
      <c r="AO48" s="10"/>
      <c r="AP48" s="10"/>
      <c r="AQ48" s="10"/>
      <c r="AR48" s="10">
        <v>100</v>
      </c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>
        <v>200</v>
      </c>
      <c r="BD48" s="10"/>
      <c r="BE48" s="10"/>
      <c r="BF48" s="10"/>
      <c r="BG48" s="10">
        <v>100</v>
      </c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7"/>
    </row>
    <row r="49" spans="1:70" ht="15.6" x14ac:dyDescent="0.3">
      <c r="A49" s="19" t="s">
        <v>67</v>
      </c>
      <c r="B49" s="28" t="s">
        <v>15</v>
      </c>
      <c r="C49" s="28" t="s">
        <v>65</v>
      </c>
      <c r="D49" s="28" t="s">
        <v>68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9"/>
      <c r="V49" s="9"/>
      <c r="W49" s="9"/>
      <c r="X49" s="7"/>
      <c r="Y49" s="10">
        <v>100</v>
      </c>
      <c r="Z49" s="10"/>
      <c r="AA49" s="10"/>
      <c r="AB49" s="10"/>
      <c r="AC49" s="10">
        <v>100</v>
      </c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>
        <v>200</v>
      </c>
      <c r="AO49" s="10"/>
      <c r="AP49" s="10"/>
      <c r="AQ49" s="10"/>
      <c r="AR49" s="10">
        <v>100</v>
      </c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>
        <v>200</v>
      </c>
      <c r="BD49" s="10"/>
      <c r="BE49" s="10"/>
      <c r="BF49" s="10"/>
      <c r="BG49" s="10">
        <v>100</v>
      </c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7"/>
    </row>
    <row r="50" spans="1:70" ht="15.6" x14ac:dyDescent="0.3">
      <c r="A50" s="19" t="s">
        <v>69</v>
      </c>
      <c r="B50" s="28" t="s">
        <v>15</v>
      </c>
      <c r="C50" s="28" t="s">
        <v>65</v>
      </c>
      <c r="D50" s="28" t="s">
        <v>70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9"/>
      <c r="V50" s="9"/>
      <c r="W50" s="9"/>
      <c r="X50" s="7"/>
      <c r="Y50" s="10">
        <v>100</v>
      </c>
      <c r="Z50" s="10"/>
      <c r="AA50" s="10"/>
      <c r="AB50" s="10"/>
      <c r="AC50" s="10">
        <v>100</v>
      </c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>
        <v>200</v>
      </c>
      <c r="AO50" s="10"/>
      <c r="AP50" s="10"/>
      <c r="AQ50" s="10"/>
      <c r="AR50" s="10">
        <v>100</v>
      </c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>
        <v>200</v>
      </c>
      <c r="BD50" s="10"/>
      <c r="BE50" s="10"/>
      <c r="BF50" s="10"/>
      <c r="BG50" s="10">
        <v>100</v>
      </c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7"/>
    </row>
    <row r="51" spans="1:70" ht="15.6" x14ac:dyDescent="0.3">
      <c r="A51" s="20" t="s">
        <v>31</v>
      </c>
      <c r="B51" s="29" t="s">
        <v>15</v>
      </c>
      <c r="C51" s="29" t="s">
        <v>65</v>
      </c>
      <c r="D51" s="29" t="s">
        <v>70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 t="s">
        <v>32</v>
      </c>
      <c r="T51" s="12"/>
      <c r="U51" s="13"/>
      <c r="V51" s="13"/>
      <c r="W51" s="13"/>
      <c r="X51" s="11"/>
      <c r="Y51" s="14">
        <v>100</v>
      </c>
      <c r="Z51" s="14"/>
      <c r="AA51" s="14"/>
      <c r="AB51" s="14"/>
      <c r="AC51" s="14">
        <v>100</v>
      </c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>
        <v>200</v>
      </c>
      <c r="AO51" s="14"/>
      <c r="AP51" s="14"/>
      <c r="AQ51" s="14"/>
      <c r="AR51" s="14">
        <v>100</v>
      </c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>
        <v>200</v>
      </c>
      <c r="BD51" s="14"/>
      <c r="BE51" s="14"/>
      <c r="BF51" s="14"/>
      <c r="BG51" s="14">
        <v>100</v>
      </c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1"/>
    </row>
    <row r="52" spans="1:70" ht="15.6" x14ac:dyDescent="0.3">
      <c r="A52" s="18" t="s">
        <v>72</v>
      </c>
      <c r="B52" s="27" t="s">
        <v>15</v>
      </c>
      <c r="C52" s="27" t="s">
        <v>71</v>
      </c>
      <c r="D52" s="27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5"/>
      <c r="V52" s="5"/>
      <c r="W52" s="5"/>
      <c r="X52" s="4"/>
      <c r="Y52" s="6">
        <v>650</v>
      </c>
      <c r="Z52" s="6"/>
      <c r="AA52" s="6"/>
      <c r="AB52" s="6"/>
      <c r="AC52" s="6">
        <v>650</v>
      </c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>
        <f>AN53</f>
        <v>700</v>
      </c>
      <c r="AO52" s="6">
        <f t="shared" ref="AO52:BC53" si="18">AO53</f>
        <v>0</v>
      </c>
      <c r="AP52" s="6">
        <f t="shared" si="18"/>
        <v>0</v>
      </c>
      <c r="AQ52" s="6">
        <f t="shared" si="18"/>
        <v>0</v>
      </c>
      <c r="AR52" s="6">
        <f t="shared" si="18"/>
        <v>1150</v>
      </c>
      <c r="AS52" s="6">
        <f t="shared" si="18"/>
        <v>0</v>
      </c>
      <c r="AT52" s="6">
        <f t="shared" si="18"/>
        <v>0</v>
      </c>
      <c r="AU52" s="6">
        <f t="shared" si="18"/>
        <v>0</v>
      </c>
      <c r="AV52" s="6">
        <f t="shared" si="18"/>
        <v>0</v>
      </c>
      <c r="AW52" s="6">
        <f t="shared" si="18"/>
        <v>0</v>
      </c>
      <c r="AX52" s="6">
        <f t="shared" si="18"/>
        <v>0</v>
      </c>
      <c r="AY52" s="6">
        <f t="shared" si="18"/>
        <v>0</v>
      </c>
      <c r="AZ52" s="6">
        <f t="shared" si="18"/>
        <v>0</v>
      </c>
      <c r="BA52" s="6">
        <f t="shared" si="18"/>
        <v>0</v>
      </c>
      <c r="BB52" s="6">
        <f t="shared" si="18"/>
        <v>0</v>
      </c>
      <c r="BC52" s="6">
        <f t="shared" si="18"/>
        <v>700</v>
      </c>
      <c r="BD52" s="6"/>
      <c r="BE52" s="6"/>
      <c r="BF52" s="6"/>
      <c r="BG52" s="6">
        <v>1150</v>
      </c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4"/>
    </row>
    <row r="53" spans="1:70" ht="26.4" x14ac:dyDescent="0.3">
      <c r="A53" s="19" t="s">
        <v>20</v>
      </c>
      <c r="B53" s="28" t="s">
        <v>15</v>
      </c>
      <c r="C53" s="28" t="s">
        <v>71</v>
      </c>
      <c r="D53" s="28" t="s">
        <v>21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9"/>
      <c r="V53" s="9"/>
      <c r="W53" s="9"/>
      <c r="X53" s="7"/>
      <c r="Y53" s="10">
        <v>650</v>
      </c>
      <c r="Z53" s="10"/>
      <c r="AA53" s="10"/>
      <c r="AB53" s="10"/>
      <c r="AC53" s="10">
        <v>650</v>
      </c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>
        <f>AN54</f>
        <v>700</v>
      </c>
      <c r="AO53" s="10">
        <f t="shared" si="18"/>
        <v>0</v>
      </c>
      <c r="AP53" s="10">
        <f t="shared" si="18"/>
        <v>0</v>
      </c>
      <c r="AQ53" s="10">
        <f t="shared" si="18"/>
        <v>0</v>
      </c>
      <c r="AR53" s="10">
        <f t="shared" si="18"/>
        <v>1150</v>
      </c>
      <c r="AS53" s="10">
        <f t="shared" si="18"/>
        <v>0</v>
      </c>
      <c r="AT53" s="10">
        <f t="shared" si="18"/>
        <v>0</v>
      </c>
      <c r="AU53" s="10">
        <f t="shared" si="18"/>
        <v>0</v>
      </c>
      <c r="AV53" s="10">
        <f t="shared" si="18"/>
        <v>0</v>
      </c>
      <c r="AW53" s="10">
        <f t="shared" si="18"/>
        <v>0</v>
      </c>
      <c r="AX53" s="10">
        <f t="shared" si="18"/>
        <v>0</v>
      </c>
      <c r="AY53" s="10">
        <f t="shared" si="18"/>
        <v>0</v>
      </c>
      <c r="AZ53" s="10">
        <f t="shared" si="18"/>
        <v>0</v>
      </c>
      <c r="BA53" s="10">
        <f t="shared" si="18"/>
        <v>0</v>
      </c>
      <c r="BB53" s="10">
        <f t="shared" si="18"/>
        <v>0</v>
      </c>
      <c r="BC53" s="10">
        <f t="shared" si="18"/>
        <v>700</v>
      </c>
      <c r="BD53" s="10"/>
      <c r="BE53" s="10"/>
      <c r="BF53" s="10"/>
      <c r="BG53" s="10">
        <v>1150</v>
      </c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7"/>
    </row>
    <row r="54" spans="1:70" ht="15.6" x14ac:dyDescent="0.3">
      <c r="A54" s="19" t="s">
        <v>51</v>
      </c>
      <c r="B54" s="28" t="s">
        <v>15</v>
      </c>
      <c r="C54" s="28" t="s">
        <v>71</v>
      </c>
      <c r="D54" s="28" t="s">
        <v>52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9"/>
      <c r="V54" s="9"/>
      <c r="W54" s="9"/>
      <c r="X54" s="7"/>
      <c r="Y54" s="10">
        <v>650</v>
      </c>
      <c r="Z54" s="10"/>
      <c r="AA54" s="10"/>
      <c r="AB54" s="10"/>
      <c r="AC54" s="10">
        <v>650</v>
      </c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>
        <f>AN55</f>
        <v>700</v>
      </c>
      <c r="AO54" s="10"/>
      <c r="AP54" s="10"/>
      <c r="AQ54" s="10"/>
      <c r="AR54" s="10">
        <v>1150</v>
      </c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>
        <f>BC55</f>
        <v>700</v>
      </c>
      <c r="BD54" s="10"/>
      <c r="BE54" s="10"/>
      <c r="BF54" s="10"/>
      <c r="BG54" s="10">
        <v>1150</v>
      </c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7"/>
    </row>
    <row r="55" spans="1:70" ht="15.6" x14ac:dyDescent="0.3">
      <c r="A55" s="19" t="s">
        <v>53</v>
      </c>
      <c r="B55" s="28" t="s">
        <v>15</v>
      </c>
      <c r="C55" s="28" t="s">
        <v>71</v>
      </c>
      <c r="D55" s="28" t="s">
        <v>54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9"/>
      <c r="V55" s="9"/>
      <c r="W55" s="9"/>
      <c r="X55" s="7"/>
      <c r="Y55" s="10">
        <v>650</v>
      </c>
      <c r="Z55" s="10"/>
      <c r="AA55" s="10"/>
      <c r="AB55" s="10"/>
      <c r="AC55" s="10">
        <v>650</v>
      </c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>
        <f>AN56+AN61</f>
        <v>700</v>
      </c>
      <c r="AO55" s="10">
        <f t="shared" ref="AO55:BC55" si="19">AO56+AO61</f>
        <v>0</v>
      </c>
      <c r="AP55" s="10">
        <f t="shared" si="19"/>
        <v>0</v>
      </c>
      <c r="AQ55" s="10">
        <f t="shared" si="19"/>
        <v>0</v>
      </c>
      <c r="AR55" s="10">
        <f t="shared" si="19"/>
        <v>1150</v>
      </c>
      <c r="AS55" s="10">
        <f t="shared" si="19"/>
        <v>0</v>
      </c>
      <c r="AT55" s="10">
        <f t="shared" si="19"/>
        <v>0</v>
      </c>
      <c r="AU55" s="10">
        <f t="shared" si="19"/>
        <v>0</v>
      </c>
      <c r="AV55" s="10">
        <f t="shared" si="19"/>
        <v>0</v>
      </c>
      <c r="AW55" s="10">
        <f t="shared" si="19"/>
        <v>0</v>
      </c>
      <c r="AX55" s="10">
        <f t="shared" si="19"/>
        <v>0</v>
      </c>
      <c r="AY55" s="10">
        <f t="shared" si="19"/>
        <v>0</v>
      </c>
      <c r="AZ55" s="10">
        <f t="shared" si="19"/>
        <v>0</v>
      </c>
      <c r="BA55" s="10">
        <f t="shared" si="19"/>
        <v>0</v>
      </c>
      <c r="BB55" s="10">
        <f t="shared" si="19"/>
        <v>0</v>
      </c>
      <c r="BC55" s="10">
        <f t="shared" si="19"/>
        <v>700</v>
      </c>
      <c r="BD55" s="10"/>
      <c r="BE55" s="10"/>
      <c r="BF55" s="10"/>
      <c r="BG55" s="10">
        <v>1150</v>
      </c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7"/>
    </row>
    <row r="56" spans="1:70" ht="26.4" x14ac:dyDescent="0.3">
      <c r="A56" s="19" t="s">
        <v>55</v>
      </c>
      <c r="B56" s="28" t="s">
        <v>15</v>
      </c>
      <c r="C56" s="28" t="s">
        <v>71</v>
      </c>
      <c r="D56" s="28" t="s">
        <v>56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9"/>
      <c r="V56" s="9"/>
      <c r="W56" s="9"/>
      <c r="X56" s="7"/>
      <c r="Y56" s="10">
        <v>380</v>
      </c>
      <c r="Z56" s="10"/>
      <c r="AA56" s="10"/>
      <c r="AB56" s="10"/>
      <c r="AC56" s="10">
        <v>380</v>
      </c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>
        <f>AN57+AN59</f>
        <v>210</v>
      </c>
      <c r="AO56" s="10">
        <f t="shared" ref="AO56:BC56" si="20">AO57+AO59</f>
        <v>0</v>
      </c>
      <c r="AP56" s="10">
        <f t="shared" si="20"/>
        <v>0</v>
      </c>
      <c r="AQ56" s="10">
        <f t="shared" si="20"/>
        <v>0</v>
      </c>
      <c r="AR56" s="10">
        <f t="shared" si="20"/>
        <v>550</v>
      </c>
      <c r="AS56" s="10">
        <f t="shared" si="20"/>
        <v>0</v>
      </c>
      <c r="AT56" s="10">
        <f t="shared" si="20"/>
        <v>0</v>
      </c>
      <c r="AU56" s="10">
        <f t="shared" si="20"/>
        <v>0</v>
      </c>
      <c r="AV56" s="10">
        <f t="shared" si="20"/>
        <v>0</v>
      </c>
      <c r="AW56" s="10">
        <f t="shared" si="20"/>
        <v>0</v>
      </c>
      <c r="AX56" s="10">
        <f t="shared" si="20"/>
        <v>0</v>
      </c>
      <c r="AY56" s="10">
        <f t="shared" si="20"/>
        <v>0</v>
      </c>
      <c r="AZ56" s="10">
        <f t="shared" si="20"/>
        <v>0</v>
      </c>
      <c r="BA56" s="10">
        <f t="shared" si="20"/>
        <v>0</v>
      </c>
      <c r="BB56" s="10">
        <f t="shared" si="20"/>
        <v>0</v>
      </c>
      <c r="BC56" s="10">
        <f t="shared" si="20"/>
        <v>210</v>
      </c>
      <c r="BD56" s="10"/>
      <c r="BE56" s="10"/>
      <c r="BF56" s="10"/>
      <c r="BG56" s="10">
        <v>550</v>
      </c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7"/>
    </row>
    <row r="57" spans="1:70" ht="26.4" x14ac:dyDescent="0.3">
      <c r="A57" s="19" t="s">
        <v>73</v>
      </c>
      <c r="B57" s="28" t="s">
        <v>15</v>
      </c>
      <c r="C57" s="28" t="s">
        <v>71</v>
      </c>
      <c r="D57" s="28" t="s">
        <v>74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9"/>
      <c r="V57" s="9"/>
      <c r="W57" s="9"/>
      <c r="X57" s="7"/>
      <c r="Y57" s="10">
        <v>50</v>
      </c>
      <c r="Z57" s="10"/>
      <c r="AA57" s="10"/>
      <c r="AB57" s="10"/>
      <c r="AC57" s="10">
        <v>50</v>
      </c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>
        <f>AN58</f>
        <v>100</v>
      </c>
      <c r="AO57" s="10"/>
      <c r="AP57" s="10"/>
      <c r="AQ57" s="10"/>
      <c r="AR57" s="10">
        <v>250</v>
      </c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>
        <f>BC58</f>
        <v>100</v>
      </c>
      <c r="BD57" s="10"/>
      <c r="BE57" s="10"/>
      <c r="BF57" s="10"/>
      <c r="BG57" s="10">
        <v>300</v>
      </c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7"/>
    </row>
    <row r="58" spans="1:70" ht="15.6" x14ac:dyDescent="0.3">
      <c r="A58" s="20" t="s">
        <v>31</v>
      </c>
      <c r="B58" s="29" t="s">
        <v>15</v>
      </c>
      <c r="C58" s="29" t="s">
        <v>71</v>
      </c>
      <c r="D58" s="29" t="s">
        <v>74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 t="s">
        <v>32</v>
      </c>
      <c r="T58" s="12"/>
      <c r="U58" s="13"/>
      <c r="V58" s="13"/>
      <c r="W58" s="13"/>
      <c r="X58" s="11"/>
      <c r="Y58" s="14">
        <v>50</v>
      </c>
      <c r="Z58" s="14"/>
      <c r="AA58" s="14"/>
      <c r="AB58" s="14"/>
      <c r="AC58" s="14">
        <v>50</v>
      </c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>
        <v>100</v>
      </c>
      <c r="AO58" s="14"/>
      <c r="AP58" s="14"/>
      <c r="AQ58" s="14"/>
      <c r="AR58" s="14">
        <v>250</v>
      </c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>
        <v>100</v>
      </c>
      <c r="BD58" s="14"/>
      <c r="BE58" s="14"/>
      <c r="BF58" s="14"/>
      <c r="BG58" s="14">
        <v>300</v>
      </c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1"/>
    </row>
    <row r="59" spans="1:70" ht="52.8" x14ac:dyDescent="0.3">
      <c r="A59" s="19" t="s">
        <v>75</v>
      </c>
      <c r="B59" s="28" t="s">
        <v>15</v>
      </c>
      <c r="C59" s="28" t="s">
        <v>71</v>
      </c>
      <c r="D59" s="28" t="s">
        <v>76</v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9"/>
      <c r="V59" s="9"/>
      <c r="W59" s="9"/>
      <c r="X59" s="7"/>
      <c r="Y59" s="10">
        <v>330</v>
      </c>
      <c r="Z59" s="10"/>
      <c r="AA59" s="10"/>
      <c r="AB59" s="10"/>
      <c r="AC59" s="10">
        <v>330</v>
      </c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>
        <f t="shared" ref="AN59:BB59" si="21">SUM(AN60)</f>
        <v>110</v>
      </c>
      <c r="AO59" s="10">
        <f t="shared" si="21"/>
        <v>0</v>
      </c>
      <c r="AP59" s="10">
        <f t="shared" si="21"/>
        <v>0</v>
      </c>
      <c r="AQ59" s="10">
        <f t="shared" si="21"/>
        <v>0</v>
      </c>
      <c r="AR59" s="10">
        <f t="shared" si="21"/>
        <v>300</v>
      </c>
      <c r="AS59" s="10">
        <f t="shared" si="21"/>
        <v>0</v>
      </c>
      <c r="AT59" s="10">
        <f t="shared" si="21"/>
        <v>0</v>
      </c>
      <c r="AU59" s="10">
        <f t="shared" si="21"/>
        <v>0</v>
      </c>
      <c r="AV59" s="10">
        <f t="shared" si="21"/>
        <v>0</v>
      </c>
      <c r="AW59" s="10">
        <f t="shared" si="21"/>
        <v>0</v>
      </c>
      <c r="AX59" s="10">
        <f t="shared" si="21"/>
        <v>0</v>
      </c>
      <c r="AY59" s="10">
        <f t="shared" si="21"/>
        <v>0</v>
      </c>
      <c r="AZ59" s="10">
        <f t="shared" si="21"/>
        <v>0</v>
      </c>
      <c r="BA59" s="10">
        <f t="shared" si="21"/>
        <v>0</v>
      </c>
      <c r="BB59" s="10">
        <f t="shared" si="21"/>
        <v>0</v>
      </c>
      <c r="BC59" s="10">
        <f>SUM(BC60)</f>
        <v>110</v>
      </c>
      <c r="BD59" s="10"/>
      <c r="BE59" s="10"/>
      <c r="BF59" s="10"/>
      <c r="BG59" s="10">
        <v>250</v>
      </c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7"/>
    </row>
    <row r="60" spans="1:70" ht="26.4" x14ac:dyDescent="0.3">
      <c r="A60" s="20" t="s">
        <v>29</v>
      </c>
      <c r="B60" s="29" t="s">
        <v>15</v>
      </c>
      <c r="C60" s="29" t="s">
        <v>71</v>
      </c>
      <c r="D60" s="29" t="s">
        <v>76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 t="s">
        <v>30</v>
      </c>
      <c r="T60" s="12"/>
      <c r="U60" s="13"/>
      <c r="V60" s="13"/>
      <c r="W60" s="13"/>
      <c r="X60" s="11"/>
      <c r="Y60" s="14">
        <v>330</v>
      </c>
      <c r="Z60" s="14"/>
      <c r="AA60" s="14"/>
      <c r="AB60" s="14"/>
      <c r="AC60" s="14">
        <v>330</v>
      </c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>
        <v>110</v>
      </c>
      <c r="AO60" s="14"/>
      <c r="AP60" s="14"/>
      <c r="AQ60" s="14"/>
      <c r="AR60" s="14">
        <v>300</v>
      </c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>
        <v>110</v>
      </c>
      <c r="BD60" s="14"/>
      <c r="BE60" s="14"/>
      <c r="BF60" s="14"/>
      <c r="BG60" s="14">
        <v>250</v>
      </c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1"/>
    </row>
    <row r="61" spans="1:70" ht="15.6" x14ac:dyDescent="0.3">
      <c r="A61" s="19" t="s">
        <v>67</v>
      </c>
      <c r="B61" s="28" t="s">
        <v>15</v>
      </c>
      <c r="C61" s="28" t="s">
        <v>71</v>
      </c>
      <c r="D61" s="28" t="s">
        <v>68</v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9"/>
      <c r="V61" s="9"/>
      <c r="W61" s="9"/>
      <c r="X61" s="7"/>
      <c r="Y61" s="10">
        <v>270</v>
      </c>
      <c r="Z61" s="10"/>
      <c r="AA61" s="10"/>
      <c r="AB61" s="10"/>
      <c r="AC61" s="10">
        <v>270</v>
      </c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>
        <f>AN62+AN64+AN67+AN69</f>
        <v>490</v>
      </c>
      <c r="AO61" s="10">
        <f t="shared" ref="AO61:BC61" si="22">AO62+AO64+AO67+AO69</f>
        <v>0</v>
      </c>
      <c r="AP61" s="10">
        <f t="shared" si="22"/>
        <v>0</v>
      </c>
      <c r="AQ61" s="10">
        <f t="shared" si="22"/>
        <v>0</v>
      </c>
      <c r="AR61" s="10">
        <f t="shared" si="22"/>
        <v>600</v>
      </c>
      <c r="AS61" s="10">
        <f t="shared" si="22"/>
        <v>0</v>
      </c>
      <c r="AT61" s="10">
        <f t="shared" si="22"/>
        <v>0</v>
      </c>
      <c r="AU61" s="10">
        <f t="shared" si="22"/>
        <v>0</v>
      </c>
      <c r="AV61" s="10">
        <f t="shared" si="22"/>
        <v>0</v>
      </c>
      <c r="AW61" s="10">
        <f t="shared" si="22"/>
        <v>0</v>
      </c>
      <c r="AX61" s="10">
        <f t="shared" si="22"/>
        <v>0</v>
      </c>
      <c r="AY61" s="10">
        <f t="shared" si="22"/>
        <v>0</v>
      </c>
      <c r="AZ61" s="10">
        <f t="shared" si="22"/>
        <v>0</v>
      </c>
      <c r="BA61" s="10">
        <f t="shared" si="22"/>
        <v>0</v>
      </c>
      <c r="BB61" s="10">
        <f t="shared" si="22"/>
        <v>0</v>
      </c>
      <c r="BC61" s="10">
        <f t="shared" si="22"/>
        <v>490</v>
      </c>
      <c r="BD61" s="10"/>
      <c r="BE61" s="10"/>
      <c r="BF61" s="10"/>
      <c r="BG61" s="10">
        <v>600</v>
      </c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7"/>
    </row>
    <row r="62" spans="1:70" ht="39.6" x14ac:dyDescent="0.3">
      <c r="A62" s="19" t="s">
        <v>77</v>
      </c>
      <c r="B62" s="28" t="s">
        <v>15</v>
      </c>
      <c r="C62" s="28" t="s">
        <v>71</v>
      </c>
      <c r="D62" s="28" t="s">
        <v>78</v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9"/>
      <c r="V62" s="9"/>
      <c r="W62" s="9"/>
      <c r="X62" s="7"/>
      <c r="Y62" s="10">
        <v>20</v>
      </c>
      <c r="Z62" s="10"/>
      <c r="AA62" s="10"/>
      <c r="AB62" s="10"/>
      <c r="AC62" s="10">
        <v>20</v>
      </c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>
        <f>AN63</f>
        <v>70</v>
      </c>
      <c r="AO62" s="10">
        <f t="shared" ref="AO62:BC62" si="23">AO63</f>
        <v>0</v>
      </c>
      <c r="AP62" s="10">
        <f t="shared" si="23"/>
        <v>0</v>
      </c>
      <c r="AQ62" s="10">
        <f t="shared" si="23"/>
        <v>0</v>
      </c>
      <c r="AR62" s="10">
        <f t="shared" si="23"/>
        <v>50</v>
      </c>
      <c r="AS62" s="10">
        <f t="shared" si="23"/>
        <v>0</v>
      </c>
      <c r="AT62" s="10">
        <f t="shared" si="23"/>
        <v>0</v>
      </c>
      <c r="AU62" s="10">
        <f t="shared" si="23"/>
        <v>0</v>
      </c>
      <c r="AV62" s="10">
        <f t="shared" si="23"/>
        <v>0</v>
      </c>
      <c r="AW62" s="10">
        <f t="shared" si="23"/>
        <v>0</v>
      </c>
      <c r="AX62" s="10">
        <f t="shared" si="23"/>
        <v>0</v>
      </c>
      <c r="AY62" s="10">
        <f t="shared" si="23"/>
        <v>0</v>
      </c>
      <c r="AZ62" s="10">
        <f t="shared" si="23"/>
        <v>0</v>
      </c>
      <c r="BA62" s="10">
        <f t="shared" si="23"/>
        <v>0</v>
      </c>
      <c r="BB62" s="10">
        <f t="shared" si="23"/>
        <v>0</v>
      </c>
      <c r="BC62" s="10">
        <f t="shared" si="23"/>
        <v>70</v>
      </c>
      <c r="BD62" s="10"/>
      <c r="BE62" s="10"/>
      <c r="BF62" s="10"/>
      <c r="BG62" s="10">
        <v>50</v>
      </c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7"/>
    </row>
    <row r="63" spans="1:70" ht="26.4" x14ac:dyDescent="0.3">
      <c r="A63" s="20" t="s">
        <v>29</v>
      </c>
      <c r="B63" s="29" t="s">
        <v>15</v>
      </c>
      <c r="C63" s="29" t="s">
        <v>71</v>
      </c>
      <c r="D63" s="29" t="s">
        <v>78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 t="s">
        <v>30</v>
      </c>
      <c r="T63" s="12"/>
      <c r="U63" s="13"/>
      <c r="V63" s="13"/>
      <c r="W63" s="13"/>
      <c r="X63" s="11"/>
      <c r="Y63" s="14">
        <v>20</v>
      </c>
      <c r="Z63" s="14"/>
      <c r="AA63" s="14"/>
      <c r="AB63" s="14"/>
      <c r="AC63" s="14">
        <v>20</v>
      </c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70</v>
      </c>
      <c r="AO63" s="14"/>
      <c r="AP63" s="14"/>
      <c r="AQ63" s="14"/>
      <c r="AR63" s="14">
        <v>50</v>
      </c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>
        <v>70</v>
      </c>
      <c r="BD63" s="14"/>
      <c r="BE63" s="14"/>
      <c r="BF63" s="14"/>
      <c r="BG63" s="14">
        <v>50</v>
      </c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1"/>
    </row>
    <row r="64" spans="1:70" ht="26.4" x14ac:dyDescent="0.3">
      <c r="A64" s="19" t="s">
        <v>79</v>
      </c>
      <c r="B64" s="28" t="s">
        <v>15</v>
      </c>
      <c r="C64" s="28" t="s">
        <v>71</v>
      </c>
      <c r="D64" s="28" t="s">
        <v>80</v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9"/>
      <c r="V64" s="9"/>
      <c r="W64" s="9"/>
      <c r="X64" s="7"/>
      <c r="Y64" s="10">
        <v>100</v>
      </c>
      <c r="Z64" s="10"/>
      <c r="AA64" s="10"/>
      <c r="AB64" s="10"/>
      <c r="AC64" s="10">
        <v>100</v>
      </c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>
        <v>170</v>
      </c>
      <c r="AO64" s="10"/>
      <c r="AP64" s="10"/>
      <c r="AQ64" s="10"/>
      <c r="AR64" s="10">
        <v>100</v>
      </c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>
        <v>170</v>
      </c>
      <c r="BD64" s="10"/>
      <c r="BE64" s="10"/>
      <c r="BF64" s="10"/>
      <c r="BG64" s="10">
        <v>100</v>
      </c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7"/>
    </row>
    <row r="65" spans="1:70" ht="26.4" x14ac:dyDescent="0.3">
      <c r="A65" s="20" t="s">
        <v>29</v>
      </c>
      <c r="B65" s="51" t="s">
        <v>15</v>
      </c>
      <c r="C65" s="51" t="s">
        <v>71</v>
      </c>
      <c r="D65" s="51" t="s">
        <v>80</v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 t="s">
        <v>30</v>
      </c>
      <c r="T65" s="8"/>
      <c r="U65" s="9"/>
      <c r="V65" s="9"/>
      <c r="W65" s="9"/>
      <c r="X65" s="7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36">
        <v>50</v>
      </c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>
        <v>50</v>
      </c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7"/>
    </row>
    <row r="66" spans="1:70" ht="15.6" x14ac:dyDescent="0.3">
      <c r="A66" s="20" t="s">
        <v>31</v>
      </c>
      <c r="B66" s="29" t="s">
        <v>15</v>
      </c>
      <c r="C66" s="29" t="s">
        <v>71</v>
      </c>
      <c r="D66" s="29" t="s">
        <v>80</v>
      </c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 t="s">
        <v>32</v>
      </c>
      <c r="T66" s="12"/>
      <c r="U66" s="13"/>
      <c r="V66" s="13"/>
      <c r="W66" s="13"/>
      <c r="X66" s="11"/>
      <c r="Y66" s="14">
        <v>100</v>
      </c>
      <c r="Z66" s="14"/>
      <c r="AA66" s="14"/>
      <c r="AB66" s="14"/>
      <c r="AC66" s="14">
        <v>100</v>
      </c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>
        <v>120</v>
      </c>
      <c r="AO66" s="14"/>
      <c r="AP66" s="14"/>
      <c r="AQ66" s="14"/>
      <c r="AR66" s="14">
        <v>100</v>
      </c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>
        <v>120</v>
      </c>
      <c r="BD66" s="14"/>
      <c r="BE66" s="14"/>
      <c r="BF66" s="14"/>
      <c r="BG66" s="14">
        <v>100</v>
      </c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1"/>
    </row>
    <row r="67" spans="1:70" ht="26.4" x14ac:dyDescent="0.3">
      <c r="A67" s="19" t="s">
        <v>81</v>
      </c>
      <c r="B67" s="28" t="s">
        <v>15</v>
      </c>
      <c r="C67" s="28" t="s">
        <v>71</v>
      </c>
      <c r="D67" s="28" t="s">
        <v>82</v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9"/>
      <c r="V67" s="9"/>
      <c r="W67" s="9"/>
      <c r="X67" s="7"/>
      <c r="Y67" s="10">
        <v>50</v>
      </c>
      <c r="Z67" s="10"/>
      <c r="AA67" s="10"/>
      <c r="AB67" s="10"/>
      <c r="AC67" s="10">
        <v>50</v>
      </c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>
        <v>50</v>
      </c>
      <c r="AO67" s="10"/>
      <c r="AP67" s="10"/>
      <c r="AQ67" s="10"/>
      <c r="AR67" s="10">
        <v>150</v>
      </c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>
        <v>50</v>
      </c>
      <c r="BD67" s="10"/>
      <c r="BE67" s="10"/>
      <c r="BF67" s="10"/>
      <c r="BG67" s="10">
        <v>150</v>
      </c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7"/>
    </row>
    <row r="68" spans="1:70" ht="26.4" x14ac:dyDescent="0.3">
      <c r="A68" s="20" t="s">
        <v>83</v>
      </c>
      <c r="B68" s="29" t="s">
        <v>15</v>
      </c>
      <c r="C68" s="29" t="s">
        <v>71</v>
      </c>
      <c r="D68" s="29" t="s">
        <v>82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 t="s">
        <v>84</v>
      </c>
      <c r="T68" s="12"/>
      <c r="U68" s="13"/>
      <c r="V68" s="13"/>
      <c r="W68" s="13"/>
      <c r="X68" s="11"/>
      <c r="Y68" s="14">
        <v>50</v>
      </c>
      <c r="Z68" s="14"/>
      <c r="AA68" s="14"/>
      <c r="AB68" s="14"/>
      <c r="AC68" s="14">
        <v>50</v>
      </c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>
        <v>50</v>
      </c>
      <c r="AO68" s="14"/>
      <c r="AP68" s="14"/>
      <c r="AQ68" s="14"/>
      <c r="AR68" s="14">
        <v>150</v>
      </c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>
        <v>50</v>
      </c>
      <c r="BD68" s="14"/>
      <c r="BE68" s="14"/>
      <c r="BF68" s="14"/>
      <c r="BG68" s="14">
        <v>150</v>
      </c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1"/>
    </row>
    <row r="69" spans="1:70" ht="52.8" x14ac:dyDescent="0.3">
      <c r="A69" s="19" t="s">
        <v>85</v>
      </c>
      <c r="B69" s="28" t="s">
        <v>15</v>
      </c>
      <c r="C69" s="28" t="s">
        <v>71</v>
      </c>
      <c r="D69" s="28" t="s">
        <v>86</v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9"/>
      <c r="V69" s="9"/>
      <c r="W69" s="9"/>
      <c r="X69" s="7"/>
      <c r="Y69" s="10">
        <v>100</v>
      </c>
      <c r="Z69" s="10"/>
      <c r="AA69" s="10"/>
      <c r="AB69" s="10"/>
      <c r="AC69" s="10">
        <v>100</v>
      </c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>
        <v>200</v>
      </c>
      <c r="AO69" s="10"/>
      <c r="AP69" s="10"/>
      <c r="AQ69" s="10"/>
      <c r="AR69" s="10">
        <v>300</v>
      </c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>
        <v>200</v>
      </c>
      <c r="BD69" s="10"/>
      <c r="BE69" s="10"/>
      <c r="BF69" s="10"/>
      <c r="BG69" s="10">
        <v>300</v>
      </c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7"/>
    </row>
    <row r="70" spans="1:70" ht="26.4" x14ac:dyDescent="0.3">
      <c r="A70" s="20" t="s">
        <v>29</v>
      </c>
      <c r="B70" s="29" t="s">
        <v>15</v>
      </c>
      <c r="C70" s="29" t="s">
        <v>71</v>
      </c>
      <c r="D70" s="29" t="s">
        <v>86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 t="s">
        <v>30</v>
      </c>
      <c r="T70" s="12"/>
      <c r="U70" s="13"/>
      <c r="V70" s="13"/>
      <c r="W70" s="13"/>
      <c r="X70" s="11"/>
      <c r="Y70" s="14">
        <v>100</v>
      </c>
      <c r="Z70" s="14"/>
      <c r="AA70" s="14"/>
      <c r="AB70" s="14"/>
      <c r="AC70" s="14">
        <v>100</v>
      </c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>
        <v>200</v>
      </c>
      <c r="AO70" s="14"/>
      <c r="AP70" s="14"/>
      <c r="AQ70" s="14"/>
      <c r="AR70" s="14">
        <v>300</v>
      </c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>
        <v>200</v>
      </c>
      <c r="BD70" s="14"/>
      <c r="BE70" s="14"/>
      <c r="BF70" s="14"/>
      <c r="BG70" s="14">
        <v>300</v>
      </c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1"/>
    </row>
    <row r="71" spans="1:70" ht="15.6" x14ac:dyDescent="0.3">
      <c r="A71" s="18" t="s">
        <v>88</v>
      </c>
      <c r="B71" s="27" t="s">
        <v>87</v>
      </c>
      <c r="C71" s="27" t="s">
        <v>16</v>
      </c>
      <c r="D71" s="27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5"/>
      <c r="V71" s="5"/>
      <c r="W71" s="5"/>
      <c r="X71" s="4"/>
      <c r="Y71" s="6">
        <v>299.60000000000002</v>
      </c>
      <c r="Z71" s="6">
        <v>299.60000000000002</v>
      </c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>
        <v>339.9</v>
      </c>
      <c r="AO71" s="6">
        <v>309.89999999999998</v>
      </c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4"/>
    </row>
    <row r="72" spans="1:70" ht="15.6" x14ac:dyDescent="0.3">
      <c r="A72" s="18" t="s">
        <v>90</v>
      </c>
      <c r="B72" s="27" t="s">
        <v>87</v>
      </c>
      <c r="C72" s="27" t="s">
        <v>89</v>
      </c>
      <c r="D72" s="27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5"/>
      <c r="V72" s="5"/>
      <c r="W72" s="5"/>
      <c r="X72" s="4"/>
      <c r="Y72" s="6">
        <v>299.60000000000002</v>
      </c>
      <c r="Z72" s="6">
        <v>299.60000000000002</v>
      </c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>
        <v>339.9</v>
      </c>
      <c r="AO72" s="6">
        <v>309.89999999999998</v>
      </c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4"/>
    </row>
    <row r="73" spans="1:70" ht="26.4" x14ac:dyDescent="0.3">
      <c r="A73" s="19" t="s">
        <v>20</v>
      </c>
      <c r="B73" s="28" t="s">
        <v>87</v>
      </c>
      <c r="C73" s="28" t="s">
        <v>89</v>
      </c>
      <c r="D73" s="28" t="s">
        <v>21</v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9"/>
      <c r="V73" s="9"/>
      <c r="W73" s="9"/>
      <c r="X73" s="7"/>
      <c r="Y73" s="10">
        <v>299.60000000000002</v>
      </c>
      <c r="Z73" s="10">
        <v>299.60000000000002</v>
      </c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>
        <v>339.9</v>
      </c>
      <c r="AO73" s="10">
        <v>309.89999999999998</v>
      </c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7"/>
    </row>
    <row r="74" spans="1:70" ht="15.6" x14ac:dyDescent="0.3">
      <c r="A74" s="19" t="s">
        <v>51</v>
      </c>
      <c r="B74" s="28" t="s">
        <v>87</v>
      </c>
      <c r="C74" s="28" t="s">
        <v>89</v>
      </c>
      <c r="D74" s="28" t="s">
        <v>52</v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9"/>
      <c r="V74" s="9"/>
      <c r="W74" s="9"/>
      <c r="X74" s="7"/>
      <c r="Y74" s="10">
        <v>299.60000000000002</v>
      </c>
      <c r="Z74" s="10">
        <v>299.60000000000002</v>
      </c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>
        <v>339.9</v>
      </c>
      <c r="AO74" s="10">
        <v>309.89999999999998</v>
      </c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7"/>
    </row>
    <row r="75" spans="1:70" ht="15.6" x14ac:dyDescent="0.3">
      <c r="A75" s="19" t="s">
        <v>53</v>
      </c>
      <c r="B75" s="28" t="s">
        <v>87</v>
      </c>
      <c r="C75" s="28" t="s">
        <v>89</v>
      </c>
      <c r="D75" s="28" t="s">
        <v>54</v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9"/>
      <c r="V75" s="9"/>
      <c r="W75" s="9"/>
      <c r="X75" s="7"/>
      <c r="Y75" s="10">
        <v>299.60000000000002</v>
      </c>
      <c r="Z75" s="10">
        <v>299.60000000000002</v>
      </c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>
        <v>339.9</v>
      </c>
      <c r="AO75" s="10">
        <v>309.89999999999998</v>
      </c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7"/>
    </row>
    <row r="76" spans="1:70" ht="15.6" x14ac:dyDescent="0.3">
      <c r="A76" s="19" t="s">
        <v>67</v>
      </c>
      <c r="B76" s="28" t="s">
        <v>87</v>
      </c>
      <c r="C76" s="28" t="s">
        <v>89</v>
      </c>
      <c r="D76" s="28" t="s">
        <v>68</v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9"/>
      <c r="V76" s="9"/>
      <c r="W76" s="9"/>
      <c r="X76" s="7"/>
      <c r="Y76" s="10">
        <v>299.60000000000002</v>
      </c>
      <c r="Z76" s="10">
        <v>299.60000000000002</v>
      </c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>
        <v>339.9</v>
      </c>
      <c r="AO76" s="10">
        <v>309.89999999999998</v>
      </c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7"/>
    </row>
    <row r="77" spans="1:70" ht="39.6" x14ac:dyDescent="0.3">
      <c r="A77" s="19" t="s">
        <v>91</v>
      </c>
      <c r="B77" s="28" t="s">
        <v>87</v>
      </c>
      <c r="C77" s="28" t="s">
        <v>89</v>
      </c>
      <c r="D77" s="28" t="s">
        <v>92</v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9"/>
      <c r="V77" s="9"/>
      <c r="W77" s="9"/>
      <c r="X77" s="7"/>
      <c r="Y77" s="10">
        <v>299.60000000000002</v>
      </c>
      <c r="Z77" s="10">
        <v>299.60000000000002</v>
      </c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>
        <v>339.9</v>
      </c>
      <c r="AO77" s="10">
        <v>309.89999999999998</v>
      </c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7"/>
    </row>
    <row r="78" spans="1:70" ht="66" x14ac:dyDescent="0.3">
      <c r="A78" s="20" t="s">
        <v>42</v>
      </c>
      <c r="B78" s="29" t="s">
        <v>87</v>
      </c>
      <c r="C78" s="29" t="s">
        <v>89</v>
      </c>
      <c r="D78" s="29" t="s">
        <v>92</v>
      </c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 t="s">
        <v>43</v>
      </c>
      <c r="T78" s="12"/>
      <c r="U78" s="13"/>
      <c r="V78" s="13"/>
      <c r="W78" s="13"/>
      <c r="X78" s="11"/>
      <c r="Y78" s="14">
        <v>299.60000000000002</v>
      </c>
      <c r="Z78" s="14">
        <v>299.60000000000002</v>
      </c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>
        <v>339.9</v>
      </c>
      <c r="AO78" s="14">
        <v>309.89999999999998</v>
      </c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1"/>
    </row>
    <row r="79" spans="1:70" ht="26.4" x14ac:dyDescent="0.3">
      <c r="A79" s="18" t="s">
        <v>93</v>
      </c>
      <c r="B79" s="27" t="s">
        <v>89</v>
      </c>
      <c r="C79" s="27" t="s">
        <v>16</v>
      </c>
      <c r="D79" s="27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5"/>
      <c r="V79" s="5"/>
      <c r="W79" s="5"/>
      <c r="X79" s="4"/>
      <c r="Y79" s="6">
        <v>100</v>
      </c>
      <c r="Z79" s="6"/>
      <c r="AA79" s="6"/>
      <c r="AB79" s="6"/>
      <c r="AC79" s="6">
        <v>100</v>
      </c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>
        <v>400</v>
      </c>
      <c r="AO79" s="6"/>
      <c r="AP79" s="6"/>
      <c r="AQ79" s="6"/>
      <c r="AR79" s="6">
        <v>300</v>
      </c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>
        <v>400</v>
      </c>
      <c r="BD79" s="6"/>
      <c r="BE79" s="6"/>
      <c r="BF79" s="6"/>
      <c r="BG79" s="6">
        <v>400</v>
      </c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4"/>
    </row>
    <row r="80" spans="1:70" ht="39.6" x14ac:dyDescent="0.3">
      <c r="A80" s="18" t="s">
        <v>95</v>
      </c>
      <c r="B80" s="27" t="s">
        <v>89</v>
      </c>
      <c r="C80" s="27" t="s">
        <v>94</v>
      </c>
      <c r="D80" s="27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5"/>
      <c r="V80" s="5"/>
      <c r="W80" s="5"/>
      <c r="X80" s="4"/>
      <c r="Y80" s="6">
        <v>100</v>
      </c>
      <c r="Z80" s="6"/>
      <c r="AA80" s="6"/>
      <c r="AB80" s="6"/>
      <c r="AC80" s="6">
        <v>100</v>
      </c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>
        <v>400</v>
      </c>
      <c r="AO80" s="6"/>
      <c r="AP80" s="6"/>
      <c r="AQ80" s="6"/>
      <c r="AR80" s="6">
        <v>300</v>
      </c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>
        <v>400</v>
      </c>
      <c r="BD80" s="6"/>
      <c r="BE80" s="6"/>
      <c r="BF80" s="6"/>
      <c r="BG80" s="6">
        <v>400</v>
      </c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4"/>
    </row>
    <row r="81" spans="1:70" ht="15.6" x14ac:dyDescent="0.3">
      <c r="A81" s="19" t="s">
        <v>96</v>
      </c>
      <c r="B81" s="28" t="s">
        <v>89</v>
      </c>
      <c r="C81" s="28" t="s">
        <v>94</v>
      </c>
      <c r="D81" s="28" t="s">
        <v>97</v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9"/>
      <c r="V81" s="9"/>
      <c r="W81" s="9"/>
      <c r="X81" s="7"/>
      <c r="Y81" s="10">
        <v>100</v>
      </c>
      <c r="Z81" s="10"/>
      <c r="AA81" s="10"/>
      <c r="AB81" s="10"/>
      <c r="AC81" s="10">
        <v>100</v>
      </c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>
        <v>400</v>
      </c>
      <c r="AO81" s="10"/>
      <c r="AP81" s="10"/>
      <c r="AQ81" s="10"/>
      <c r="AR81" s="10">
        <v>300</v>
      </c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>
        <v>400</v>
      </c>
      <c r="BD81" s="10"/>
      <c r="BE81" s="10"/>
      <c r="BF81" s="10"/>
      <c r="BG81" s="10">
        <v>400</v>
      </c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7"/>
    </row>
    <row r="82" spans="1:70" ht="52.8" x14ac:dyDescent="0.3">
      <c r="A82" s="19" t="s">
        <v>98</v>
      </c>
      <c r="B82" s="28" t="s">
        <v>89</v>
      </c>
      <c r="C82" s="28" t="s">
        <v>94</v>
      </c>
      <c r="D82" s="28" t="s">
        <v>99</v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9"/>
      <c r="V82" s="9"/>
      <c r="W82" s="9"/>
      <c r="X82" s="7"/>
      <c r="Y82" s="10">
        <v>100</v>
      </c>
      <c r="Z82" s="10"/>
      <c r="AA82" s="10"/>
      <c r="AB82" s="10"/>
      <c r="AC82" s="10">
        <v>100</v>
      </c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>
        <v>400</v>
      </c>
      <c r="AO82" s="10"/>
      <c r="AP82" s="10"/>
      <c r="AQ82" s="10"/>
      <c r="AR82" s="10">
        <v>300</v>
      </c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>
        <v>400</v>
      </c>
      <c r="BD82" s="10"/>
      <c r="BE82" s="10"/>
      <c r="BF82" s="10"/>
      <c r="BG82" s="10">
        <v>400</v>
      </c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7"/>
    </row>
    <row r="83" spans="1:70" ht="15.6" x14ac:dyDescent="0.3">
      <c r="A83" s="19" t="s">
        <v>100</v>
      </c>
      <c r="B83" s="28" t="s">
        <v>89</v>
      </c>
      <c r="C83" s="28" t="s">
        <v>94</v>
      </c>
      <c r="D83" s="28" t="s">
        <v>101</v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9"/>
      <c r="V83" s="9"/>
      <c r="W83" s="9"/>
      <c r="X83" s="7"/>
      <c r="Y83" s="10">
        <v>100</v>
      </c>
      <c r="Z83" s="10"/>
      <c r="AA83" s="10"/>
      <c r="AB83" s="10"/>
      <c r="AC83" s="10">
        <v>100</v>
      </c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>
        <v>400</v>
      </c>
      <c r="AO83" s="10"/>
      <c r="AP83" s="10"/>
      <c r="AQ83" s="10"/>
      <c r="AR83" s="10">
        <v>300</v>
      </c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>
        <v>400</v>
      </c>
      <c r="BD83" s="10"/>
      <c r="BE83" s="10"/>
      <c r="BF83" s="10"/>
      <c r="BG83" s="10">
        <v>400</v>
      </c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7"/>
    </row>
    <row r="84" spans="1:70" ht="26.4" x14ac:dyDescent="0.3">
      <c r="A84" s="19" t="s">
        <v>102</v>
      </c>
      <c r="B84" s="28" t="s">
        <v>89</v>
      </c>
      <c r="C84" s="28" t="s">
        <v>94</v>
      </c>
      <c r="D84" s="28" t="s">
        <v>103</v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9"/>
      <c r="V84" s="9"/>
      <c r="W84" s="9"/>
      <c r="X84" s="7"/>
      <c r="Y84" s="10">
        <v>100</v>
      </c>
      <c r="Z84" s="10"/>
      <c r="AA84" s="10"/>
      <c r="AB84" s="10"/>
      <c r="AC84" s="10">
        <v>100</v>
      </c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>
        <f>AN85+AN87</f>
        <v>400</v>
      </c>
      <c r="AO84" s="10">
        <f t="shared" ref="AO84:BC84" si="24">AO85+AO87</f>
        <v>0</v>
      </c>
      <c r="AP84" s="10">
        <f t="shared" si="24"/>
        <v>0</v>
      </c>
      <c r="AQ84" s="10">
        <f t="shared" si="24"/>
        <v>0</v>
      </c>
      <c r="AR84" s="10">
        <f t="shared" si="24"/>
        <v>300</v>
      </c>
      <c r="AS84" s="10">
        <f t="shared" si="24"/>
        <v>0</v>
      </c>
      <c r="AT84" s="10">
        <f t="shared" si="24"/>
        <v>0</v>
      </c>
      <c r="AU84" s="10">
        <f t="shared" si="24"/>
        <v>0</v>
      </c>
      <c r="AV84" s="10">
        <f t="shared" si="24"/>
        <v>0</v>
      </c>
      <c r="AW84" s="10">
        <f t="shared" si="24"/>
        <v>0</v>
      </c>
      <c r="AX84" s="10">
        <f t="shared" si="24"/>
        <v>0</v>
      </c>
      <c r="AY84" s="10">
        <f t="shared" si="24"/>
        <v>0</v>
      </c>
      <c r="AZ84" s="10">
        <f t="shared" si="24"/>
        <v>0</v>
      </c>
      <c r="BA84" s="10">
        <f t="shared" si="24"/>
        <v>0</v>
      </c>
      <c r="BB84" s="10">
        <f t="shared" si="24"/>
        <v>0</v>
      </c>
      <c r="BC84" s="10">
        <f t="shared" si="24"/>
        <v>400</v>
      </c>
      <c r="BD84" s="10"/>
      <c r="BE84" s="10"/>
      <c r="BF84" s="10"/>
      <c r="BG84" s="10">
        <v>400</v>
      </c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7"/>
    </row>
    <row r="85" spans="1:70" ht="26.4" x14ac:dyDescent="0.3">
      <c r="A85" s="19" t="s">
        <v>104</v>
      </c>
      <c r="B85" s="28" t="s">
        <v>89</v>
      </c>
      <c r="C85" s="28" t="s">
        <v>94</v>
      </c>
      <c r="D85" s="28" t="s">
        <v>105</v>
      </c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9"/>
      <c r="V85" s="9"/>
      <c r="W85" s="9"/>
      <c r="X85" s="7"/>
      <c r="Y85" s="10">
        <v>90</v>
      </c>
      <c r="Z85" s="10"/>
      <c r="AA85" s="10"/>
      <c r="AB85" s="10"/>
      <c r="AC85" s="10">
        <v>90</v>
      </c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>
        <v>390</v>
      </c>
      <c r="AO85" s="10"/>
      <c r="AP85" s="10"/>
      <c r="AQ85" s="10"/>
      <c r="AR85" s="10">
        <v>290</v>
      </c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>
        <v>390</v>
      </c>
      <c r="BD85" s="10"/>
      <c r="BE85" s="10"/>
      <c r="BF85" s="10"/>
      <c r="BG85" s="10">
        <v>390</v>
      </c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7"/>
    </row>
    <row r="86" spans="1:70" ht="26.4" x14ac:dyDescent="0.3">
      <c r="A86" s="20" t="s">
        <v>29</v>
      </c>
      <c r="B86" s="29" t="s">
        <v>89</v>
      </c>
      <c r="C86" s="29" t="s">
        <v>94</v>
      </c>
      <c r="D86" s="29" t="s">
        <v>105</v>
      </c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 t="s">
        <v>30</v>
      </c>
      <c r="T86" s="12"/>
      <c r="U86" s="13"/>
      <c r="V86" s="13"/>
      <c r="W86" s="13"/>
      <c r="X86" s="11"/>
      <c r="Y86" s="14">
        <v>90</v>
      </c>
      <c r="Z86" s="14"/>
      <c r="AA86" s="14"/>
      <c r="AB86" s="14"/>
      <c r="AC86" s="14">
        <v>90</v>
      </c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>
        <v>390</v>
      </c>
      <c r="AO86" s="14"/>
      <c r="AP86" s="14"/>
      <c r="AQ86" s="14"/>
      <c r="AR86" s="14">
        <v>290</v>
      </c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>
        <v>390</v>
      </c>
      <c r="BD86" s="14"/>
      <c r="BE86" s="14"/>
      <c r="BF86" s="14"/>
      <c r="BG86" s="14">
        <v>390</v>
      </c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1"/>
    </row>
    <row r="87" spans="1:70" ht="15.6" x14ac:dyDescent="0.3">
      <c r="A87" s="19" t="s">
        <v>106</v>
      </c>
      <c r="B87" s="28" t="s">
        <v>89</v>
      </c>
      <c r="C87" s="28" t="s">
        <v>94</v>
      </c>
      <c r="D87" s="28" t="s">
        <v>107</v>
      </c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9"/>
      <c r="V87" s="9"/>
      <c r="W87" s="9"/>
      <c r="X87" s="7"/>
      <c r="Y87" s="10">
        <v>10</v>
      </c>
      <c r="Z87" s="10"/>
      <c r="AA87" s="10"/>
      <c r="AB87" s="10"/>
      <c r="AC87" s="10">
        <v>10</v>
      </c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>
        <v>10</v>
      </c>
      <c r="AO87" s="10"/>
      <c r="AP87" s="10"/>
      <c r="AQ87" s="10"/>
      <c r="AR87" s="10">
        <v>10</v>
      </c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>
        <v>10</v>
      </c>
      <c r="BD87" s="10"/>
      <c r="BE87" s="10"/>
      <c r="BF87" s="10"/>
      <c r="BG87" s="10">
        <v>10</v>
      </c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7"/>
    </row>
    <row r="88" spans="1:70" ht="26.4" x14ac:dyDescent="0.3">
      <c r="A88" s="20" t="s">
        <v>29</v>
      </c>
      <c r="B88" s="29" t="s">
        <v>89</v>
      </c>
      <c r="C88" s="29" t="s">
        <v>94</v>
      </c>
      <c r="D88" s="29" t="s">
        <v>107</v>
      </c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 t="s">
        <v>30</v>
      </c>
      <c r="T88" s="12"/>
      <c r="U88" s="13"/>
      <c r="V88" s="13"/>
      <c r="W88" s="13"/>
      <c r="X88" s="11"/>
      <c r="Y88" s="14">
        <v>10</v>
      </c>
      <c r="Z88" s="14"/>
      <c r="AA88" s="14"/>
      <c r="AB88" s="14"/>
      <c r="AC88" s="14">
        <v>10</v>
      </c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>
        <v>10</v>
      </c>
      <c r="AO88" s="14"/>
      <c r="AP88" s="14"/>
      <c r="AQ88" s="14"/>
      <c r="AR88" s="14">
        <v>10</v>
      </c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>
        <v>10</v>
      </c>
      <c r="BD88" s="14"/>
      <c r="BE88" s="14"/>
      <c r="BF88" s="14"/>
      <c r="BG88" s="14">
        <v>10</v>
      </c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1"/>
    </row>
    <row r="89" spans="1:70" ht="15.6" x14ac:dyDescent="0.3">
      <c r="A89" s="18" t="s">
        <v>108</v>
      </c>
      <c r="B89" s="27" t="s">
        <v>18</v>
      </c>
      <c r="C89" s="27" t="s">
        <v>16</v>
      </c>
      <c r="D89" s="27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5"/>
      <c r="V89" s="5"/>
      <c r="W89" s="5"/>
      <c r="X89" s="4"/>
      <c r="Y89" s="6">
        <v>23876.6</v>
      </c>
      <c r="Z89" s="6"/>
      <c r="AA89" s="6">
        <v>456.9</v>
      </c>
      <c r="AB89" s="6"/>
      <c r="AC89" s="6">
        <v>23419.7</v>
      </c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>
        <f>AN90+AN104</f>
        <v>16620</v>
      </c>
      <c r="AO89" s="6">
        <f t="shared" ref="AO89:BC89" si="25">AO90+AO104</f>
        <v>0</v>
      </c>
      <c r="AP89" s="6">
        <f t="shared" si="25"/>
        <v>0</v>
      </c>
      <c r="AQ89" s="6">
        <f t="shared" si="25"/>
        <v>0</v>
      </c>
      <c r="AR89" s="6">
        <f t="shared" si="25"/>
        <v>18632.099999999999</v>
      </c>
      <c r="AS89" s="6">
        <f t="shared" si="25"/>
        <v>0</v>
      </c>
      <c r="AT89" s="6">
        <f t="shared" si="25"/>
        <v>0</v>
      </c>
      <c r="AU89" s="6">
        <f t="shared" si="25"/>
        <v>0</v>
      </c>
      <c r="AV89" s="6">
        <f t="shared" si="25"/>
        <v>0</v>
      </c>
      <c r="AW89" s="6">
        <f t="shared" si="25"/>
        <v>0</v>
      </c>
      <c r="AX89" s="6">
        <f t="shared" si="25"/>
        <v>0</v>
      </c>
      <c r="AY89" s="6">
        <f t="shared" si="25"/>
        <v>0</v>
      </c>
      <c r="AZ89" s="6">
        <f t="shared" si="25"/>
        <v>0</v>
      </c>
      <c r="BA89" s="6">
        <f t="shared" si="25"/>
        <v>0</v>
      </c>
      <c r="BB89" s="6">
        <f t="shared" si="25"/>
        <v>0</v>
      </c>
      <c r="BC89" s="6">
        <f t="shared" si="25"/>
        <v>16620</v>
      </c>
      <c r="BD89" s="6"/>
      <c r="BE89" s="6"/>
      <c r="BF89" s="6"/>
      <c r="BG89" s="6">
        <v>17912.099999999999</v>
      </c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4"/>
    </row>
    <row r="90" spans="1:70" ht="15.6" x14ac:dyDescent="0.3">
      <c r="A90" s="18" t="s">
        <v>110</v>
      </c>
      <c r="B90" s="27" t="s">
        <v>18</v>
      </c>
      <c r="C90" s="27" t="s">
        <v>109</v>
      </c>
      <c r="D90" s="27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5"/>
      <c r="V90" s="5"/>
      <c r="W90" s="5"/>
      <c r="X90" s="4"/>
      <c r="Y90" s="6">
        <v>23676.6</v>
      </c>
      <c r="Z90" s="6"/>
      <c r="AA90" s="6">
        <v>456.9</v>
      </c>
      <c r="AB90" s="6"/>
      <c r="AC90" s="6">
        <v>23219.7</v>
      </c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>
        <f>AN91</f>
        <v>16200</v>
      </c>
      <c r="AO90" s="6">
        <f t="shared" ref="AO90:BC93" si="26">AO91</f>
        <v>0</v>
      </c>
      <c r="AP90" s="6">
        <f t="shared" si="26"/>
        <v>0</v>
      </c>
      <c r="AQ90" s="6">
        <f t="shared" si="26"/>
        <v>0</v>
      </c>
      <c r="AR90" s="6">
        <f t="shared" si="26"/>
        <v>18112.099999999999</v>
      </c>
      <c r="AS90" s="6">
        <f t="shared" si="26"/>
        <v>0</v>
      </c>
      <c r="AT90" s="6">
        <f t="shared" si="26"/>
        <v>0</v>
      </c>
      <c r="AU90" s="6">
        <f t="shared" si="26"/>
        <v>0</v>
      </c>
      <c r="AV90" s="6">
        <f t="shared" si="26"/>
        <v>0</v>
      </c>
      <c r="AW90" s="6">
        <f t="shared" si="26"/>
        <v>0</v>
      </c>
      <c r="AX90" s="6">
        <f t="shared" si="26"/>
        <v>0</v>
      </c>
      <c r="AY90" s="6">
        <f t="shared" si="26"/>
        <v>0</v>
      </c>
      <c r="AZ90" s="6">
        <f t="shared" si="26"/>
        <v>0</v>
      </c>
      <c r="BA90" s="6">
        <f t="shared" si="26"/>
        <v>0</v>
      </c>
      <c r="BB90" s="6">
        <f t="shared" si="26"/>
        <v>0</v>
      </c>
      <c r="BC90" s="6">
        <f t="shared" si="26"/>
        <v>16200</v>
      </c>
      <c r="BD90" s="6"/>
      <c r="BE90" s="6"/>
      <c r="BF90" s="6"/>
      <c r="BG90" s="6">
        <v>17412.099999999999</v>
      </c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4"/>
    </row>
    <row r="91" spans="1:70" ht="15.6" x14ac:dyDescent="0.3">
      <c r="A91" s="19" t="s">
        <v>96</v>
      </c>
      <c r="B91" s="28" t="s">
        <v>18</v>
      </c>
      <c r="C91" s="28" t="s">
        <v>109</v>
      </c>
      <c r="D91" s="28" t="s">
        <v>97</v>
      </c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9"/>
      <c r="V91" s="9"/>
      <c r="W91" s="9"/>
      <c r="X91" s="7"/>
      <c r="Y91" s="10">
        <v>23676.6</v>
      </c>
      <c r="Z91" s="10"/>
      <c r="AA91" s="10">
        <v>456.9</v>
      </c>
      <c r="AB91" s="10"/>
      <c r="AC91" s="10">
        <v>23219.7</v>
      </c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>
        <f>AN92</f>
        <v>16200</v>
      </c>
      <c r="AO91" s="10">
        <f t="shared" si="26"/>
        <v>0</v>
      </c>
      <c r="AP91" s="10">
        <f t="shared" si="26"/>
        <v>0</v>
      </c>
      <c r="AQ91" s="10">
        <f t="shared" si="26"/>
        <v>0</v>
      </c>
      <c r="AR91" s="10">
        <f t="shared" si="26"/>
        <v>18112.099999999999</v>
      </c>
      <c r="AS91" s="10">
        <f t="shared" si="26"/>
        <v>0</v>
      </c>
      <c r="AT91" s="10">
        <f t="shared" si="26"/>
        <v>0</v>
      </c>
      <c r="AU91" s="10">
        <f t="shared" si="26"/>
        <v>0</v>
      </c>
      <c r="AV91" s="10">
        <f t="shared" si="26"/>
        <v>0</v>
      </c>
      <c r="AW91" s="10">
        <f t="shared" si="26"/>
        <v>0</v>
      </c>
      <c r="AX91" s="10">
        <f t="shared" si="26"/>
        <v>0</v>
      </c>
      <c r="AY91" s="10">
        <f t="shared" si="26"/>
        <v>0</v>
      </c>
      <c r="AZ91" s="10">
        <f t="shared" si="26"/>
        <v>0</v>
      </c>
      <c r="BA91" s="10">
        <f t="shared" si="26"/>
        <v>0</v>
      </c>
      <c r="BB91" s="10">
        <f t="shared" si="26"/>
        <v>0</v>
      </c>
      <c r="BC91" s="10">
        <f t="shared" si="26"/>
        <v>16200</v>
      </c>
      <c r="BD91" s="10"/>
      <c r="BE91" s="10"/>
      <c r="BF91" s="10"/>
      <c r="BG91" s="10">
        <v>17412.099999999999</v>
      </c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7"/>
    </row>
    <row r="92" spans="1:70" ht="52.8" x14ac:dyDescent="0.3">
      <c r="A92" s="19" t="s">
        <v>98</v>
      </c>
      <c r="B92" s="28" t="s">
        <v>18</v>
      </c>
      <c r="C92" s="28" t="s">
        <v>109</v>
      </c>
      <c r="D92" s="28" t="s">
        <v>99</v>
      </c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9"/>
      <c r="V92" s="9"/>
      <c r="W92" s="9"/>
      <c r="X92" s="7"/>
      <c r="Y92" s="10">
        <v>23676.6</v>
      </c>
      <c r="Z92" s="10"/>
      <c r="AA92" s="10">
        <v>456.9</v>
      </c>
      <c r="AB92" s="10"/>
      <c r="AC92" s="10">
        <v>23219.7</v>
      </c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>
        <f>AN93</f>
        <v>16200</v>
      </c>
      <c r="AO92" s="10">
        <f t="shared" si="26"/>
        <v>0</v>
      </c>
      <c r="AP92" s="10">
        <f t="shared" si="26"/>
        <v>0</v>
      </c>
      <c r="AQ92" s="10">
        <f t="shared" si="26"/>
        <v>0</v>
      </c>
      <c r="AR92" s="10">
        <f t="shared" si="26"/>
        <v>18112.099999999999</v>
      </c>
      <c r="AS92" s="10">
        <f t="shared" si="26"/>
        <v>0</v>
      </c>
      <c r="AT92" s="10">
        <f t="shared" si="26"/>
        <v>0</v>
      </c>
      <c r="AU92" s="10">
        <f t="shared" si="26"/>
        <v>0</v>
      </c>
      <c r="AV92" s="10">
        <f t="shared" si="26"/>
        <v>0</v>
      </c>
      <c r="AW92" s="10">
        <f t="shared" si="26"/>
        <v>0</v>
      </c>
      <c r="AX92" s="10">
        <f t="shared" si="26"/>
        <v>0</v>
      </c>
      <c r="AY92" s="10">
        <f t="shared" si="26"/>
        <v>0</v>
      </c>
      <c r="AZ92" s="10">
        <f t="shared" si="26"/>
        <v>0</v>
      </c>
      <c r="BA92" s="10">
        <f t="shared" si="26"/>
        <v>0</v>
      </c>
      <c r="BB92" s="10">
        <f t="shared" si="26"/>
        <v>0</v>
      </c>
      <c r="BC92" s="10">
        <f t="shared" si="26"/>
        <v>16200</v>
      </c>
      <c r="BD92" s="10"/>
      <c r="BE92" s="10"/>
      <c r="BF92" s="10"/>
      <c r="BG92" s="10">
        <v>17412.099999999999</v>
      </c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7"/>
    </row>
    <row r="93" spans="1:70" ht="15.6" x14ac:dyDescent="0.3">
      <c r="A93" s="19" t="s">
        <v>100</v>
      </c>
      <c r="B93" s="28" t="s">
        <v>18</v>
      </c>
      <c r="C93" s="28" t="s">
        <v>109</v>
      </c>
      <c r="D93" s="28" t="s">
        <v>101</v>
      </c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9"/>
      <c r="V93" s="9"/>
      <c r="W93" s="9"/>
      <c r="X93" s="7"/>
      <c r="Y93" s="10">
        <v>23676.6</v>
      </c>
      <c r="Z93" s="10"/>
      <c r="AA93" s="10">
        <v>456.9</v>
      </c>
      <c r="AB93" s="10"/>
      <c r="AC93" s="10">
        <v>23219.7</v>
      </c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>
        <f>AN94</f>
        <v>16200</v>
      </c>
      <c r="AO93" s="10">
        <f t="shared" si="26"/>
        <v>0</v>
      </c>
      <c r="AP93" s="10">
        <f t="shared" si="26"/>
        <v>0</v>
      </c>
      <c r="AQ93" s="10">
        <f t="shared" si="26"/>
        <v>0</v>
      </c>
      <c r="AR93" s="10">
        <f t="shared" si="26"/>
        <v>18112.099999999999</v>
      </c>
      <c r="AS93" s="10">
        <f t="shared" si="26"/>
        <v>0</v>
      </c>
      <c r="AT93" s="10">
        <f t="shared" si="26"/>
        <v>0</v>
      </c>
      <c r="AU93" s="10">
        <f t="shared" si="26"/>
        <v>0</v>
      </c>
      <c r="AV93" s="10">
        <f t="shared" si="26"/>
        <v>0</v>
      </c>
      <c r="AW93" s="10">
        <f t="shared" si="26"/>
        <v>0</v>
      </c>
      <c r="AX93" s="10">
        <f t="shared" si="26"/>
        <v>0</v>
      </c>
      <c r="AY93" s="10">
        <f t="shared" si="26"/>
        <v>0</v>
      </c>
      <c r="AZ93" s="10">
        <f t="shared" si="26"/>
        <v>0</v>
      </c>
      <c r="BA93" s="10">
        <f t="shared" si="26"/>
        <v>0</v>
      </c>
      <c r="BB93" s="10">
        <f t="shared" si="26"/>
        <v>0</v>
      </c>
      <c r="BC93" s="10">
        <f t="shared" si="26"/>
        <v>16200</v>
      </c>
      <c r="BD93" s="10"/>
      <c r="BE93" s="10"/>
      <c r="BF93" s="10"/>
      <c r="BG93" s="10">
        <v>17412.099999999999</v>
      </c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7"/>
    </row>
    <row r="94" spans="1:70" ht="26.4" x14ac:dyDescent="0.3">
      <c r="A94" s="19" t="s">
        <v>111</v>
      </c>
      <c r="B94" s="28" t="s">
        <v>18</v>
      </c>
      <c r="C94" s="28" t="s">
        <v>109</v>
      </c>
      <c r="D94" s="28" t="s">
        <v>112</v>
      </c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9"/>
      <c r="V94" s="9"/>
      <c r="W94" s="9"/>
      <c r="X94" s="7"/>
      <c r="Y94" s="10">
        <v>23666.6</v>
      </c>
      <c r="Z94" s="10"/>
      <c r="AA94" s="10">
        <v>456.9</v>
      </c>
      <c r="AB94" s="10"/>
      <c r="AC94" s="10">
        <v>23209.7</v>
      </c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>
        <f>AN95+AN97+AN99</f>
        <v>16200</v>
      </c>
      <c r="AO94" s="10">
        <f t="shared" ref="AO94:BC94" si="27">AO95+AO97+AO99</f>
        <v>0</v>
      </c>
      <c r="AP94" s="10">
        <f t="shared" si="27"/>
        <v>0</v>
      </c>
      <c r="AQ94" s="10">
        <f t="shared" si="27"/>
        <v>0</v>
      </c>
      <c r="AR94" s="10">
        <f t="shared" si="27"/>
        <v>18112.099999999999</v>
      </c>
      <c r="AS94" s="10">
        <f t="shared" si="27"/>
        <v>0</v>
      </c>
      <c r="AT94" s="10">
        <f t="shared" si="27"/>
        <v>0</v>
      </c>
      <c r="AU94" s="10">
        <f t="shared" si="27"/>
        <v>0</v>
      </c>
      <c r="AV94" s="10">
        <f t="shared" si="27"/>
        <v>0</v>
      </c>
      <c r="AW94" s="10">
        <f t="shared" si="27"/>
        <v>0</v>
      </c>
      <c r="AX94" s="10">
        <f t="shared" si="27"/>
        <v>0</v>
      </c>
      <c r="AY94" s="10">
        <f t="shared" si="27"/>
        <v>0</v>
      </c>
      <c r="AZ94" s="10">
        <f t="shared" si="27"/>
        <v>0</v>
      </c>
      <c r="BA94" s="10">
        <f t="shared" si="27"/>
        <v>0</v>
      </c>
      <c r="BB94" s="10">
        <f t="shared" si="27"/>
        <v>0</v>
      </c>
      <c r="BC94" s="10">
        <f t="shared" si="27"/>
        <v>16200</v>
      </c>
      <c r="BD94" s="10"/>
      <c r="BE94" s="10"/>
      <c r="BF94" s="10"/>
      <c r="BG94" s="10">
        <v>17402.099999999999</v>
      </c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7"/>
    </row>
    <row r="95" spans="1:70" ht="26.4" x14ac:dyDescent="0.3">
      <c r="A95" s="19" t="s">
        <v>113</v>
      </c>
      <c r="B95" s="28" t="s">
        <v>18</v>
      </c>
      <c r="C95" s="28" t="s">
        <v>109</v>
      </c>
      <c r="D95" s="28" t="s">
        <v>114</v>
      </c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9"/>
      <c r="V95" s="9"/>
      <c r="W95" s="9"/>
      <c r="X95" s="7"/>
      <c r="Y95" s="10">
        <v>1000</v>
      </c>
      <c r="Z95" s="10"/>
      <c r="AA95" s="10"/>
      <c r="AB95" s="10"/>
      <c r="AC95" s="10">
        <v>1000</v>
      </c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>
        <f>AN96</f>
        <v>700</v>
      </c>
      <c r="AO95" s="10">
        <f t="shared" ref="AO95:BC95" si="28">AO96</f>
        <v>0</v>
      </c>
      <c r="AP95" s="10">
        <f t="shared" si="28"/>
        <v>0</v>
      </c>
      <c r="AQ95" s="10">
        <f t="shared" si="28"/>
        <v>0</v>
      </c>
      <c r="AR95" s="10">
        <f t="shared" si="28"/>
        <v>500</v>
      </c>
      <c r="AS95" s="10">
        <f t="shared" si="28"/>
        <v>0</v>
      </c>
      <c r="AT95" s="10">
        <f t="shared" si="28"/>
        <v>0</v>
      </c>
      <c r="AU95" s="10">
        <f t="shared" si="28"/>
        <v>0</v>
      </c>
      <c r="AV95" s="10">
        <f t="shared" si="28"/>
        <v>0</v>
      </c>
      <c r="AW95" s="10">
        <f t="shared" si="28"/>
        <v>0</v>
      </c>
      <c r="AX95" s="10">
        <f t="shared" si="28"/>
        <v>0</v>
      </c>
      <c r="AY95" s="10">
        <f t="shared" si="28"/>
        <v>0</v>
      </c>
      <c r="AZ95" s="10">
        <f t="shared" si="28"/>
        <v>0</v>
      </c>
      <c r="BA95" s="10">
        <f t="shared" si="28"/>
        <v>0</v>
      </c>
      <c r="BB95" s="10">
        <f t="shared" si="28"/>
        <v>0</v>
      </c>
      <c r="BC95" s="10">
        <f t="shared" si="28"/>
        <v>700</v>
      </c>
      <c r="BD95" s="10"/>
      <c r="BE95" s="10"/>
      <c r="BF95" s="10"/>
      <c r="BG95" s="10">
        <v>500</v>
      </c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7"/>
    </row>
    <row r="96" spans="1:70" ht="26.4" x14ac:dyDescent="0.3">
      <c r="A96" s="20" t="s">
        <v>29</v>
      </c>
      <c r="B96" s="29" t="s">
        <v>18</v>
      </c>
      <c r="C96" s="29" t="s">
        <v>109</v>
      </c>
      <c r="D96" s="29" t="s">
        <v>114</v>
      </c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 t="s">
        <v>30</v>
      </c>
      <c r="T96" s="12"/>
      <c r="U96" s="13"/>
      <c r="V96" s="13"/>
      <c r="W96" s="13"/>
      <c r="X96" s="11"/>
      <c r="Y96" s="14">
        <v>1000</v>
      </c>
      <c r="Z96" s="14"/>
      <c r="AA96" s="14"/>
      <c r="AB96" s="14"/>
      <c r="AC96" s="14">
        <v>1000</v>
      </c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>
        <v>700</v>
      </c>
      <c r="AO96" s="14"/>
      <c r="AP96" s="14"/>
      <c r="AQ96" s="14"/>
      <c r="AR96" s="14">
        <v>500</v>
      </c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>
        <v>700</v>
      </c>
      <c r="BD96" s="14"/>
      <c r="BE96" s="14"/>
      <c r="BF96" s="14"/>
      <c r="BG96" s="14">
        <v>500</v>
      </c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1"/>
    </row>
    <row r="97" spans="1:70" ht="15.6" x14ac:dyDescent="0.3">
      <c r="A97" s="19" t="s">
        <v>115</v>
      </c>
      <c r="B97" s="28" t="s">
        <v>18</v>
      </c>
      <c r="C97" s="28" t="s">
        <v>109</v>
      </c>
      <c r="D97" s="28" t="s">
        <v>116</v>
      </c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9"/>
      <c r="V97" s="9"/>
      <c r="W97" s="9"/>
      <c r="X97" s="7"/>
      <c r="Y97" s="10">
        <v>6147.4</v>
      </c>
      <c r="Z97" s="10"/>
      <c r="AA97" s="10"/>
      <c r="AB97" s="10"/>
      <c r="AC97" s="10">
        <v>6147.4</v>
      </c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>
        <f>AN98</f>
        <v>5500</v>
      </c>
      <c r="AO97" s="10">
        <f t="shared" ref="AO97:BC97" si="29">AO98</f>
        <v>0</v>
      </c>
      <c r="AP97" s="10">
        <f t="shared" si="29"/>
        <v>0</v>
      </c>
      <c r="AQ97" s="10">
        <f t="shared" si="29"/>
        <v>0</v>
      </c>
      <c r="AR97" s="10">
        <f t="shared" si="29"/>
        <v>5612.1</v>
      </c>
      <c r="AS97" s="10">
        <f t="shared" si="29"/>
        <v>0</v>
      </c>
      <c r="AT97" s="10">
        <f t="shared" si="29"/>
        <v>0</v>
      </c>
      <c r="AU97" s="10">
        <f t="shared" si="29"/>
        <v>0</v>
      </c>
      <c r="AV97" s="10">
        <f t="shared" si="29"/>
        <v>0</v>
      </c>
      <c r="AW97" s="10">
        <f t="shared" si="29"/>
        <v>0</v>
      </c>
      <c r="AX97" s="10">
        <f t="shared" si="29"/>
        <v>0</v>
      </c>
      <c r="AY97" s="10">
        <f t="shared" si="29"/>
        <v>0</v>
      </c>
      <c r="AZ97" s="10">
        <f t="shared" si="29"/>
        <v>0</v>
      </c>
      <c r="BA97" s="10">
        <f t="shared" si="29"/>
        <v>0</v>
      </c>
      <c r="BB97" s="10">
        <f t="shared" si="29"/>
        <v>0</v>
      </c>
      <c r="BC97" s="10">
        <f t="shared" si="29"/>
        <v>5500</v>
      </c>
      <c r="BD97" s="10"/>
      <c r="BE97" s="10"/>
      <c r="BF97" s="10"/>
      <c r="BG97" s="10">
        <v>5700</v>
      </c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7"/>
    </row>
    <row r="98" spans="1:70" ht="26.4" x14ac:dyDescent="0.3">
      <c r="A98" s="20" t="s">
        <v>29</v>
      </c>
      <c r="B98" s="29" t="s">
        <v>18</v>
      </c>
      <c r="C98" s="29" t="s">
        <v>109</v>
      </c>
      <c r="D98" s="29" t="s">
        <v>116</v>
      </c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 t="s">
        <v>30</v>
      </c>
      <c r="T98" s="12"/>
      <c r="U98" s="13"/>
      <c r="V98" s="13"/>
      <c r="W98" s="13"/>
      <c r="X98" s="11"/>
      <c r="Y98" s="14">
        <v>6147.4</v>
      </c>
      <c r="Z98" s="14"/>
      <c r="AA98" s="14"/>
      <c r="AB98" s="14"/>
      <c r="AC98" s="14">
        <v>6147.4</v>
      </c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>
        <v>5500</v>
      </c>
      <c r="AO98" s="14"/>
      <c r="AP98" s="14"/>
      <c r="AQ98" s="14"/>
      <c r="AR98" s="14">
        <v>5612.1</v>
      </c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>
        <v>5500</v>
      </c>
      <c r="BD98" s="14"/>
      <c r="BE98" s="14"/>
      <c r="BF98" s="14"/>
      <c r="BG98" s="14">
        <v>5700</v>
      </c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1"/>
    </row>
    <row r="99" spans="1:70" ht="26.4" x14ac:dyDescent="0.3">
      <c r="A99" s="19" t="s">
        <v>117</v>
      </c>
      <c r="B99" s="28" t="s">
        <v>18</v>
      </c>
      <c r="C99" s="28" t="s">
        <v>109</v>
      </c>
      <c r="D99" s="28" t="s">
        <v>118</v>
      </c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9"/>
      <c r="V99" s="9"/>
      <c r="W99" s="9"/>
      <c r="X99" s="7"/>
      <c r="Y99" s="10">
        <v>16000</v>
      </c>
      <c r="Z99" s="10"/>
      <c r="AA99" s="10"/>
      <c r="AB99" s="10"/>
      <c r="AC99" s="10">
        <v>16000</v>
      </c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>
        <f>AN100</f>
        <v>10000</v>
      </c>
      <c r="AO99" s="10">
        <f t="shared" ref="AO99:BC99" si="30">AO100</f>
        <v>0</v>
      </c>
      <c r="AP99" s="10">
        <f t="shared" si="30"/>
        <v>0</v>
      </c>
      <c r="AQ99" s="10">
        <f t="shared" si="30"/>
        <v>0</v>
      </c>
      <c r="AR99" s="10">
        <f t="shared" si="30"/>
        <v>12000</v>
      </c>
      <c r="AS99" s="10">
        <f t="shared" si="30"/>
        <v>0</v>
      </c>
      <c r="AT99" s="10">
        <f t="shared" si="30"/>
        <v>0</v>
      </c>
      <c r="AU99" s="10">
        <f t="shared" si="30"/>
        <v>0</v>
      </c>
      <c r="AV99" s="10">
        <f t="shared" si="30"/>
        <v>0</v>
      </c>
      <c r="AW99" s="10">
        <f t="shared" si="30"/>
        <v>0</v>
      </c>
      <c r="AX99" s="10">
        <f t="shared" si="30"/>
        <v>0</v>
      </c>
      <c r="AY99" s="10">
        <f t="shared" si="30"/>
        <v>0</v>
      </c>
      <c r="AZ99" s="10">
        <f t="shared" si="30"/>
        <v>0</v>
      </c>
      <c r="BA99" s="10">
        <f t="shared" si="30"/>
        <v>0</v>
      </c>
      <c r="BB99" s="10">
        <f t="shared" si="30"/>
        <v>0</v>
      </c>
      <c r="BC99" s="10">
        <f t="shared" si="30"/>
        <v>10000</v>
      </c>
      <c r="BD99" s="10"/>
      <c r="BE99" s="10"/>
      <c r="BF99" s="10"/>
      <c r="BG99" s="10">
        <v>11202.1</v>
      </c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7"/>
    </row>
    <row r="100" spans="1:70" ht="25.2" customHeight="1" x14ac:dyDescent="0.3">
      <c r="A100" s="20" t="s">
        <v>29</v>
      </c>
      <c r="B100" s="29" t="s">
        <v>18</v>
      </c>
      <c r="C100" s="29" t="s">
        <v>109</v>
      </c>
      <c r="D100" s="29" t="s">
        <v>118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 t="s">
        <v>30</v>
      </c>
      <c r="T100" s="12"/>
      <c r="U100" s="13"/>
      <c r="V100" s="13"/>
      <c r="W100" s="13"/>
      <c r="X100" s="11"/>
      <c r="Y100" s="14">
        <v>16000</v>
      </c>
      <c r="Z100" s="14"/>
      <c r="AA100" s="14"/>
      <c r="AB100" s="14"/>
      <c r="AC100" s="14">
        <v>16000</v>
      </c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36">
        <v>10000</v>
      </c>
      <c r="AO100" s="36"/>
      <c r="AP100" s="36"/>
      <c r="AQ100" s="36"/>
      <c r="AR100" s="36">
        <v>12000</v>
      </c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>
        <v>10000</v>
      </c>
      <c r="BD100" s="14"/>
      <c r="BE100" s="14"/>
      <c r="BF100" s="14"/>
      <c r="BG100" s="14">
        <v>11202.1</v>
      </c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1"/>
    </row>
    <row r="101" spans="1:70" ht="39.6" hidden="1" x14ac:dyDescent="0.3">
      <c r="A101" s="19" t="s">
        <v>121</v>
      </c>
      <c r="B101" s="28" t="s">
        <v>18</v>
      </c>
      <c r="C101" s="28" t="s">
        <v>109</v>
      </c>
      <c r="D101" s="28" t="s">
        <v>122</v>
      </c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9"/>
      <c r="V101" s="9"/>
      <c r="W101" s="9"/>
      <c r="X101" s="7"/>
      <c r="Y101" s="10">
        <v>10</v>
      </c>
      <c r="Z101" s="10"/>
      <c r="AA101" s="10"/>
      <c r="AB101" s="10"/>
      <c r="AC101" s="10">
        <v>10</v>
      </c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>
        <v>10</v>
      </c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7"/>
    </row>
    <row r="102" spans="1:70" ht="39.6" hidden="1" x14ac:dyDescent="0.3">
      <c r="A102" s="19" t="s">
        <v>123</v>
      </c>
      <c r="B102" s="28" t="s">
        <v>18</v>
      </c>
      <c r="C102" s="28" t="s">
        <v>109</v>
      </c>
      <c r="D102" s="28" t="s">
        <v>124</v>
      </c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9"/>
      <c r="V102" s="9"/>
      <c r="W102" s="9"/>
      <c r="X102" s="7"/>
      <c r="Y102" s="10">
        <v>10</v>
      </c>
      <c r="Z102" s="10"/>
      <c r="AA102" s="10"/>
      <c r="AB102" s="10"/>
      <c r="AC102" s="10">
        <v>10</v>
      </c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>
        <v>10</v>
      </c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7"/>
    </row>
    <row r="103" spans="1:70" ht="26.4" hidden="1" x14ac:dyDescent="0.3">
      <c r="A103" s="20" t="s">
        <v>29</v>
      </c>
      <c r="B103" s="29" t="s">
        <v>18</v>
      </c>
      <c r="C103" s="29" t="s">
        <v>109</v>
      </c>
      <c r="D103" s="29" t="s">
        <v>124</v>
      </c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 t="s">
        <v>30</v>
      </c>
      <c r="T103" s="12"/>
      <c r="U103" s="13"/>
      <c r="V103" s="13"/>
      <c r="W103" s="13"/>
      <c r="X103" s="11"/>
      <c r="Y103" s="14">
        <v>10</v>
      </c>
      <c r="Z103" s="14"/>
      <c r="AA103" s="14"/>
      <c r="AB103" s="14"/>
      <c r="AC103" s="14">
        <v>10</v>
      </c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>
        <v>10</v>
      </c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1"/>
    </row>
    <row r="104" spans="1:70" ht="26.4" x14ac:dyDescent="0.3">
      <c r="A104" s="18" t="s">
        <v>126</v>
      </c>
      <c r="B104" s="27" t="s">
        <v>18</v>
      </c>
      <c r="C104" s="27" t="s">
        <v>125</v>
      </c>
      <c r="D104" s="27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5"/>
      <c r="V104" s="5"/>
      <c r="W104" s="5"/>
      <c r="X104" s="4"/>
      <c r="Y104" s="6">
        <v>200</v>
      </c>
      <c r="Z104" s="6"/>
      <c r="AA104" s="6"/>
      <c r="AB104" s="6"/>
      <c r="AC104" s="6">
        <v>200</v>
      </c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>
        <f>AN105</f>
        <v>420</v>
      </c>
      <c r="AO104" s="6">
        <f t="shared" ref="AO104:BC107" si="31">AO105</f>
        <v>0</v>
      </c>
      <c r="AP104" s="6">
        <f t="shared" si="31"/>
        <v>0</v>
      </c>
      <c r="AQ104" s="6">
        <f t="shared" si="31"/>
        <v>0</v>
      </c>
      <c r="AR104" s="6">
        <f t="shared" si="31"/>
        <v>520</v>
      </c>
      <c r="AS104" s="6">
        <f t="shared" si="31"/>
        <v>0</v>
      </c>
      <c r="AT104" s="6">
        <f t="shared" si="31"/>
        <v>0</v>
      </c>
      <c r="AU104" s="6">
        <f t="shared" si="31"/>
        <v>0</v>
      </c>
      <c r="AV104" s="6">
        <f t="shared" si="31"/>
        <v>0</v>
      </c>
      <c r="AW104" s="6">
        <f t="shared" si="31"/>
        <v>0</v>
      </c>
      <c r="AX104" s="6">
        <f t="shared" si="31"/>
        <v>0</v>
      </c>
      <c r="AY104" s="6">
        <f t="shared" si="31"/>
        <v>0</v>
      </c>
      <c r="AZ104" s="6">
        <f t="shared" si="31"/>
        <v>0</v>
      </c>
      <c r="BA104" s="6">
        <f t="shared" si="31"/>
        <v>0</v>
      </c>
      <c r="BB104" s="6">
        <f t="shared" si="31"/>
        <v>0</v>
      </c>
      <c r="BC104" s="6">
        <f t="shared" si="31"/>
        <v>420</v>
      </c>
      <c r="BD104" s="6"/>
      <c r="BE104" s="6"/>
      <c r="BF104" s="6"/>
      <c r="BG104" s="6">
        <v>500</v>
      </c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4"/>
    </row>
    <row r="105" spans="1:70" ht="15.6" x14ac:dyDescent="0.3">
      <c r="A105" s="19" t="s">
        <v>96</v>
      </c>
      <c r="B105" s="28" t="s">
        <v>18</v>
      </c>
      <c r="C105" s="28" t="s">
        <v>125</v>
      </c>
      <c r="D105" s="28" t="s">
        <v>97</v>
      </c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9"/>
      <c r="V105" s="9"/>
      <c r="W105" s="9"/>
      <c r="X105" s="7"/>
      <c r="Y105" s="10">
        <v>200</v>
      </c>
      <c r="Z105" s="10"/>
      <c r="AA105" s="10"/>
      <c r="AB105" s="10"/>
      <c r="AC105" s="10">
        <v>200</v>
      </c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>
        <f>AN106</f>
        <v>420</v>
      </c>
      <c r="AO105" s="10">
        <f t="shared" si="31"/>
        <v>0</v>
      </c>
      <c r="AP105" s="10">
        <f t="shared" si="31"/>
        <v>0</v>
      </c>
      <c r="AQ105" s="10">
        <f t="shared" si="31"/>
        <v>0</v>
      </c>
      <c r="AR105" s="10">
        <f t="shared" si="31"/>
        <v>520</v>
      </c>
      <c r="AS105" s="10">
        <f t="shared" si="31"/>
        <v>0</v>
      </c>
      <c r="AT105" s="10">
        <f t="shared" si="31"/>
        <v>0</v>
      </c>
      <c r="AU105" s="10">
        <f t="shared" si="31"/>
        <v>0</v>
      </c>
      <c r="AV105" s="10">
        <f t="shared" si="31"/>
        <v>0</v>
      </c>
      <c r="AW105" s="10">
        <f t="shared" si="31"/>
        <v>0</v>
      </c>
      <c r="AX105" s="10">
        <f t="shared" si="31"/>
        <v>0</v>
      </c>
      <c r="AY105" s="10">
        <f t="shared" si="31"/>
        <v>0</v>
      </c>
      <c r="AZ105" s="10">
        <f t="shared" si="31"/>
        <v>0</v>
      </c>
      <c r="BA105" s="10">
        <f t="shared" si="31"/>
        <v>0</v>
      </c>
      <c r="BB105" s="10">
        <f t="shared" si="31"/>
        <v>0</v>
      </c>
      <c r="BC105" s="10">
        <f t="shared" si="31"/>
        <v>420</v>
      </c>
      <c r="BD105" s="10"/>
      <c r="BE105" s="10"/>
      <c r="BF105" s="10"/>
      <c r="BG105" s="10">
        <v>500</v>
      </c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7"/>
    </row>
    <row r="106" spans="1:70" ht="52.8" x14ac:dyDescent="0.3">
      <c r="A106" s="19" t="s">
        <v>98</v>
      </c>
      <c r="B106" s="28" t="s">
        <v>18</v>
      </c>
      <c r="C106" s="28" t="s">
        <v>125</v>
      </c>
      <c r="D106" s="28" t="s">
        <v>99</v>
      </c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9"/>
      <c r="V106" s="9"/>
      <c r="W106" s="9"/>
      <c r="X106" s="7"/>
      <c r="Y106" s="10">
        <v>200</v>
      </c>
      <c r="Z106" s="10"/>
      <c r="AA106" s="10"/>
      <c r="AB106" s="10"/>
      <c r="AC106" s="10">
        <v>200</v>
      </c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>
        <f>AN107</f>
        <v>420</v>
      </c>
      <c r="AO106" s="10">
        <f t="shared" si="31"/>
        <v>0</v>
      </c>
      <c r="AP106" s="10">
        <f t="shared" si="31"/>
        <v>0</v>
      </c>
      <c r="AQ106" s="10">
        <f t="shared" si="31"/>
        <v>0</v>
      </c>
      <c r="AR106" s="10">
        <f t="shared" si="31"/>
        <v>520</v>
      </c>
      <c r="AS106" s="10">
        <f t="shared" si="31"/>
        <v>0</v>
      </c>
      <c r="AT106" s="10">
        <f t="shared" si="31"/>
        <v>0</v>
      </c>
      <c r="AU106" s="10">
        <f t="shared" si="31"/>
        <v>0</v>
      </c>
      <c r="AV106" s="10">
        <f t="shared" si="31"/>
        <v>0</v>
      </c>
      <c r="AW106" s="10">
        <f t="shared" si="31"/>
        <v>0</v>
      </c>
      <c r="AX106" s="10">
        <f t="shared" si="31"/>
        <v>0</v>
      </c>
      <c r="AY106" s="10">
        <f t="shared" si="31"/>
        <v>0</v>
      </c>
      <c r="AZ106" s="10">
        <f t="shared" si="31"/>
        <v>0</v>
      </c>
      <c r="BA106" s="10">
        <f t="shared" si="31"/>
        <v>0</v>
      </c>
      <c r="BB106" s="10">
        <f t="shared" si="31"/>
        <v>0</v>
      </c>
      <c r="BC106" s="10">
        <f t="shared" si="31"/>
        <v>420</v>
      </c>
      <c r="BD106" s="10"/>
      <c r="BE106" s="10"/>
      <c r="BF106" s="10"/>
      <c r="BG106" s="10">
        <v>500</v>
      </c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7"/>
    </row>
    <row r="107" spans="1:70" ht="15.6" x14ac:dyDescent="0.3">
      <c r="A107" s="19" t="s">
        <v>100</v>
      </c>
      <c r="B107" s="28" t="s">
        <v>18</v>
      </c>
      <c r="C107" s="28" t="s">
        <v>125</v>
      </c>
      <c r="D107" s="28" t="s">
        <v>101</v>
      </c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9"/>
      <c r="V107" s="9"/>
      <c r="W107" s="9"/>
      <c r="X107" s="7"/>
      <c r="Y107" s="10">
        <v>200</v>
      </c>
      <c r="Z107" s="10"/>
      <c r="AA107" s="10"/>
      <c r="AB107" s="10"/>
      <c r="AC107" s="10">
        <v>200</v>
      </c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>
        <f>AN108</f>
        <v>420</v>
      </c>
      <c r="AO107" s="10">
        <f t="shared" si="31"/>
        <v>0</v>
      </c>
      <c r="AP107" s="10">
        <f t="shared" si="31"/>
        <v>0</v>
      </c>
      <c r="AQ107" s="10">
        <f t="shared" si="31"/>
        <v>0</v>
      </c>
      <c r="AR107" s="10">
        <f t="shared" si="31"/>
        <v>520</v>
      </c>
      <c r="AS107" s="10">
        <f t="shared" si="31"/>
        <v>0</v>
      </c>
      <c r="AT107" s="10">
        <f t="shared" si="31"/>
        <v>0</v>
      </c>
      <c r="AU107" s="10">
        <f t="shared" si="31"/>
        <v>0</v>
      </c>
      <c r="AV107" s="10">
        <f t="shared" si="31"/>
        <v>0</v>
      </c>
      <c r="AW107" s="10">
        <f t="shared" si="31"/>
        <v>0</v>
      </c>
      <c r="AX107" s="10">
        <f t="shared" si="31"/>
        <v>0</v>
      </c>
      <c r="AY107" s="10">
        <f t="shared" si="31"/>
        <v>0</v>
      </c>
      <c r="AZ107" s="10">
        <f t="shared" si="31"/>
        <v>0</v>
      </c>
      <c r="BA107" s="10">
        <f t="shared" si="31"/>
        <v>0</v>
      </c>
      <c r="BB107" s="10">
        <f t="shared" si="31"/>
        <v>0</v>
      </c>
      <c r="BC107" s="10">
        <f t="shared" si="31"/>
        <v>420</v>
      </c>
      <c r="BD107" s="10"/>
      <c r="BE107" s="10"/>
      <c r="BF107" s="10"/>
      <c r="BG107" s="10">
        <v>500</v>
      </c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7"/>
    </row>
    <row r="108" spans="1:70" ht="26.4" x14ac:dyDescent="0.3">
      <c r="A108" s="19" t="s">
        <v>127</v>
      </c>
      <c r="B108" s="28" t="s">
        <v>18</v>
      </c>
      <c r="C108" s="28" t="s">
        <v>125</v>
      </c>
      <c r="D108" s="28" t="s">
        <v>128</v>
      </c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9"/>
      <c r="V108" s="9"/>
      <c r="W108" s="9"/>
      <c r="X108" s="7"/>
      <c r="Y108" s="10">
        <v>200</v>
      </c>
      <c r="Z108" s="10"/>
      <c r="AA108" s="10"/>
      <c r="AB108" s="10"/>
      <c r="AC108" s="10">
        <v>200</v>
      </c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>
        <f>AN109+AN111</f>
        <v>420</v>
      </c>
      <c r="AO108" s="10">
        <f t="shared" ref="AO108:BC108" si="32">AO109+AO111</f>
        <v>0</v>
      </c>
      <c r="AP108" s="10">
        <f t="shared" si="32"/>
        <v>0</v>
      </c>
      <c r="AQ108" s="10">
        <f t="shared" si="32"/>
        <v>0</v>
      </c>
      <c r="AR108" s="10">
        <f t="shared" si="32"/>
        <v>520</v>
      </c>
      <c r="AS108" s="10">
        <f t="shared" si="32"/>
        <v>0</v>
      </c>
      <c r="AT108" s="10">
        <f t="shared" si="32"/>
        <v>0</v>
      </c>
      <c r="AU108" s="10">
        <f t="shared" si="32"/>
        <v>0</v>
      </c>
      <c r="AV108" s="10">
        <f t="shared" si="32"/>
        <v>0</v>
      </c>
      <c r="AW108" s="10">
        <f t="shared" si="32"/>
        <v>0</v>
      </c>
      <c r="AX108" s="10">
        <f t="shared" si="32"/>
        <v>0</v>
      </c>
      <c r="AY108" s="10">
        <f t="shared" si="32"/>
        <v>0</v>
      </c>
      <c r="AZ108" s="10">
        <f t="shared" si="32"/>
        <v>0</v>
      </c>
      <c r="BA108" s="10">
        <f t="shared" si="32"/>
        <v>0</v>
      </c>
      <c r="BB108" s="10">
        <f t="shared" si="32"/>
        <v>0</v>
      </c>
      <c r="BC108" s="10">
        <f t="shared" si="32"/>
        <v>420</v>
      </c>
      <c r="BD108" s="10"/>
      <c r="BE108" s="10"/>
      <c r="BF108" s="10"/>
      <c r="BG108" s="10">
        <v>500</v>
      </c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7"/>
    </row>
    <row r="109" spans="1:70" ht="26.4" x14ac:dyDescent="0.3">
      <c r="A109" s="19" t="s">
        <v>129</v>
      </c>
      <c r="B109" s="28" t="s">
        <v>18</v>
      </c>
      <c r="C109" s="28" t="s">
        <v>125</v>
      </c>
      <c r="D109" s="28" t="s">
        <v>130</v>
      </c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9"/>
      <c r="V109" s="9"/>
      <c r="W109" s="9"/>
      <c r="X109" s="7"/>
      <c r="Y109" s="10">
        <v>180</v>
      </c>
      <c r="Z109" s="10"/>
      <c r="AA109" s="10"/>
      <c r="AB109" s="10"/>
      <c r="AC109" s="10">
        <v>180</v>
      </c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>
        <f>AN110</f>
        <v>400</v>
      </c>
      <c r="AO109" s="10">
        <f t="shared" ref="AO109:BC109" si="33">AO110</f>
        <v>0</v>
      </c>
      <c r="AP109" s="10">
        <f t="shared" si="33"/>
        <v>0</v>
      </c>
      <c r="AQ109" s="10">
        <f t="shared" si="33"/>
        <v>0</v>
      </c>
      <c r="AR109" s="10">
        <f t="shared" si="33"/>
        <v>500</v>
      </c>
      <c r="AS109" s="10">
        <f t="shared" si="33"/>
        <v>0</v>
      </c>
      <c r="AT109" s="10">
        <f t="shared" si="33"/>
        <v>0</v>
      </c>
      <c r="AU109" s="10">
        <f t="shared" si="33"/>
        <v>0</v>
      </c>
      <c r="AV109" s="10">
        <f t="shared" si="33"/>
        <v>0</v>
      </c>
      <c r="AW109" s="10">
        <f t="shared" si="33"/>
        <v>0</v>
      </c>
      <c r="AX109" s="10">
        <f t="shared" si="33"/>
        <v>0</v>
      </c>
      <c r="AY109" s="10">
        <f t="shared" si="33"/>
        <v>0</v>
      </c>
      <c r="AZ109" s="10">
        <f t="shared" si="33"/>
        <v>0</v>
      </c>
      <c r="BA109" s="10">
        <f t="shared" si="33"/>
        <v>0</v>
      </c>
      <c r="BB109" s="10">
        <f t="shared" si="33"/>
        <v>0</v>
      </c>
      <c r="BC109" s="10">
        <f t="shared" si="33"/>
        <v>400</v>
      </c>
      <c r="BD109" s="10"/>
      <c r="BE109" s="10"/>
      <c r="BF109" s="10"/>
      <c r="BG109" s="10">
        <v>480</v>
      </c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7"/>
    </row>
    <row r="110" spans="1:70" ht="26.4" x14ac:dyDescent="0.3">
      <c r="A110" s="20" t="s">
        <v>29</v>
      </c>
      <c r="B110" s="29" t="s">
        <v>18</v>
      </c>
      <c r="C110" s="29" t="s">
        <v>125</v>
      </c>
      <c r="D110" s="29" t="s">
        <v>130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 t="s">
        <v>30</v>
      </c>
      <c r="T110" s="12"/>
      <c r="U110" s="13"/>
      <c r="V110" s="13"/>
      <c r="W110" s="13"/>
      <c r="X110" s="11"/>
      <c r="Y110" s="14">
        <v>180</v>
      </c>
      <c r="Z110" s="14"/>
      <c r="AA110" s="14"/>
      <c r="AB110" s="14"/>
      <c r="AC110" s="14">
        <v>180</v>
      </c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>
        <v>400</v>
      </c>
      <c r="AO110" s="14"/>
      <c r="AP110" s="14"/>
      <c r="AQ110" s="14"/>
      <c r="AR110" s="14">
        <v>500</v>
      </c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>
        <v>400</v>
      </c>
      <c r="BD110" s="14"/>
      <c r="BE110" s="14"/>
      <c r="BF110" s="14"/>
      <c r="BG110" s="14">
        <v>480</v>
      </c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1"/>
    </row>
    <row r="111" spans="1:70" ht="26.4" x14ac:dyDescent="0.3">
      <c r="A111" s="19" t="s">
        <v>131</v>
      </c>
      <c r="B111" s="28" t="s">
        <v>18</v>
      </c>
      <c r="C111" s="28" t="s">
        <v>125</v>
      </c>
      <c r="D111" s="28" t="s">
        <v>132</v>
      </c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9"/>
      <c r="V111" s="9"/>
      <c r="W111" s="9"/>
      <c r="X111" s="7"/>
      <c r="Y111" s="10">
        <v>20</v>
      </c>
      <c r="Z111" s="10"/>
      <c r="AA111" s="10"/>
      <c r="AB111" s="10"/>
      <c r="AC111" s="10">
        <v>20</v>
      </c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>
        <v>20</v>
      </c>
      <c r="AO111" s="10"/>
      <c r="AP111" s="10"/>
      <c r="AQ111" s="10"/>
      <c r="AR111" s="10">
        <v>20</v>
      </c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>
        <v>20</v>
      </c>
      <c r="BD111" s="10"/>
      <c r="BE111" s="10"/>
      <c r="BF111" s="10"/>
      <c r="BG111" s="10">
        <v>20</v>
      </c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7"/>
    </row>
    <row r="112" spans="1:70" ht="26.4" x14ac:dyDescent="0.3">
      <c r="A112" s="20" t="s">
        <v>29</v>
      </c>
      <c r="B112" s="29" t="s">
        <v>18</v>
      </c>
      <c r="C112" s="29" t="s">
        <v>125</v>
      </c>
      <c r="D112" s="29" t="s">
        <v>132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 t="s">
        <v>30</v>
      </c>
      <c r="T112" s="12"/>
      <c r="U112" s="13"/>
      <c r="V112" s="13"/>
      <c r="W112" s="13"/>
      <c r="X112" s="11"/>
      <c r="Y112" s="14">
        <v>20</v>
      </c>
      <c r="Z112" s="14"/>
      <c r="AA112" s="14"/>
      <c r="AB112" s="14"/>
      <c r="AC112" s="14">
        <v>20</v>
      </c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>
        <v>20</v>
      </c>
      <c r="AO112" s="14"/>
      <c r="AP112" s="14"/>
      <c r="AQ112" s="14"/>
      <c r="AR112" s="14">
        <v>20</v>
      </c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>
        <v>20</v>
      </c>
      <c r="BD112" s="14"/>
      <c r="BE112" s="14"/>
      <c r="BF112" s="14"/>
      <c r="BG112" s="14">
        <v>20</v>
      </c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1"/>
    </row>
    <row r="113" spans="1:70" ht="15.6" x14ac:dyDescent="0.3">
      <c r="A113" s="18" t="s">
        <v>134</v>
      </c>
      <c r="B113" s="27" t="s">
        <v>133</v>
      </c>
      <c r="C113" s="27" t="s">
        <v>16</v>
      </c>
      <c r="D113" s="27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5"/>
      <c r="V113" s="5"/>
      <c r="W113" s="5"/>
      <c r="X113" s="4"/>
      <c r="Y113" s="6">
        <v>40975.9</v>
      </c>
      <c r="Z113" s="6">
        <v>2512</v>
      </c>
      <c r="AA113" s="6">
        <v>13368</v>
      </c>
      <c r="AB113" s="6"/>
      <c r="AC113" s="6">
        <v>25095.9</v>
      </c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>
        <f>AN114+AN131+AN144+AN166</f>
        <v>27429.1</v>
      </c>
      <c r="AO113" s="6">
        <f t="shared" ref="AO113:BC113" si="34">AO114+AO131+AO144+AO166</f>
        <v>0</v>
      </c>
      <c r="AP113" s="6">
        <f t="shared" si="34"/>
        <v>0</v>
      </c>
      <c r="AQ113" s="6">
        <f t="shared" si="34"/>
        <v>0</v>
      </c>
      <c r="AR113" s="6">
        <f t="shared" si="34"/>
        <v>23689.5</v>
      </c>
      <c r="AS113" s="6">
        <f t="shared" si="34"/>
        <v>0</v>
      </c>
      <c r="AT113" s="6">
        <f t="shared" si="34"/>
        <v>0</v>
      </c>
      <c r="AU113" s="6">
        <f t="shared" si="34"/>
        <v>0</v>
      </c>
      <c r="AV113" s="6">
        <f t="shared" si="34"/>
        <v>0</v>
      </c>
      <c r="AW113" s="6">
        <f t="shared" si="34"/>
        <v>0</v>
      </c>
      <c r="AX113" s="6">
        <f t="shared" si="34"/>
        <v>0</v>
      </c>
      <c r="AY113" s="6">
        <f t="shared" si="34"/>
        <v>0</v>
      </c>
      <c r="AZ113" s="6">
        <f t="shared" si="34"/>
        <v>0</v>
      </c>
      <c r="BA113" s="6">
        <f t="shared" si="34"/>
        <v>0</v>
      </c>
      <c r="BB113" s="6">
        <f t="shared" si="34"/>
        <v>0</v>
      </c>
      <c r="BC113" s="6">
        <f t="shared" si="34"/>
        <v>32025</v>
      </c>
      <c r="BD113" s="6"/>
      <c r="BE113" s="6">
        <v>297.8</v>
      </c>
      <c r="BF113" s="6"/>
      <c r="BG113" s="6">
        <v>22702.2</v>
      </c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4"/>
    </row>
    <row r="114" spans="1:70" ht="15.6" x14ac:dyDescent="0.3">
      <c r="A114" s="18" t="s">
        <v>135</v>
      </c>
      <c r="B114" s="27" t="s">
        <v>133</v>
      </c>
      <c r="C114" s="27" t="s">
        <v>15</v>
      </c>
      <c r="D114" s="27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5"/>
      <c r="V114" s="5"/>
      <c r="W114" s="5"/>
      <c r="X114" s="4"/>
      <c r="Y114" s="6">
        <v>1029.8</v>
      </c>
      <c r="Z114" s="6"/>
      <c r="AA114" s="6"/>
      <c r="AB114" s="6"/>
      <c r="AC114" s="6">
        <v>1029.8</v>
      </c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>
        <f>AN115+AN123</f>
        <v>1820.1999999999998</v>
      </c>
      <c r="AO114" s="6">
        <f t="shared" ref="AO114:BC114" si="35">AO115+AO123</f>
        <v>0</v>
      </c>
      <c r="AP114" s="6">
        <f t="shared" si="35"/>
        <v>0</v>
      </c>
      <c r="AQ114" s="6">
        <f t="shared" si="35"/>
        <v>0</v>
      </c>
      <c r="AR114" s="6">
        <f t="shared" si="35"/>
        <v>1529.8</v>
      </c>
      <c r="AS114" s="6">
        <f t="shared" si="35"/>
        <v>0</v>
      </c>
      <c r="AT114" s="6">
        <f t="shared" si="35"/>
        <v>0</v>
      </c>
      <c r="AU114" s="6">
        <f t="shared" si="35"/>
        <v>0</v>
      </c>
      <c r="AV114" s="6">
        <f t="shared" si="35"/>
        <v>0</v>
      </c>
      <c r="AW114" s="6">
        <f t="shared" si="35"/>
        <v>0</v>
      </c>
      <c r="AX114" s="6">
        <f t="shared" si="35"/>
        <v>0</v>
      </c>
      <c r="AY114" s="6">
        <f t="shared" si="35"/>
        <v>0</v>
      </c>
      <c r="AZ114" s="6">
        <f t="shared" si="35"/>
        <v>0</v>
      </c>
      <c r="BA114" s="6">
        <f t="shared" si="35"/>
        <v>0</v>
      </c>
      <c r="BB114" s="6">
        <f t="shared" si="35"/>
        <v>0</v>
      </c>
      <c r="BC114" s="6">
        <f t="shared" si="35"/>
        <v>1700</v>
      </c>
      <c r="BD114" s="6"/>
      <c r="BE114" s="6"/>
      <c r="BF114" s="6"/>
      <c r="BG114" s="6">
        <v>1500</v>
      </c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4"/>
    </row>
    <row r="115" spans="1:70" ht="26.4" x14ac:dyDescent="0.3">
      <c r="A115" s="19" t="s">
        <v>20</v>
      </c>
      <c r="B115" s="28" t="s">
        <v>133</v>
      </c>
      <c r="C115" s="28" t="s">
        <v>15</v>
      </c>
      <c r="D115" s="28" t="s">
        <v>21</v>
      </c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9"/>
      <c r="V115" s="9"/>
      <c r="W115" s="9"/>
      <c r="X115" s="7"/>
      <c r="Y115" s="10">
        <f>Y116</f>
        <v>365.86</v>
      </c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58">
        <v>365.9</v>
      </c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>
        <v>365.9</v>
      </c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4"/>
    </row>
    <row r="116" spans="1:70" ht="15.6" x14ac:dyDescent="0.3">
      <c r="A116" s="19" t="s">
        <v>51</v>
      </c>
      <c r="B116" s="28" t="s">
        <v>133</v>
      </c>
      <c r="C116" s="28" t="s">
        <v>15</v>
      </c>
      <c r="D116" s="28" t="s">
        <v>52</v>
      </c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9"/>
      <c r="V116" s="9"/>
      <c r="W116" s="9"/>
      <c r="X116" s="7"/>
      <c r="Y116" s="10">
        <f>Y117</f>
        <v>365.86</v>
      </c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58">
        <v>365.9</v>
      </c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>
        <v>365.9</v>
      </c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4"/>
    </row>
    <row r="117" spans="1:70" ht="15.6" x14ac:dyDescent="0.3">
      <c r="A117" s="19" t="s">
        <v>53</v>
      </c>
      <c r="B117" s="28" t="s">
        <v>133</v>
      </c>
      <c r="C117" s="28" t="s">
        <v>15</v>
      </c>
      <c r="D117" s="28" t="s">
        <v>54</v>
      </c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9"/>
      <c r="V117" s="9"/>
      <c r="W117" s="9"/>
      <c r="X117" s="7"/>
      <c r="Y117" s="10">
        <f>Y118</f>
        <v>365.86</v>
      </c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58">
        <f>AN118</f>
        <v>365.9</v>
      </c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>
        <v>365.9</v>
      </c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4"/>
    </row>
    <row r="118" spans="1:70" ht="26.4" x14ac:dyDescent="0.3">
      <c r="A118" s="19" t="s">
        <v>55</v>
      </c>
      <c r="B118" s="28" t="s">
        <v>133</v>
      </c>
      <c r="C118" s="28" t="s">
        <v>15</v>
      </c>
      <c r="D118" s="28" t="s">
        <v>56</v>
      </c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9"/>
      <c r="V118" s="9"/>
      <c r="W118" s="9"/>
      <c r="X118" s="7"/>
      <c r="Y118" s="10">
        <f>Y119+Y121</f>
        <v>365.86</v>
      </c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58">
        <f>AN119+AN121</f>
        <v>365.9</v>
      </c>
      <c r="AO118" s="58">
        <f t="shared" ref="AO118:BC118" si="36">AO119+AO121</f>
        <v>0</v>
      </c>
      <c r="AP118" s="58">
        <f t="shared" si="36"/>
        <v>0</v>
      </c>
      <c r="AQ118" s="58">
        <f t="shared" si="36"/>
        <v>0</v>
      </c>
      <c r="AR118" s="58">
        <f t="shared" si="36"/>
        <v>0</v>
      </c>
      <c r="AS118" s="58">
        <f t="shared" si="36"/>
        <v>0</v>
      </c>
      <c r="AT118" s="58">
        <f t="shared" si="36"/>
        <v>0</v>
      </c>
      <c r="AU118" s="58">
        <f t="shared" si="36"/>
        <v>0</v>
      </c>
      <c r="AV118" s="58">
        <f t="shared" si="36"/>
        <v>0</v>
      </c>
      <c r="AW118" s="58">
        <f t="shared" si="36"/>
        <v>0</v>
      </c>
      <c r="AX118" s="58">
        <f t="shared" si="36"/>
        <v>0</v>
      </c>
      <c r="AY118" s="58">
        <f t="shared" si="36"/>
        <v>0</v>
      </c>
      <c r="AZ118" s="58">
        <f t="shared" si="36"/>
        <v>0</v>
      </c>
      <c r="BA118" s="58">
        <f t="shared" si="36"/>
        <v>0</v>
      </c>
      <c r="BB118" s="58">
        <f t="shared" si="36"/>
        <v>0</v>
      </c>
      <c r="BC118" s="58">
        <f t="shared" si="36"/>
        <v>365.9</v>
      </c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4"/>
    </row>
    <row r="119" spans="1:70" ht="39.6" x14ac:dyDescent="0.3">
      <c r="A119" s="19" t="s">
        <v>136</v>
      </c>
      <c r="B119" s="28" t="s">
        <v>133</v>
      </c>
      <c r="C119" s="28" t="s">
        <v>15</v>
      </c>
      <c r="D119" s="28" t="s">
        <v>137</v>
      </c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9"/>
      <c r="V119" s="9"/>
      <c r="W119" s="9"/>
      <c r="X119" s="7"/>
      <c r="Y119" s="10">
        <f>Y120</f>
        <v>247.06</v>
      </c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58">
        <v>247.1</v>
      </c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>
        <v>247.1</v>
      </c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4"/>
    </row>
    <row r="120" spans="1:70" ht="15.6" x14ac:dyDescent="0.3">
      <c r="A120" s="20" t="s">
        <v>59</v>
      </c>
      <c r="B120" s="29" t="s">
        <v>133</v>
      </c>
      <c r="C120" s="29" t="s">
        <v>15</v>
      </c>
      <c r="D120" s="29" t="s">
        <v>137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 t="s">
        <v>60</v>
      </c>
      <c r="T120" s="12"/>
      <c r="U120" s="13"/>
      <c r="V120" s="13"/>
      <c r="W120" s="13"/>
      <c r="X120" s="11"/>
      <c r="Y120" s="14">
        <v>247.06</v>
      </c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36">
        <v>247.06</v>
      </c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>
        <v>247.06</v>
      </c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4"/>
    </row>
    <row r="121" spans="1:70" ht="39.6" x14ac:dyDescent="0.3">
      <c r="A121" s="19" t="s">
        <v>138</v>
      </c>
      <c r="B121" s="28" t="s">
        <v>133</v>
      </c>
      <c r="C121" s="28" t="s">
        <v>15</v>
      </c>
      <c r="D121" s="28" t="s">
        <v>139</v>
      </c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9"/>
      <c r="V121" s="9"/>
      <c r="W121" s="9"/>
      <c r="X121" s="7"/>
      <c r="Y121" s="10">
        <f>Y122</f>
        <v>118.8</v>
      </c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58">
        <v>118.8</v>
      </c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>
        <v>118.8</v>
      </c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4"/>
    </row>
    <row r="122" spans="1:70" ht="15.6" x14ac:dyDescent="0.3">
      <c r="A122" s="20" t="s">
        <v>59</v>
      </c>
      <c r="B122" s="29" t="s">
        <v>133</v>
      </c>
      <c r="C122" s="29" t="s">
        <v>15</v>
      </c>
      <c r="D122" s="29" t="s">
        <v>139</v>
      </c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 t="s">
        <v>60</v>
      </c>
      <c r="T122" s="12"/>
      <c r="U122" s="13"/>
      <c r="V122" s="13"/>
      <c r="W122" s="13"/>
      <c r="X122" s="11"/>
      <c r="Y122" s="14">
        <v>118.8</v>
      </c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36">
        <v>118.8</v>
      </c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>
        <v>118.8</v>
      </c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4"/>
    </row>
    <row r="123" spans="1:70" ht="15.6" x14ac:dyDescent="0.3">
      <c r="A123" s="19" t="s">
        <v>96</v>
      </c>
      <c r="B123" s="28" t="s">
        <v>133</v>
      </c>
      <c r="C123" s="28" t="s">
        <v>15</v>
      </c>
      <c r="D123" s="28" t="s">
        <v>97</v>
      </c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9"/>
      <c r="V123" s="9"/>
      <c r="W123" s="9"/>
      <c r="X123" s="7"/>
      <c r="Y123" s="10">
        <v>784.3</v>
      </c>
      <c r="Z123" s="10"/>
      <c r="AA123" s="10"/>
      <c r="AB123" s="10"/>
      <c r="AC123" s="10">
        <v>784.3</v>
      </c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>
        <v>1454.3</v>
      </c>
      <c r="AO123" s="10"/>
      <c r="AP123" s="10"/>
      <c r="AQ123" s="10"/>
      <c r="AR123" s="10">
        <v>1529.8</v>
      </c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>
        <v>1334.1</v>
      </c>
      <c r="BD123" s="10"/>
      <c r="BE123" s="10"/>
      <c r="BF123" s="10"/>
      <c r="BG123" s="10">
        <v>1500</v>
      </c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7"/>
    </row>
    <row r="124" spans="1:70" ht="52.8" x14ac:dyDescent="0.3">
      <c r="A124" s="19" t="s">
        <v>98</v>
      </c>
      <c r="B124" s="28" t="s">
        <v>133</v>
      </c>
      <c r="C124" s="28" t="s">
        <v>15</v>
      </c>
      <c r="D124" s="28" t="s">
        <v>99</v>
      </c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9"/>
      <c r="V124" s="9"/>
      <c r="W124" s="9"/>
      <c r="X124" s="7"/>
      <c r="Y124" s="10">
        <v>784.3</v>
      </c>
      <c r="Z124" s="10"/>
      <c r="AA124" s="10"/>
      <c r="AB124" s="10"/>
      <c r="AC124" s="10">
        <v>784.3</v>
      </c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>
        <v>1454.3</v>
      </c>
      <c r="AO124" s="10"/>
      <c r="AP124" s="10"/>
      <c r="AQ124" s="10"/>
      <c r="AR124" s="10">
        <v>1529.8</v>
      </c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>
        <v>1334.1</v>
      </c>
      <c r="BD124" s="10"/>
      <c r="BE124" s="10"/>
      <c r="BF124" s="10"/>
      <c r="BG124" s="10">
        <v>1500</v>
      </c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7"/>
    </row>
    <row r="125" spans="1:70" ht="15.6" x14ac:dyDescent="0.3">
      <c r="A125" s="19" t="s">
        <v>100</v>
      </c>
      <c r="B125" s="28" t="s">
        <v>133</v>
      </c>
      <c r="C125" s="28" t="s">
        <v>15</v>
      </c>
      <c r="D125" s="28" t="s">
        <v>101</v>
      </c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9"/>
      <c r="V125" s="9"/>
      <c r="W125" s="9"/>
      <c r="X125" s="7"/>
      <c r="Y125" s="10">
        <v>784.3</v>
      </c>
      <c r="Z125" s="10"/>
      <c r="AA125" s="10"/>
      <c r="AB125" s="10"/>
      <c r="AC125" s="10">
        <v>784.3</v>
      </c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>
        <v>1454.3</v>
      </c>
      <c r="AO125" s="10"/>
      <c r="AP125" s="10"/>
      <c r="AQ125" s="10"/>
      <c r="AR125" s="10">
        <v>1529.8</v>
      </c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>
        <v>1334.1</v>
      </c>
      <c r="BD125" s="10"/>
      <c r="BE125" s="10"/>
      <c r="BF125" s="10"/>
      <c r="BG125" s="10">
        <v>1500</v>
      </c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7"/>
    </row>
    <row r="126" spans="1:70" ht="26.4" x14ac:dyDescent="0.3">
      <c r="A126" s="19" t="s">
        <v>140</v>
      </c>
      <c r="B126" s="28" t="s">
        <v>133</v>
      </c>
      <c r="C126" s="28" t="s">
        <v>15</v>
      </c>
      <c r="D126" s="28" t="s">
        <v>141</v>
      </c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9"/>
      <c r="V126" s="9"/>
      <c r="W126" s="9"/>
      <c r="X126" s="7"/>
      <c r="Y126" s="10">
        <v>784.3</v>
      </c>
      <c r="Z126" s="10"/>
      <c r="AA126" s="10"/>
      <c r="AB126" s="10"/>
      <c r="AC126" s="10">
        <v>784.3</v>
      </c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>
        <f>AN127+AN129</f>
        <v>1454.3</v>
      </c>
      <c r="AO126" s="10">
        <f t="shared" ref="AO126:BC126" si="37">AO127+AO129</f>
        <v>0</v>
      </c>
      <c r="AP126" s="10">
        <f t="shared" si="37"/>
        <v>0</v>
      </c>
      <c r="AQ126" s="10">
        <f t="shared" si="37"/>
        <v>0</v>
      </c>
      <c r="AR126" s="10">
        <f t="shared" si="37"/>
        <v>1529.8</v>
      </c>
      <c r="AS126" s="10">
        <f t="shared" si="37"/>
        <v>0</v>
      </c>
      <c r="AT126" s="10">
        <f t="shared" si="37"/>
        <v>0</v>
      </c>
      <c r="AU126" s="10">
        <f t="shared" si="37"/>
        <v>0</v>
      </c>
      <c r="AV126" s="10">
        <f t="shared" si="37"/>
        <v>0</v>
      </c>
      <c r="AW126" s="10">
        <f t="shared" si="37"/>
        <v>0</v>
      </c>
      <c r="AX126" s="10">
        <f t="shared" si="37"/>
        <v>0</v>
      </c>
      <c r="AY126" s="10">
        <f t="shared" si="37"/>
        <v>0</v>
      </c>
      <c r="AZ126" s="10">
        <f t="shared" si="37"/>
        <v>0</v>
      </c>
      <c r="BA126" s="10">
        <f t="shared" si="37"/>
        <v>0</v>
      </c>
      <c r="BB126" s="10">
        <f t="shared" si="37"/>
        <v>0</v>
      </c>
      <c r="BC126" s="10">
        <f t="shared" si="37"/>
        <v>1334.1</v>
      </c>
      <c r="BD126" s="10"/>
      <c r="BE126" s="10"/>
      <c r="BF126" s="10"/>
      <c r="BG126" s="10">
        <v>1500</v>
      </c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7"/>
    </row>
    <row r="127" spans="1:70" ht="15.6" x14ac:dyDescent="0.3">
      <c r="A127" s="19" t="s">
        <v>142</v>
      </c>
      <c r="B127" s="28" t="s">
        <v>133</v>
      </c>
      <c r="C127" s="28" t="s">
        <v>15</v>
      </c>
      <c r="D127" s="28" t="s">
        <v>143</v>
      </c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9"/>
      <c r="V127" s="9"/>
      <c r="W127" s="9"/>
      <c r="X127" s="7"/>
      <c r="Y127" s="10">
        <v>284.3</v>
      </c>
      <c r="Z127" s="10"/>
      <c r="AA127" s="10"/>
      <c r="AB127" s="10"/>
      <c r="AC127" s="10">
        <v>284.3</v>
      </c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>
        <f>AN128</f>
        <v>554.29999999999995</v>
      </c>
      <c r="AO127" s="10"/>
      <c r="AP127" s="10"/>
      <c r="AQ127" s="10"/>
      <c r="AR127" s="10">
        <v>1029.8</v>
      </c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>
        <f>BC128</f>
        <v>434.1</v>
      </c>
      <c r="BD127" s="10"/>
      <c r="BE127" s="10"/>
      <c r="BF127" s="10"/>
      <c r="BG127" s="10">
        <v>1000</v>
      </c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7"/>
    </row>
    <row r="128" spans="1:70" ht="26.4" x14ac:dyDescent="0.3">
      <c r="A128" s="20" t="s">
        <v>29</v>
      </c>
      <c r="B128" s="29" t="s">
        <v>133</v>
      </c>
      <c r="C128" s="29" t="s">
        <v>15</v>
      </c>
      <c r="D128" s="29" t="s">
        <v>143</v>
      </c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 t="s">
        <v>30</v>
      </c>
      <c r="T128" s="12"/>
      <c r="U128" s="13"/>
      <c r="V128" s="13"/>
      <c r="W128" s="13"/>
      <c r="X128" s="11"/>
      <c r="Y128" s="14">
        <v>284.3</v>
      </c>
      <c r="Z128" s="14"/>
      <c r="AA128" s="14"/>
      <c r="AB128" s="14"/>
      <c r="AC128" s="14">
        <v>284.3</v>
      </c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>
        <v>554.29999999999995</v>
      </c>
      <c r="AO128" s="14"/>
      <c r="AP128" s="14"/>
      <c r="AQ128" s="14"/>
      <c r="AR128" s="14">
        <v>1029.8</v>
      </c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>
        <v>434.1</v>
      </c>
      <c r="BD128" s="14"/>
      <c r="BE128" s="14"/>
      <c r="BF128" s="14"/>
      <c r="BG128" s="14">
        <v>1000</v>
      </c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1"/>
    </row>
    <row r="129" spans="1:70" ht="52.8" x14ac:dyDescent="0.3">
      <c r="A129" s="19" t="s">
        <v>144</v>
      </c>
      <c r="B129" s="28" t="s">
        <v>133</v>
      </c>
      <c r="C129" s="28" t="s">
        <v>15</v>
      </c>
      <c r="D129" s="28" t="s">
        <v>145</v>
      </c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9"/>
      <c r="V129" s="9"/>
      <c r="W129" s="9"/>
      <c r="X129" s="7"/>
      <c r="Y129" s="10">
        <v>500</v>
      </c>
      <c r="Z129" s="10"/>
      <c r="AA129" s="10"/>
      <c r="AB129" s="10"/>
      <c r="AC129" s="10">
        <v>500</v>
      </c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>
        <f>AN130</f>
        <v>900</v>
      </c>
      <c r="AO129" s="10"/>
      <c r="AP129" s="10"/>
      <c r="AQ129" s="10"/>
      <c r="AR129" s="10">
        <v>500</v>
      </c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>
        <f>BC130</f>
        <v>900</v>
      </c>
      <c r="BD129" s="10"/>
      <c r="BE129" s="10"/>
      <c r="BF129" s="10"/>
      <c r="BG129" s="10">
        <v>500</v>
      </c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7"/>
    </row>
    <row r="130" spans="1:70" ht="26.4" x14ac:dyDescent="0.3">
      <c r="A130" s="20" t="s">
        <v>29</v>
      </c>
      <c r="B130" s="29" t="s">
        <v>133</v>
      </c>
      <c r="C130" s="29" t="s">
        <v>15</v>
      </c>
      <c r="D130" s="29" t="s">
        <v>145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 t="s">
        <v>30</v>
      </c>
      <c r="T130" s="12"/>
      <c r="U130" s="13"/>
      <c r="V130" s="13"/>
      <c r="W130" s="13"/>
      <c r="X130" s="11"/>
      <c r="Y130" s="14">
        <v>500</v>
      </c>
      <c r="Z130" s="14"/>
      <c r="AA130" s="14"/>
      <c r="AB130" s="14"/>
      <c r="AC130" s="14">
        <v>500</v>
      </c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>
        <v>900</v>
      </c>
      <c r="AO130" s="14"/>
      <c r="AP130" s="14"/>
      <c r="AQ130" s="14"/>
      <c r="AR130" s="14">
        <v>500</v>
      </c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>
        <v>900</v>
      </c>
      <c r="BD130" s="14"/>
      <c r="BE130" s="14"/>
      <c r="BF130" s="14"/>
      <c r="BG130" s="14">
        <v>500</v>
      </c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1"/>
    </row>
    <row r="131" spans="1:70" ht="15.6" x14ac:dyDescent="0.3">
      <c r="A131" s="18" t="s">
        <v>146</v>
      </c>
      <c r="B131" s="27" t="s">
        <v>133</v>
      </c>
      <c r="C131" s="27" t="s">
        <v>87</v>
      </c>
      <c r="D131" s="27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5"/>
      <c r="V131" s="5"/>
      <c r="W131" s="5"/>
      <c r="X131" s="4"/>
      <c r="Y131" s="6">
        <v>921.2</v>
      </c>
      <c r="Z131" s="6"/>
      <c r="AA131" s="6"/>
      <c r="AB131" s="6"/>
      <c r="AC131" s="6">
        <v>921.2</v>
      </c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>
        <f>AN132+AN138</f>
        <v>1488.2</v>
      </c>
      <c r="AO131" s="6">
        <f t="shared" ref="AO131:BC131" si="38">AO132+AO138</f>
        <v>0</v>
      </c>
      <c r="AP131" s="6">
        <f t="shared" si="38"/>
        <v>0</v>
      </c>
      <c r="AQ131" s="6">
        <f t="shared" si="38"/>
        <v>0</v>
      </c>
      <c r="AR131" s="6">
        <f t="shared" si="38"/>
        <v>1121.2</v>
      </c>
      <c r="AS131" s="6">
        <f t="shared" si="38"/>
        <v>0</v>
      </c>
      <c r="AT131" s="6">
        <f t="shared" si="38"/>
        <v>0</v>
      </c>
      <c r="AU131" s="6">
        <f t="shared" si="38"/>
        <v>0</v>
      </c>
      <c r="AV131" s="6">
        <f t="shared" si="38"/>
        <v>0</v>
      </c>
      <c r="AW131" s="6">
        <f t="shared" si="38"/>
        <v>0</v>
      </c>
      <c r="AX131" s="6">
        <f t="shared" si="38"/>
        <v>0</v>
      </c>
      <c r="AY131" s="6">
        <f t="shared" si="38"/>
        <v>0</v>
      </c>
      <c r="AZ131" s="6">
        <f t="shared" si="38"/>
        <v>0</v>
      </c>
      <c r="BA131" s="6">
        <f t="shared" si="38"/>
        <v>0</v>
      </c>
      <c r="BB131" s="6">
        <f t="shared" si="38"/>
        <v>0</v>
      </c>
      <c r="BC131" s="6">
        <f t="shared" si="38"/>
        <v>1575</v>
      </c>
      <c r="BD131" s="6"/>
      <c r="BE131" s="6"/>
      <c r="BF131" s="6"/>
      <c r="BG131" s="6">
        <v>1200</v>
      </c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4"/>
    </row>
    <row r="132" spans="1:70" ht="26.4" x14ac:dyDescent="0.3">
      <c r="A132" s="19" t="s">
        <v>20</v>
      </c>
      <c r="B132" s="28" t="s">
        <v>133</v>
      </c>
      <c r="C132" s="28" t="s">
        <v>87</v>
      </c>
      <c r="D132" s="28" t="s">
        <v>21</v>
      </c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56"/>
      <c r="U132" s="5"/>
      <c r="V132" s="5"/>
      <c r="W132" s="5"/>
      <c r="X132" s="4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58">
        <v>138.19999999999999</v>
      </c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>
        <v>138.19999999999999</v>
      </c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4"/>
    </row>
    <row r="133" spans="1:70" ht="15.6" x14ac:dyDescent="0.3">
      <c r="A133" s="19" t="s">
        <v>51</v>
      </c>
      <c r="B133" s="28" t="s">
        <v>133</v>
      </c>
      <c r="C133" s="28" t="s">
        <v>87</v>
      </c>
      <c r="D133" s="28" t="s">
        <v>52</v>
      </c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56"/>
      <c r="U133" s="5"/>
      <c r="V133" s="5"/>
      <c r="W133" s="5"/>
      <c r="X133" s="4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58">
        <v>138.19999999999999</v>
      </c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>
        <v>138.19999999999999</v>
      </c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4"/>
    </row>
    <row r="134" spans="1:70" ht="15.6" x14ac:dyDescent="0.3">
      <c r="A134" s="19" t="s">
        <v>53</v>
      </c>
      <c r="B134" s="28" t="s">
        <v>133</v>
      </c>
      <c r="C134" s="28" t="s">
        <v>87</v>
      </c>
      <c r="D134" s="28" t="s">
        <v>54</v>
      </c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56"/>
      <c r="U134" s="5"/>
      <c r="V134" s="5"/>
      <c r="W134" s="5"/>
      <c r="X134" s="4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58">
        <v>138.19999999999999</v>
      </c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>
        <v>138.19999999999999</v>
      </c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4"/>
    </row>
    <row r="135" spans="1:70" ht="26.4" x14ac:dyDescent="0.3">
      <c r="A135" s="19" t="s">
        <v>55</v>
      </c>
      <c r="B135" s="28" t="s">
        <v>133</v>
      </c>
      <c r="C135" s="28" t="s">
        <v>87</v>
      </c>
      <c r="D135" s="28" t="s">
        <v>56</v>
      </c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56"/>
      <c r="U135" s="5"/>
      <c r="V135" s="5"/>
      <c r="W135" s="5"/>
      <c r="X135" s="4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58">
        <v>138.19999999999999</v>
      </c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>
        <v>138.19999999999999</v>
      </c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4"/>
    </row>
    <row r="136" spans="1:70" ht="52.8" x14ac:dyDescent="0.3">
      <c r="A136" s="19" t="s">
        <v>147</v>
      </c>
      <c r="B136" s="28" t="s">
        <v>133</v>
      </c>
      <c r="C136" s="28" t="s">
        <v>87</v>
      </c>
      <c r="D136" s="28" t="s">
        <v>148</v>
      </c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56"/>
      <c r="U136" s="5"/>
      <c r="V136" s="5"/>
      <c r="W136" s="5"/>
      <c r="X136" s="4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58">
        <v>138.19999999999999</v>
      </c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>
        <v>138.19999999999999</v>
      </c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4"/>
    </row>
    <row r="137" spans="1:70" ht="15.6" x14ac:dyDescent="0.3">
      <c r="A137" s="20" t="s">
        <v>59</v>
      </c>
      <c r="B137" s="29" t="s">
        <v>133</v>
      </c>
      <c r="C137" s="29" t="s">
        <v>87</v>
      </c>
      <c r="D137" s="29" t="s">
        <v>148</v>
      </c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 t="s">
        <v>60</v>
      </c>
      <c r="T137" s="56"/>
      <c r="U137" s="5"/>
      <c r="V137" s="5"/>
      <c r="W137" s="5"/>
      <c r="X137" s="4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36">
        <v>138.19999999999999</v>
      </c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>
        <v>138.19999999999999</v>
      </c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4"/>
    </row>
    <row r="138" spans="1:70" ht="15.6" x14ac:dyDescent="0.3">
      <c r="A138" s="19" t="s">
        <v>96</v>
      </c>
      <c r="B138" s="28" t="s">
        <v>133</v>
      </c>
      <c r="C138" s="28" t="s">
        <v>87</v>
      </c>
      <c r="D138" s="28" t="s">
        <v>97</v>
      </c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9"/>
      <c r="V138" s="9"/>
      <c r="W138" s="9"/>
      <c r="X138" s="7"/>
      <c r="Y138" s="10">
        <v>796.3</v>
      </c>
      <c r="Z138" s="10"/>
      <c r="AA138" s="10"/>
      <c r="AB138" s="10"/>
      <c r="AC138" s="10">
        <v>796.3</v>
      </c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>
        <v>1350</v>
      </c>
      <c r="AO138" s="10"/>
      <c r="AP138" s="10"/>
      <c r="AQ138" s="10"/>
      <c r="AR138" s="10">
        <v>1121.2</v>
      </c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>
        <v>1436.8</v>
      </c>
      <c r="BD138" s="10"/>
      <c r="BE138" s="10"/>
      <c r="BF138" s="10"/>
      <c r="BG138" s="10">
        <v>1200</v>
      </c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7"/>
    </row>
    <row r="139" spans="1:70" ht="52.8" x14ac:dyDescent="0.3">
      <c r="A139" s="19" t="s">
        <v>98</v>
      </c>
      <c r="B139" s="28" t="s">
        <v>133</v>
      </c>
      <c r="C139" s="28" t="s">
        <v>87</v>
      </c>
      <c r="D139" s="28" t="s">
        <v>99</v>
      </c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9"/>
      <c r="V139" s="9"/>
      <c r="W139" s="9"/>
      <c r="X139" s="7"/>
      <c r="Y139" s="10">
        <v>796.3</v>
      </c>
      <c r="Z139" s="10"/>
      <c r="AA139" s="10"/>
      <c r="AB139" s="10"/>
      <c r="AC139" s="10">
        <v>796.3</v>
      </c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>
        <v>1350</v>
      </c>
      <c r="AO139" s="10"/>
      <c r="AP139" s="10"/>
      <c r="AQ139" s="10"/>
      <c r="AR139" s="10">
        <v>1121.2</v>
      </c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>
        <v>1436.8</v>
      </c>
      <c r="BD139" s="10"/>
      <c r="BE139" s="10"/>
      <c r="BF139" s="10"/>
      <c r="BG139" s="10">
        <v>1200</v>
      </c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7"/>
    </row>
    <row r="140" spans="1:70" ht="15.6" x14ac:dyDescent="0.3">
      <c r="A140" s="19" t="s">
        <v>100</v>
      </c>
      <c r="B140" s="28" t="s">
        <v>133</v>
      </c>
      <c r="C140" s="28" t="s">
        <v>87</v>
      </c>
      <c r="D140" s="28" t="s">
        <v>101</v>
      </c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9"/>
      <c r="V140" s="9"/>
      <c r="W140" s="9"/>
      <c r="X140" s="7"/>
      <c r="Y140" s="10">
        <v>796.3</v>
      </c>
      <c r="Z140" s="10"/>
      <c r="AA140" s="10"/>
      <c r="AB140" s="10"/>
      <c r="AC140" s="10">
        <v>796.3</v>
      </c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>
        <v>1350</v>
      </c>
      <c r="AO140" s="10"/>
      <c r="AP140" s="10"/>
      <c r="AQ140" s="10"/>
      <c r="AR140" s="10">
        <v>1121.2</v>
      </c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>
        <v>1436.8</v>
      </c>
      <c r="BD140" s="10"/>
      <c r="BE140" s="10"/>
      <c r="BF140" s="10"/>
      <c r="BG140" s="10">
        <v>1200</v>
      </c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7"/>
    </row>
    <row r="141" spans="1:70" ht="26.4" x14ac:dyDescent="0.3">
      <c r="A141" s="19" t="s">
        <v>140</v>
      </c>
      <c r="B141" s="28" t="s">
        <v>133</v>
      </c>
      <c r="C141" s="28" t="s">
        <v>87</v>
      </c>
      <c r="D141" s="28" t="s">
        <v>141</v>
      </c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9"/>
      <c r="V141" s="9"/>
      <c r="W141" s="9"/>
      <c r="X141" s="7"/>
      <c r="Y141" s="10">
        <v>796.3</v>
      </c>
      <c r="Z141" s="10"/>
      <c r="AA141" s="10"/>
      <c r="AB141" s="10"/>
      <c r="AC141" s="10">
        <v>796.3</v>
      </c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>
        <v>1350</v>
      </c>
      <c r="AO141" s="10"/>
      <c r="AP141" s="10"/>
      <c r="AQ141" s="10"/>
      <c r="AR141" s="10">
        <v>1121.2</v>
      </c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>
        <v>1436.8</v>
      </c>
      <c r="BD141" s="10"/>
      <c r="BE141" s="10"/>
      <c r="BF141" s="10"/>
      <c r="BG141" s="10">
        <v>1200</v>
      </c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7"/>
    </row>
    <row r="142" spans="1:70" ht="15.6" x14ac:dyDescent="0.3">
      <c r="A142" s="19" t="s">
        <v>149</v>
      </c>
      <c r="B142" s="28" t="s">
        <v>133</v>
      </c>
      <c r="C142" s="28" t="s">
        <v>87</v>
      </c>
      <c r="D142" s="28" t="s">
        <v>150</v>
      </c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9"/>
      <c r="V142" s="9"/>
      <c r="W142" s="9"/>
      <c r="X142" s="7"/>
      <c r="Y142" s="10">
        <v>796.3</v>
      </c>
      <c r="Z142" s="10"/>
      <c r="AA142" s="10"/>
      <c r="AB142" s="10"/>
      <c r="AC142" s="10">
        <v>796.3</v>
      </c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>
        <f>AN143</f>
        <v>1349.98</v>
      </c>
      <c r="AO142" s="10"/>
      <c r="AP142" s="10"/>
      <c r="AQ142" s="10"/>
      <c r="AR142" s="10">
        <v>1121.2</v>
      </c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>
        <f>BC143</f>
        <v>1436.78</v>
      </c>
      <c r="BD142" s="10"/>
      <c r="BE142" s="10"/>
      <c r="BF142" s="10"/>
      <c r="BG142" s="10">
        <v>1200</v>
      </c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7"/>
    </row>
    <row r="143" spans="1:70" ht="26.4" x14ac:dyDescent="0.3">
      <c r="A143" s="20" t="s">
        <v>29</v>
      </c>
      <c r="B143" s="29" t="s">
        <v>133</v>
      </c>
      <c r="C143" s="29" t="s">
        <v>87</v>
      </c>
      <c r="D143" s="29" t="s">
        <v>150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 t="s">
        <v>30</v>
      </c>
      <c r="T143" s="12"/>
      <c r="U143" s="13"/>
      <c r="V143" s="13"/>
      <c r="W143" s="13"/>
      <c r="X143" s="11"/>
      <c r="Y143" s="14">
        <v>796.3</v>
      </c>
      <c r="Z143" s="14"/>
      <c r="AA143" s="14"/>
      <c r="AB143" s="14"/>
      <c r="AC143" s="14">
        <v>796.3</v>
      </c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>
        <v>1349.98</v>
      </c>
      <c r="AO143" s="14"/>
      <c r="AP143" s="14"/>
      <c r="AQ143" s="14"/>
      <c r="AR143" s="14">
        <v>1121.2</v>
      </c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>
        <v>1436.78</v>
      </c>
      <c r="BD143" s="14"/>
      <c r="BE143" s="14"/>
      <c r="BF143" s="14"/>
      <c r="BG143" s="14">
        <v>1200</v>
      </c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1"/>
    </row>
    <row r="144" spans="1:70" ht="15.6" x14ac:dyDescent="0.3">
      <c r="A144" s="18" t="s">
        <v>151</v>
      </c>
      <c r="B144" s="27" t="s">
        <v>133</v>
      </c>
      <c r="C144" s="27" t="s">
        <v>89</v>
      </c>
      <c r="D144" s="27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5"/>
      <c r="V144" s="5"/>
      <c r="W144" s="5"/>
      <c r="X144" s="4"/>
      <c r="Y144" s="6">
        <v>31074.9</v>
      </c>
      <c r="Z144" s="6">
        <v>2512</v>
      </c>
      <c r="AA144" s="6">
        <v>13368</v>
      </c>
      <c r="AB144" s="6"/>
      <c r="AC144" s="6">
        <v>15194.9</v>
      </c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>
        <f>AN145</f>
        <v>15040.7</v>
      </c>
      <c r="AO144" s="6">
        <f t="shared" ref="AO144:BC145" si="39">AO145</f>
        <v>0</v>
      </c>
      <c r="AP144" s="6">
        <f t="shared" si="39"/>
        <v>0</v>
      </c>
      <c r="AQ144" s="6">
        <f t="shared" si="39"/>
        <v>0</v>
      </c>
      <c r="AR144" s="6">
        <f t="shared" si="39"/>
        <v>12638.5</v>
      </c>
      <c r="AS144" s="6">
        <f t="shared" si="39"/>
        <v>0</v>
      </c>
      <c r="AT144" s="6">
        <f t="shared" si="39"/>
        <v>0</v>
      </c>
      <c r="AU144" s="6">
        <f t="shared" si="39"/>
        <v>0</v>
      </c>
      <c r="AV144" s="6">
        <f t="shared" si="39"/>
        <v>0</v>
      </c>
      <c r="AW144" s="6">
        <f t="shared" si="39"/>
        <v>0</v>
      </c>
      <c r="AX144" s="6">
        <f t="shared" si="39"/>
        <v>0</v>
      </c>
      <c r="AY144" s="6">
        <f t="shared" si="39"/>
        <v>0</v>
      </c>
      <c r="AZ144" s="6">
        <f t="shared" si="39"/>
        <v>0</v>
      </c>
      <c r="BA144" s="6">
        <f t="shared" si="39"/>
        <v>0</v>
      </c>
      <c r="BB144" s="6">
        <f t="shared" si="39"/>
        <v>0</v>
      </c>
      <c r="BC144" s="6">
        <f t="shared" si="39"/>
        <v>19750</v>
      </c>
      <c r="BD144" s="6"/>
      <c r="BE144" s="6">
        <v>297.8</v>
      </c>
      <c r="BF144" s="6"/>
      <c r="BG144" s="6">
        <v>11202.2</v>
      </c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4"/>
    </row>
    <row r="145" spans="1:70" ht="15.6" x14ac:dyDescent="0.3">
      <c r="A145" s="19" t="s">
        <v>96</v>
      </c>
      <c r="B145" s="28" t="s">
        <v>133</v>
      </c>
      <c r="C145" s="28" t="s">
        <v>89</v>
      </c>
      <c r="D145" s="28" t="s">
        <v>97</v>
      </c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9"/>
      <c r="V145" s="9"/>
      <c r="W145" s="9"/>
      <c r="X145" s="7"/>
      <c r="Y145" s="10">
        <v>31074.9</v>
      </c>
      <c r="Z145" s="10">
        <v>2512</v>
      </c>
      <c r="AA145" s="10">
        <v>13368</v>
      </c>
      <c r="AB145" s="10"/>
      <c r="AC145" s="10">
        <v>15194.9</v>
      </c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>
        <f>AN146</f>
        <v>15040.7</v>
      </c>
      <c r="AO145" s="10">
        <f t="shared" si="39"/>
        <v>0</v>
      </c>
      <c r="AP145" s="10">
        <f t="shared" si="39"/>
        <v>0</v>
      </c>
      <c r="AQ145" s="10">
        <f t="shared" si="39"/>
        <v>0</v>
      </c>
      <c r="AR145" s="10">
        <f t="shared" si="39"/>
        <v>12638.5</v>
      </c>
      <c r="AS145" s="10">
        <f t="shared" si="39"/>
        <v>0</v>
      </c>
      <c r="AT145" s="10">
        <f t="shared" si="39"/>
        <v>0</v>
      </c>
      <c r="AU145" s="10">
        <f t="shared" si="39"/>
        <v>0</v>
      </c>
      <c r="AV145" s="10">
        <f t="shared" si="39"/>
        <v>0</v>
      </c>
      <c r="AW145" s="10">
        <f t="shared" si="39"/>
        <v>0</v>
      </c>
      <c r="AX145" s="10">
        <f t="shared" si="39"/>
        <v>0</v>
      </c>
      <c r="AY145" s="10">
        <f t="shared" si="39"/>
        <v>0</v>
      </c>
      <c r="AZ145" s="10">
        <f t="shared" si="39"/>
        <v>0</v>
      </c>
      <c r="BA145" s="10">
        <f t="shared" si="39"/>
        <v>0</v>
      </c>
      <c r="BB145" s="10">
        <f t="shared" si="39"/>
        <v>0</v>
      </c>
      <c r="BC145" s="10">
        <f t="shared" si="39"/>
        <v>19750</v>
      </c>
      <c r="BD145" s="10"/>
      <c r="BE145" s="10">
        <v>297.8</v>
      </c>
      <c r="BF145" s="10"/>
      <c r="BG145" s="10">
        <v>11202.2</v>
      </c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7"/>
    </row>
    <row r="146" spans="1:70" ht="52.8" x14ac:dyDescent="0.3">
      <c r="A146" s="19" t="s">
        <v>98</v>
      </c>
      <c r="B146" s="28" t="s">
        <v>133</v>
      </c>
      <c r="C146" s="28" t="s">
        <v>89</v>
      </c>
      <c r="D146" s="28" t="s">
        <v>99</v>
      </c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9"/>
      <c r="V146" s="9"/>
      <c r="W146" s="9"/>
      <c r="X146" s="7"/>
      <c r="Y146" s="10">
        <v>31074.9</v>
      </c>
      <c r="Z146" s="10">
        <v>2512</v>
      </c>
      <c r="AA146" s="10">
        <v>13368</v>
      </c>
      <c r="AB146" s="10"/>
      <c r="AC146" s="10">
        <v>15194.9</v>
      </c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>
        <v>15040.7</v>
      </c>
      <c r="AO146" s="10">
        <f t="shared" ref="AO146:BB146" si="40">AO147</f>
        <v>0</v>
      </c>
      <c r="AP146" s="10">
        <f t="shared" si="40"/>
        <v>0</v>
      </c>
      <c r="AQ146" s="10">
        <f t="shared" si="40"/>
        <v>0</v>
      </c>
      <c r="AR146" s="10">
        <f t="shared" si="40"/>
        <v>12638.5</v>
      </c>
      <c r="AS146" s="10">
        <f t="shared" si="40"/>
        <v>0</v>
      </c>
      <c r="AT146" s="10">
        <f t="shared" si="40"/>
        <v>0</v>
      </c>
      <c r="AU146" s="10">
        <f t="shared" si="40"/>
        <v>0</v>
      </c>
      <c r="AV146" s="10">
        <f t="shared" si="40"/>
        <v>0</v>
      </c>
      <c r="AW146" s="10">
        <f t="shared" si="40"/>
        <v>0</v>
      </c>
      <c r="AX146" s="10">
        <f t="shared" si="40"/>
        <v>0</v>
      </c>
      <c r="AY146" s="10">
        <f t="shared" si="40"/>
        <v>0</v>
      </c>
      <c r="AZ146" s="10">
        <f t="shared" si="40"/>
        <v>0</v>
      </c>
      <c r="BA146" s="10">
        <f t="shared" si="40"/>
        <v>0</v>
      </c>
      <c r="BB146" s="10">
        <f t="shared" si="40"/>
        <v>0</v>
      </c>
      <c r="BC146" s="10">
        <v>19750</v>
      </c>
      <c r="BD146" s="10"/>
      <c r="BE146" s="10">
        <v>297.8</v>
      </c>
      <c r="BF146" s="10"/>
      <c r="BG146" s="10">
        <v>11202.2</v>
      </c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7"/>
    </row>
    <row r="147" spans="1:70" ht="15.6" x14ac:dyDescent="0.3">
      <c r="A147" s="19" t="s">
        <v>100</v>
      </c>
      <c r="B147" s="28" t="s">
        <v>133</v>
      </c>
      <c r="C147" s="28" t="s">
        <v>89</v>
      </c>
      <c r="D147" s="28" t="s">
        <v>101</v>
      </c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9"/>
      <c r="V147" s="9"/>
      <c r="W147" s="9"/>
      <c r="X147" s="7"/>
      <c r="Y147" s="10">
        <v>14360</v>
      </c>
      <c r="Z147" s="10"/>
      <c r="AA147" s="10">
        <v>2600</v>
      </c>
      <c r="AB147" s="10"/>
      <c r="AC147" s="10">
        <v>11760</v>
      </c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>
        <f>AN148</f>
        <v>14490.1</v>
      </c>
      <c r="AO147" s="10"/>
      <c r="AP147" s="10"/>
      <c r="AQ147" s="10"/>
      <c r="AR147" s="10">
        <v>12638.5</v>
      </c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>
        <v>12843</v>
      </c>
      <c r="BD147" s="10"/>
      <c r="BE147" s="10"/>
      <c r="BF147" s="10"/>
      <c r="BG147" s="10">
        <v>11161.6</v>
      </c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7"/>
    </row>
    <row r="148" spans="1:70" ht="26.4" x14ac:dyDescent="0.3">
      <c r="A148" s="19" t="s">
        <v>158</v>
      </c>
      <c r="B148" s="28" t="s">
        <v>133</v>
      </c>
      <c r="C148" s="28" t="s">
        <v>89</v>
      </c>
      <c r="D148" s="28" t="s">
        <v>159</v>
      </c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9"/>
      <c r="V148" s="9"/>
      <c r="W148" s="9"/>
      <c r="X148" s="7"/>
      <c r="Y148" s="10">
        <v>14260</v>
      </c>
      <c r="Z148" s="10"/>
      <c r="AA148" s="10">
        <v>2600</v>
      </c>
      <c r="AB148" s="10"/>
      <c r="AC148" s="10">
        <v>11660</v>
      </c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>
        <f>AN149+AN152+AN154</f>
        <v>14490.1</v>
      </c>
      <c r="AO148" s="10">
        <f t="shared" ref="AO148:BC148" si="41">AO149+AO152+AO154</f>
        <v>0</v>
      </c>
      <c r="AP148" s="10">
        <f t="shared" si="41"/>
        <v>0</v>
      </c>
      <c r="AQ148" s="10">
        <f t="shared" si="41"/>
        <v>0</v>
      </c>
      <c r="AR148" s="10">
        <f t="shared" si="41"/>
        <v>12438.5</v>
      </c>
      <c r="AS148" s="10">
        <f t="shared" si="41"/>
        <v>0</v>
      </c>
      <c r="AT148" s="10">
        <f t="shared" si="41"/>
        <v>0</v>
      </c>
      <c r="AU148" s="10">
        <f t="shared" si="41"/>
        <v>0</v>
      </c>
      <c r="AV148" s="10">
        <f t="shared" si="41"/>
        <v>0</v>
      </c>
      <c r="AW148" s="10">
        <f t="shared" si="41"/>
        <v>0</v>
      </c>
      <c r="AX148" s="10">
        <f t="shared" si="41"/>
        <v>0</v>
      </c>
      <c r="AY148" s="10">
        <f t="shared" si="41"/>
        <v>0</v>
      </c>
      <c r="AZ148" s="10">
        <f t="shared" si="41"/>
        <v>0</v>
      </c>
      <c r="BA148" s="10">
        <f t="shared" si="41"/>
        <v>0</v>
      </c>
      <c r="BB148" s="10">
        <f t="shared" si="41"/>
        <v>0</v>
      </c>
      <c r="BC148" s="10">
        <f t="shared" si="41"/>
        <v>12643</v>
      </c>
      <c r="BD148" s="10"/>
      <c r="BE148" s="10"/>
      <c r="BF148" s="10"/>
      <c r="BG148" s="10">
        <v>11061.6</v>
      </c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7"/>
    </row>
    <row r="149" spans="1:70" ht="15.6" x14ac:dyDescent="0.3">
      <c r="A149" s="19" t="s">
        <v>160</v>
      </c>
      <c r="B149" s="28" t="s">
        <v>133</v>
      </c>
      <c r="C149" s="28" t="s">
        <v>89</v>
      </c>
      <c r="D149" s="28" t="s">
        <v>161</v>
      </c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9"/>
      <c r="V149" s="9"/>
      <c r="W149" s="9"/>
      <c r="X149" s="7"/>
      <c r="Y149" s="10">
        <v>6685.5</v>
      </c>
      <c r="Z149" s="10"/>
      <c r="AA149" s="10"/>
      <c r="AB149" s="10"/>
      <c r="AC149" s="10">
        <v>6685.5</v>
      </c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>
        <f>SUM(AN150:AN151)</f>
        <v>7810</v>
      </c>
      <c r="AO149" s="10">
        <f t="shared" ref="AO149:BC149" si="42">SUM(AO150:AO151)</f>
        <v>0</v>
      </c>
      <c r="AP149" s="10">
        <f t="shared" si="42"/>
        <v>0</v>
      </c>
      <c r="AQ149" s="10">
        <f t="shared" si="42"/>
        <v>0</v>
      </c>
      <c r="AR149" s="10">
        <f t="shared" si="42"/>
        <v>6990</v>
      </c>
      <c r="AS149" s="10">
        <f t="shared" si="42"/>
        <v>0</v>
      </c>
      <c r="AT149" s="10">
        <f t="shared" si="42"/>
        <v>0</v>
      </c>
      <c r="AU149" s="10">
        <f t="shared" si="42"/>
        <v>0</v>
      </c>
      <c r="AV149" s="10">
        <f t="shared" si="42"/>
        <v>0</v>
      </c>
      <c r="AW149" s="10">
        <f t="shared" si="42"/>
        <v>0</v>
      </c>
      <c r="AX149" s="10">
        <f t="shared" si="42"/>
        <v>0</v>
      </c>
      <c r="AY149" s="10">
        <f t="shared" si="42"/>
        <v>0</v>
      </c>
      <c r="AZ149" s="10">
        <f t="shared" si="42"/>
        <v>0</v>
      </c>
      <c r="BA149" s="10">
        <f t="shared" si="42"/>
        <v>0</v>
      </c>
      <c r="BB149" s="10">
        <f t="shared" si="42"/>
        <v>0</v>
      </c>
      <c r="BC149" s="10">
        <f t="shared" si="42"/>
        <v>7810</v>
      </c>
      <c r="BD149" s="10"/>
      <c r="BE149" s="10"/>
      <c r="BF149" s="10"/>
      <c r="BG149" s="10">
        <v>6810</v>
      </c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7"/>
    </row>
    <row r="150" spans="1:70" ht="26.4" x14ac:dyDescent="0.3">
      <c r="A150" s="20" t="s">
        <v>29</v>
      </c>
      <c r="B150" s="29" t="s">
        <v>133</v>
      </c>
      <c r="C150" s="29" t="s">
        <v>89</v>
      </c>
      <c r="D150" s="29" t="s">
        <v>161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 t="s">
        <v>30</v>
      </c>
      <c r="T150" s="12"/>
      <c r="U150" s="13"/>
      <c r="V150" s="13"/>
      <c r="W150" s="13"/>
      <c r="X150" s="11"/>
      <c r="Y150" s="14">
        <v>6675.5</v>
      </c>
      <c r="Z150" s="14"/>
      <c r="AA150" s="14"/>
      <c r="AB150" s="14"/>
      <c r="AC150" s="14">
        <v>6675.5</v>
      </c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>
        <v>7800</v>
      </c>
      <c r="AO150" s="14"/>
      <c r="AP150" s="14"/>
      <c r="AQ150" s="14"/>
      <c r="AR150" s="14">
        <v>6980</v>
      </c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>
        <v>7800</v>
      </c>
      <c r="BD150" s="14"/>
      <c r="BE150" s="14"/>
      <c r="BF150" s="14"/>
      <c r="BG150" s="14">
        <v>6800</v>
      </c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1"/>
    </row>
    <row r="151" spans="1:70" ht="15.6" x14ac:dyDescent="0.3">
      <c r="A151" s="20" t="s">
        <v>31</v>
      </c>
      <c r="B151" s="29" t="s">
        <v>133</v>
      </c>
      <c r="C151" s="29" t="s">
        <v>89</v>
      </c>
      <c r="D151" s="29" t="s">
        <v>161</v>
      </c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 t="s">
        <v>32</v>
      </c>
      <c r="T151" s="12"/>
      <c r="U151" s="13"/>
      <c r="V151" s="13"/>
      <c r="W151" s="13"/>
      <c r="X151" s="11"/>
      <c r="Y151" s="14">
        <v>10</v>
      </c>
      <c r="Z151" s="14"/>
      <c r="AA151" s="14"/>
      <c r="AB151" s="14"/>
      <c r="AC151" s="14">
        <v>10</v>
      </c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>
        <v>10</v>
      </c>
      <c r="AO151" s="14"/>
      <c r="AP151" s="14"/>
      <c r="AQ151" s="14"/>
      <c r="AR151" s="14">
        <v>10</v>
      </c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>
        <v>10</v>
      </c>
      <c r="BD151" s="14"/>
      <c r="BE151" s="14"/>
      <c r="BF151" s="14"/>
      <c r="BG151" s="14">
        <v>10</v>
      </c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1"/>
    </row>
    <row r="152" spans="1:70" ht="15.6" x14ac:dyDescent="0.3">
      <c r="A152" s="19" t="s">
        <v>162</v>
      </c>
      <c r="B152" s="28" t="s">
        <v>133</v>
      </c>
      <c r="C152" s="28" t="s">
        <v>89</v>
      </c>
      <c r="D152" s="28" t="s">
        <v>163</v>
      </c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9"/>
      <c r="V152" s="9"/>
      <c r="W152" s="9"/>
      <c r="X152" s="7"/>
      <c r="Y152" s="10">
        <v>400</v>
      </c>
      <c r="Z152" s="10"/>
      <c r="AA152" s="10"/>
      <c r="AB152" s="10"/>
      <c r="AC152" s="10">
        <v>400</v>
      </c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>
        <v>330</v>
      </c>
      <c r="AO152" s="10"/>
      <c r="AP152" s="10"/>
      <c r="AQ152" s="10"/>
      <c r="AR152" s="10">
        <v>400</v>
      </c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>
        <v>330</v>
      </c>
      <c r="BD152" s="10"/>
      <c r="BE152" s="10"/>
      <c r="BF152" s="10"/>
      <c r="BG152" s="10">
        <v>400</v>
      </c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7"/>
    </row>
    <row r="153" spans="1:70" ht="26.4" x14ac:dyDescent="0.3">
      <c r="A153" s="20" t="s">
        <v>29</v>
      </c>
      <c r="B153" s="29" t="s">
        <v>133</v>
      </c>
      <c r="C153" s="29" t="s">
        <v>89</v>
      </c>
      <c r="D153" s="29" t="s">
        <v>163</v>
      </c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 t="s">
        <v>30</v>
      </c>
      <c r="T153" s="12"/>
      <c r="U153" s="13"/>
      <c r="V153" s="13"/>
      <c r="W153" s="13"/>
      <c r="X153" s="11"/>
      <c r="Y153" s="14">
        <v>400</v>
      </c>
      <c r="Z153" s="14"/>
      <c r="AA153" s="14"/>
      <c r="AB153" s="14"/>
      <c r="AC153" s="14">
        <v>400</v>
      </c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>
        <v>330</v>
      </c>
      <c r="AO153" s="14"/>
      <c r="AP153" s="14"/>
      <c r="AQ153" s="14"/>
      <c r="AR153" s="14">
        <v>400</v>
      </c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>
        <v>330</v>
      </c>
      <c r="BD153" s="14"/>
      <c r="BE153" s="14"/>
      <c r="BF153" s="14"/>
      <c r="BG153" s="14">
        <v>400</v>
      </c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1"/>
    </row>
    <row r="154" spans="1:70" ht="15.6" x14ac:dyDescent="0.3">
      <c r="A154" s="19" t="s">
        <v>164</v>
      </c>
      <c r="B154" s="28" t="s">
        <v>133</v>
      </c>
      <c r="C154" s="28" t="s">
        <v>89</v>
      </c>
      <c r="D154" s="28" t="s">
        <v>165</v>
      </c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9"/>
      <c r="V154" s="9"/>
      <c r="W154" s="9"/>
      <c r="X154" s="7"/>
      <c r="Y154" s="10">
        <v>4437.7</v>
      </c>
      <c r="Z154" s="10"/>
      <c r="AA154" s="10"/>
      <c r="AB154" s="10"/>
      <c r="AC154" s="10">
        <v>4437.7</v>
      </c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>
        <v>6350.1</v>
      </c>
      <c r="AO154" s="10"/>
      <c r="AP154" s="10"/>
      <c r="AQ154" s="10"/>
      <c r="AR154" s="10">
        <v>5048.5</v>
      </c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>
        <v>4503</v>
      </c>
      <c r="BD154" s="10"/>
      <c r="BE154" s="10"/>
      <c r="BF154" s="10"/>
      <c r="BG154" s="10">
        <v>3851.6</v>
      </c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7"/>
    </row>
    <row r="155" spans="1:70" ht="26.4" x14ac:dyDescent="0.3">
      <c r="A155" s="20" t="s">
        <v>29</v>
      </c>
      <c r="B155" s="29" t="s">
        <v>133</v>
      </c>
      <c r="C155" s="29" t="s">
        <v>89</v>
      </c>
      <c r="D155" s="29" t="s">
        <v>165</v>
      </c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 t="s">
        <v>30</v>
      </c>
      <c r="T155" s="12"/>
      <c r="U155" s="13"/>
      <c r="V155" s="13"/>
      <c r="W155" s="13"/>
      <c r="X155" s="11"/>
      <c r="Y155" s="14">
        <v>4437.7</v>
      </c>
      <c r="Z155" s="14"/>
      <c r="AA155" s="14"/>
      <c r="AB155" s="14"/>
      <c r="AC155" s="14">
        <v>4437.7</v>
      </c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>
        <v>6350.1</v>
      </c>
      <c r="AO155" s="14"/>
      <c r="AP155" s="14"/>
      <c r="AQ155" s="14"/>
      <c r="AR155" s="14">
        <v>5048.5</v>
      </c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>
        <v>4503</v>
      </c>
      <c r="BD155" s="14"/>
      <c r="BE155" s="14"/>
      <c r="BF155" s="14"/>
      <c r="BG155" s="14">
        <v>3851.6</v>
      </c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1"/>
    </row>
    <row r="156" spans="1:70" ht="39.6" x14ac:dyDescent="0.3">
      <c r="A156" s="19" t="s">
        <v>168</v>
      </c>
      <c r="B156" s="28" t="s">
        <v>133</v>
      </c>
      <c r="C156" s="28" t="s">
        <v>89</v>
      </c>
      <c r="D156" s="28" t="s">
        <v>169</v>
      </c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9"/>
      <c r="V156" s="9"/>
      <c r="W156" s="9"/>
      <c r="X156" s="7"/>
      <c r="Y156" s="10">
        <v>100</v>
      </c>
      <c r="Z156" s="10"/>
      <c r="AA156" s="10"/>
      <c r="AB156" s="10"/>
      <c r="AC156" s="10">
        <v>100</v>
      </c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>
        <v>200</v>
      </c>
      <c r="AO156" s="10"/>
      <c r="AP156" s="10"/>
      <c r="AQ156" s="10"/>
      <c r="AR156" s="10">
        <v>200</v>
      </c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>
        <v>200</v>
      </c>
      <c r="BD156" s="10"/>
      <c r="BE156" s="10"/>
      <c r="BF156" s="10"/>
      <c r="BG156" s="10">
        <v>100</v>
      </c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7"/>
    </row>
    <row r="157" spans="1:70" ht="26.4" x14ac:dyDescent="0.3">
      <c r="A157" s="19" t="s">
        <v>170</v>
      </c>
      <c r="B157" s="28" t="s">
        <v>133</v>
      </c>
      <c r="C157" s="28" t="s">
        <v>89</v>
      </c>
      <c r="D157" s="28" t="s">
        <v>171</v>
      </c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9"/>
      <c r="V157" s="9"/>
      <c r="W157" s="9"/>
      <c r="X157" s="7"/>
      <c r="Y157" s="10">
        <v>100</v>
      </c>
      <c r="Z157" s="10"/>
      <c r="AA157" s="10"/>
      <c r="AB157" s="10"/>
      <c r="AC157" s="10">
        <v>100</v>
      </c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>
        <v>200</v>
      </c>
      <c r="AO157" s="10"/>
      <c r="AP157" s="10"/>
      <c r="AQ157" s="10"/>
      <c r="AR157" s="10">
        <v>200</v>
      </c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>
        <v>200</v>
      </c>
      <c r="BD157" s="10"/>
      <c r="BE157" s="10"/>
      <c r="BF157" s="10"/>
      <c r="BG157" s="10">
        <v>100</v>
      </c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7"/>
    </row>
    <row r="158" spans="1:70" ht="26.4" x14ac:dyDescent="0.3">
      <c r="A158" s="20" t="s">
        <v>29</v>
      </c>
      <c r="B158" s="29" t="s">
        <v>133</v>
      </c>
      <c r="C158" s="29" t="s">
        <v>89</v>
      </c>
      <c r="D158" s="29" t="s">
        <v>171</v>
      </c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 t="s">
        <v>30</v>
      </c>
      <c r="T158" s="12"/>
      <c r="U158" s="13"/>
      <c r="V158" s="13"/>
      <c r="W158" s="13"/>
      <c r="X158" s="11"/>
      <c r="Y158" s="14">
        <v>100</v>
      </c>
      <c r="Z158" s="14"/>
      <c r="AA158" s="14"/>
      <c r="AB158" s="14"/>
      <c r="AC158" s="14">
        <v>100</v>
      </c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>
        <v>200</v>
      </c>
      <c r="AO158" s="14"/>
      <c r="AP158" s="14"/>
      <c r="AQ158" s="14"/>
      <c r="AR158" s="14">
        <v>200</v>
      </c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>
        <v>200</v>
      </c>
      <c r="BD158" s="14"/>
      <c r="BE158" s="14"/>
      <c r="BF158" s="14"/>
      <c r="BG158" s="14">
        <v>100</v>
      </c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1"/>
    </row>
    <row r="159" spans="1:70" ht="15.6" x14ac:dyDescent="0.3">
      <c r="A159" s="19" t="s">
        <v>255</v>
      </c>
      <c r="B159" s="28" t="s">
        <v>133</v>
      </c>
      <c r="C159" s="28" t="s">
        <v>89</v>
      </c>
      <c r="D159" s="28" t="s">
        <v>234</v>
      </c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9"/>
      <c r="V159" s="9"/>
      <c r="W159" s="9"/>
      <c r="X159" s="7"/>
      <c r="Y159" s="10">
        <v>6000</v>
      </c>
      <c r="Z159" s="10"/>
      <c r="AA159" s="10">
        <v>5280</v>
      </c>
      <c r="AB159" s="10"/>
      <c r="AC159" s="10">
        <v>720</v>
      </c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>
        <f>AN160+AN163</f>
        <v>350.3</v>
      </c>
      <c r="AO159" s="10">
        <f t="shared" ref="AO159:BC159" si="43">AO160+AO163</f>
        <v>0</v>
      </c>
      <c r="AP159" s="10">
        <f t="shared" si="43"/>
        <v>3446.8</v>
      </c>
      <c r="AQ159" s="10">
        <f t="shared" si="43"/>
        <v>0</v>
      </c>
      <c r="AR159" s="10">
        <f t="shared" si="43"/>
        <v>470</v>
      </c>
      <c r="AS159" s="10">
        <f t="shared" si="43"/>
        <v>0</v>
      </c>
      <c r="AT159" s="10">
        <f t="shared" si="43"/>
        <v>0</v>
      </c>
      <c r="AU159" s="10">
        <f t="shared" si="43"/>
        <v>0</v>
      </c>
      <c r="AV159" s="10">
        <f t="shared" si="43"/>
        <v>0</v>
      </c>
      <c r="AW159" s="10">
        <f t="shared" si="43"/>
        <v>0</v>
      </c>
      <c r="AX159" s="10">
        <f t="shared" si="43"/>
        <v>0</v>
      </c>
      <c r="AY159" s="10">
        <f t="shared" si="43"/>
        <v>0</v>
      </c>
      <c r="AZ159" s="10">
        <f t="shared" si="43"/>
        <v>0</v>
      </c>
      <c r="BA159" s="10">
        <f t="shared" si="43"/>
        <v>0</v>
      </c>
      <c r="BB159" s="10">
        <f t="shared" si="43"/>
        <v>0</v>
      </c>
      <c r="BC159" s="10">
        <f t="shared" si="43"/>
        <v>6907</v>
      </c>
      <c r="BD159" s="10"/>
      <c r="BE159" s="10">
        <v>297.8</v>
      </c>
      <c r="BF159" s="10"/>
      <c r="BG159" s="10">
        <v>40.6</v>
      </c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7"/>
    </row>
    <row r="160" spans="1:70" ht="26.4" x14ac:dyDescent="0.3">
      <c r="A160" s="19" t="s">
        <v>258</v>
      </c>
      <c r="B160" s="28" t="s">
        <v>133</v>
      </c>
      <c r="C160" s="28" t="s">
        <v>89</v>
      </c>
      <c r="D160" s="28" t="s">
        <v>256</v>
      </c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9"/>
      <c r="V160" s="9"/>
      <c r="W160" s="9"/>
      <c r="X160" s="7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>
        <v>350.3</v>
      </c>
      <c r="AO160" s="10"/>
      <c r="AP160" s="10">
        <v>350.8</v>
      </c>
      <c r="AQ160" s="10"/>
      <c r="AR160" s="10">
        <v>47.8</v>
      </c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>
        <v>297.8</v>
      </c>
      <c r="BF160" s="10"/>
      <c r="BG160" s="10">
        <v>40.6</v>
      </c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7"/>
    </row>
    <row r="161" spans="1:70" ht="47.4" customHeight="1" x14ac:dyDescent="0.3">
      <c r="A161" s="19" t="s">
        <v>222</v>
      </c>
      <c r="B161" s="28" t="s">
        <v>133</v>
      </c>
      <c r="C161" s="28" t="s">
        <v>89</v>
      </c>
      <c r="D161" s="28" t="s">
        <v>257</v>
      </c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9"/>
      <c r="V161" s="9"/>
      <c r="W161" s="9"/>
      <c r="X161" s="7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>
        <v>350.3</v>
      </c>
      <c r="AO161" s="10"/>
      <c r="AP161" s="10">
        <v>350.8</v>
      </c>
      <c r="AQ161" s="10"/>
      <c r="AR161" s="10">
        <v>47.8</v>
      </c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>
        <v>297.8</v>
      </c>
      <c r="BF161" s="10"/>
      <c r="BG161" s="10">
        <v>40.6</v>
      </c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7"/>
    </row>
    <row r="162" spans="1:70" ht="26.4" x14ac:dyDescent="0.3">
      <c r="A162" s="20" t="s">
        <v>29</v>
      </c>
      <c r="B162" s="29" t="s">
        <v>133</v>
      </c>
      <c r="C162" s="29" t="s">
        <v>89</v>
      </c>
      <c r="D162" s="29" t="s">
        <v>257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 t="s">
        <v>30</v>
      </c>
      <c r="T162" s="12"/>
      <c r="U162" s="13"/>
      <c r="V162" s="13"/>
      <c r="W162" s="13"/>
      <c r="X162" s="11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>
        <v>350.3</v>
      </c>
      <c r="AO162" s="14"/>
      <c r="AP162" s="14">
        <v>350.8</v>
      </c>
      <c r="AQ162" s="14"/>
      <c r="AR162" s="14">
        <v>47.8</v>
      </c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>
        <v>297.8</v>
      </c>
      <c r="BF162" s="14"/>
      <c r="BG162" s="14">
        <v>40.6</v>
      </c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1"/>
    </row>
    <row r="163" spans="1:70" ht="41.4" x14ac:dyDescent="0.3">
      <c r="A163" s="40" t="s">
        <v>238</v>
      </c>
      <c r="B163" s="28" t="s">
        <v>133</v>
      </c>
      <c r="C163" s="28" t="s">
        <v>89</v>
      </c>
      <c r="D163" s="28" t="s">
        <v>239</v>
      </c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9"/>
      <c r="V163" s="9"/>
      <c r="W163" s="9"/>
      <c r="X163" s="7"/>
      <c r="Y163" s="10">
        <v>6000</v>
      </c>
      <c r="Z163" s="10"/>
      <c r="AA163" s="10">
        <v>5280</v>
      </c>
      <c r="AB163" s="10"/>
      <c r="AC163" s="10">
        <v>720</v>
      </c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>
        <v>3096</v>
      </c>
      <c r="AQ163" s="10"/>
      <c r="AR163" s="10">
        <v>422.2</v>
      </c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>
        <v>6907</v>
      </c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7"/>
    </row>
    <row r="164" spans="1:70" ht="26.4" x14ac:dyDescent="0.3">
      <c r="A164" s="19" t="s">
        <v>172</v>
      </c>
      <c r="B164" s="28" t="s">
        <v>133</v>
      </c>
      <c r="C164" s="28" t="s">
        <v>89</v>
      </c>
      <c r="D164" s="28" t="s">
        <v>240</v>
      </c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9"/>
      <c r="V164" s="9"/>
      <c r="W164" s="9"/>
      <c r="X164" s="7"/>
      <c r="Y164" s="10">
        <v>6000</v>
      </c>
      <c r="Z164" s="10"/>
      <c r="AA164" s="10">
        <v>5280</v>
      </c>
      <c r="AB164" s="10"/>
      <c r="AC164" s="10">
        <v>720</v>
      </c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>
        <v>3096</v>
      </c>
      <c r="AQ164" s="10"/>
      <c r="AR164" s="10">
        <v>422.2</v>
      </c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>
        <v>6907</v>
      </c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7"/>
    </row>
    <row r="165" spans="1:70" ht="26.4" x14ac:dyDescent="0.3">
      <c r="A165" s="20" t="s">
        <v>29</v>
      </c>
      <c r="B165" s="29" t="s">
        <v>133</v>
      </c>
      <c r="C165" s="29" t="s">
        <v>89</v>
      </c>
      <c r="D165" s="29" t="s">
        <v>240</v>
      </c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 t="s">
        <v>30</v>
      </c>
      <c r="T165" s="12"/>
      <c r="U165" s="13"/>
      <c r="V165" s="13"/>
      <c r="W165" s="13"/>
      <c r="X165" s="11"/>
      <c r="Y165" s="14">
        <v>6000</v>
      </c>
      <c r="Z165" s="14"/>
      <c r="AA165" s="14">
        <v>5280</v>
      </c>
      <c r="AB165" s="14"/>
      <c r="AC165" s="14">
        <v>720</v>
      </c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>
        <v>3096</v>
      </c>
      <c r="AQ165" s="14"/>
      <c r="AR165" s="14">
        <v>422.2</v>
      </c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>
        <v>6907</v>
      </c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1"/>
    </row>
    <row r="166" spans="1:70" ht="26.4" x14ac:dyDescent="0.3">
      <c r="A166" s="18" t="s">
        <v>173</v>
      </c>
      <c r="B166" s="27" t="s">
        <v>133</v>
      </c>
      <c r="C166" s="27" t="s">
        <v>133</v>
      </c>
      <c r="D166" s="27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5"/>
      <c r="V166" s="5"/>
      <c r="W166" s="5"/>
      <c r="X166" s="4"/>
      <c r="Y166" s="6">
        <v>7950</v>
      </c>
      <c r="Z166" s="6"/>
      <c r="AA166" s="6"/>
      <c r="AB166" s="6"/>
      <c r="AC166" s="6">
        <v>7950</v>
      </c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>
        <v>9080</v>
      </c>
      <c r="AO166" s="6"/>
      <c r="AP166" s="6"/>
      <c r="AQ166" s="6"/>
      <c r="AR166" s="6">
        <v>8400</v>
      </c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>
        <v>9000</v>
      </c>
      <c r="BD166" s="6"/>
      <c r="BE166" s="6"/>
      <c r="BF166" s="6"/>
      <c r="BG166" s="6">
        <v>8800</v>
      </c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4"/>
    </row>
    <row r="167" spans="1:70" ht="15.6" x14ac:dyDescent="0.3">
      <c r="A167" s="19" t="s">
        <v>96</v>
      </c>
      <c r="B167" s="28" t="s">
        <v>133</v>
      </c>
      <c r="C167" s="28" t="s">
        <v>133</v>
      </c>
      <c r="D167" s="28" t="s">
        <v>97</v>
      </c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9"/>
      <c r="V167" s="9"/>
      <c r="W167" s="9"/>
      <c r="X167" s="7"/>
      <c r="Y167" s="10">
        <v>7950</v>
      </c>
      <c r="Z167" s="10"/>
      <c r="AA167" s="10"/>
      <c r="AB167" s="10"/>
      <c r="AC167" s="10">
        <v>7950</v>
      </c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>
        <v>9080</v>
      </c>
      <c r="AO167" s="10"/>
      <c r="AP167" s="10"/>
      <c r="AQ167" s="10"/>
      <c r="AR167" s="10">
        <v>8400</v>
      </c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>
        <v>9000</v>
      </c>
      <c r="BD167" s="10"/>
      <c r="BE167" s="10"/>
      <c r="BF167" s="10"/>
      <c r="BG167" s="10">
        <v>8800</v>
      </c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7"/>
    </row>
    <row r="168" spans="1:70" ht="52.8" x14ac:dyDescent="0.3">
      <c r="A168" s="19" t="s">
        <v>98</v>
      </c>
      <c r="B168" s="28" t="s">
        <v>133</v>
      </c>
      <c r="C168" s="28" t="s">
        <v>133</v>
      </c>
      <c r="D168" s="28" t="s">
        <v>99</v>
      </c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9"/>
      <c r="V168" s="9"/>
      <c r="W168" s="9"/>
      <c r="X168" s="7"/>
      <c r="Y168" s="10">
        <v>7950</v>
      </c>
      <c r="Z168" s="10"/>
      <c r="AA168" s="10"/>
      <c r="AB168" s="10"/>
      <c r="AC168" s="10">
        <v>7950</v>
      </c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>
        <v>9080</v>
      </c>
      <c r="AO168" s="10"/>
      <c r="AP168" s="10"/>
      <c r="AQ168" s="10"/>
      <c r="AR168" s="10">
        <v>8400</v>
      </c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>
        <v>9000</v>
      </c>
      <c r="BD168" s="10"/>
      <c r="BE168" s="10"/>
      <c r="BF168" s="10"/>
      <c r="BG168" s="10">
        <v>8800</v>
      </c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7"/>
    </row>
    <row r="169" spans="1:70" ht="15.6" x14ac:dyDescent="0.3">
      <c r="A169" s="19" t="s">
        <v>100</v>
      </c>
      <c r="B169" s="28" t="s">
        <v>133</v>
      </c>
      <c r="C169" s="28" t="s">
        <v>133</v>
      </c>
      <c r="D169" s="28" t="s">
        <v>101</v>
      </c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9"/>
      <c r="V169" s="9"/>
      <c r="W169" s="9"/>
      <c r="X169" s="7"/>
      <c r="Y169" s="10">
        <v>7950</v>
      </c>
      <c r="Z169" s="10"/>
      <c r="AA169" s="10"/>
      <c r="AB169" s="10"/>
      <c r="AC169" s="10">
        <v>7950</v>
      </c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>
        <v>9080</v>
      </c>
      <c r="AO169" s="10"/>
      <c r="AP169" s="10"/>
      <c r="AQ169" s="10"/>
      <c r="AR169" s="10">
        <v>8400</v>
      </c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>
        <v>9000</v>
      </c>
      <c r="BD169" s="10"/>
      <c r="BE169" s="10"/>
      <c r="BF169" s="10"/>
      <c r="BG169" s="10">
        <v>8800</v>
      </c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7"/>
    </row>
    <row r="170" spans="1:70" ht="26.4" x14ac:dyDescent="0.3">
      <c r="A170" s="19" t="s">
        <v>158</v>
      </c>
      <c r="B170" s="28" t="s">
        <v>133</v>
      </c>
      <c r="C170" s="28" t="s">
        <v>133</v>
      </c>
      <c r="D170" s="28" t="s">
        <v>159</v>
      </c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9"/>
      <c r="V170" s="9"/>
      <c r="W170" s="9"/>
      <c r="X170" s="7"/>
      <c r="Y170" s="10">
        <v>7950</v>
      </c>
      <c r="Z170" s="10"/>
      <c r="AA170" s="10"/>
      <c r="AB170" s="10"/>
      <c r="AC170" s="10">
        <v>7950</v>
      </c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>
        <v>9080</v>
      </c>
      <c r="AO170" s="10"/>
      <c r="AP170" s="10"/>
      <c r="AQ170" s="10"/>
      <c r="AR170" s="10">
        <v>8400</v>
      </c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>
        <v>9000</v>
      </c>
      <c r="BD170" s="10"/>
      <c r="BE170" s="10"/>
      <c r="BF170" s="10"/>
      <c r="BG170" s="10">
        <v>8800</v>
      </c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7"/>
    </row>
    <row r="171" spans="1:70" ht="26.4" x14ac:dyDescent="0.3">
      <c r="A171" s="19" t="s">
        <v>174</v>
      </c>
      <c r="B171" s="28" t="s">
        <v>133</v>
      </c>
      <c r="C171" s="28" t="s">
        <v>133</v>
      </c>
      <c r="D171" s="28" t="s">
        <v>175</v>
      </c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9"/>
      <c r="V171" s="9"/>
      <c r="W171" s="9"/>
      <c r="X171" s="7"/>
      <c r="Y171" s="10">
        <v>7950</v>
      </c>
      <c r="Z171" s="10"/>
      <c r="AA171" s="10"/>
      <c r="AB171" s="10"/>
      <c r="AC171" s="10">
        <v>7950</v>
      </c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>
        <f>AN172+AN173</f>
        <v>9080</v>
      </c>
      <c r="AO171" s="10">
        <f t="shared" ref="AO171:BR171" si="44">AO172+AO173</f>
        <v>0</v>
      </c>
      <c r="AP171" s="10">
        <f t="shared" si="44"/>
        <v>0</v>
      </c>
      <c r="AQ171" s="10">
        <f t="shared" si="44"/>
        <v>0</v>
      </c>
      <c r="AR171" s="10">
        <f t="shared" si="44"/>
        <v>8400</v>
      </c>
      <c r="AS171" s="10">
        <f t="shared" si="44"/>
        <v>0</v>
      </c>
      <c r="AT171" s="10">
        <f t="shared" si="44"/>
        <v>0</v>
      </c>
      <c r="AU171" s="10">
        <f t="shared" si="44"/>
        <v>0</v>
      </c>
      <c r="AV171" s="10">
        <f t="shared" si="44"/>
        <v>0</v>
      </c>
      <c r="AW171" s="10">
        <f t="shared" si="44"/>
        <v>0</v>
      </c>
      <c r="AX171" s="10">
        <f t="shared" si="44"/>
        <v>0</v>
      </c>
      <c r="AY171" s="10">
        <f t="shared" si="44"/>
        <v>0</v>
      </c>
      <c r="AZ171" s="10">
        <f t="shared" si="44"/>
        <v>0</v>
      </c>
      <c r="BA171" s="10">
        <f t="shared" si="44"/>
        <v>0</v>
      </c>
      <c r="BB171" s="10">
        <f t="shared" si="44"/>
        <v>0</v>
      </c>
      <c r="BC171" s="10">
        <f t="shared" si="44"/>
        <v>9000</v>
      </c>
      <c r="BD171" s="10">
        <f t="shared" si="44"/>
        <v>0</v>
      </c>
      <c r="BE171" s="10">
        <f t="shared" si="44"/>
        <v>0</v>
      </c>
      <c r="BF171" s="10">
        <f t="shared" si="44"/>
        <v>0</v>
      </c>
      <c r="BG171" s="10">
        <f t="shared" si="44"/>
        <v>8800</v>
      </c>
      <c r="BH171" s="10">
        <f t="shared" si="44"/>
        <v>0</v>
      </c>
      <c r="BI171" s="10">
        <f t="shared" si="44"/>
        <v>0</v>
      </c>
      <c r="BJ171" s="10">
        <f t="shared" si="44"/>
        <v>0</v>
      </c>
      <c r="BK171" s="10">
        <f t="shared" si="44"/>
        <v>0</v>
      </c>
      <c r="BL171" s="10">
        <f t="shared" si="44"/>
        <v>0</v>
      </c>
      <c r="BM171" s="10">
        <f t="shared" si="44"/>
        <v>0</v>
      </c>
      <c r="BN171" s="10">
        <f t="shared" si="44"/>
        <v>0</v>
      </c>
      <c r="BO171" s="10">
        <f t="shared" si="44"/>
        <v>0</v>
      </c>
      <c r="BP171" s="10">
        <f t="shared" si="44"/>
        <v>0</v>
      </c>
      <c r="BQ171" s="10">
        <f t="shared" si="44"/>
        <v>0</v>
      </c>
      <c r="BR171" s="10">
        <f t="shared" si="44"/>
        <v>0</v>
      </c>
    </row>
    <row r="172" spans="1:70" ht="66" x14ac:dyDescent="0.3">
      <c r="A172" s="20" t="s">
        <v>42</v>
      </c>
      <c r="B172" s="29" t="s">
        <v>133</v>
      </c>
      <c r="C172" s="29" t="s">
        <v>133</v>
      </c>
      <c r="D172" s="29" t="s">
        <v>175</v>
      </c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 t="s">
        <v>43</v>
      </c>
      <c r="T172" s="12"/>
      <c r="U172" s="13"/>
      <c r="V172" s="13"/>
      <c r="W172" s="13"/>
      <c r="X172" s="11"/>
      <c r="Y172" s="14">
        <v>6070</v>
      </c>
      <c r="Z172" s="14"/>
      <c r="AA172" s="14"/>
      <c r="AB172" s="14"/>
      <c r="AC172" s="14">
        <v>6070</v>
      </c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>
        <v>6570</v>
      </c>
      <c r="AO172" s="14"/>
      <c r="AP172" s="14"/>
      <c r="AQ172" s="14"/>
      <c r="AR172" s="14">
        <v>6350</v>
      </c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>
        <v>6770</v>
      </c>
      <c r="BD172" s="14"/>
      <c r="BE172" s="14"/>
      <c r="BF172" s="14"/>
      <c r="BG172" s="14">
        <v>6540</v>
      </c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1"/>
    </row>
    <row r="173" spans="1:70" ht="26.4" x14ac:dyDescent="0.3">
      <c r="A173" s="20" t="s">
        <v>29</v>
      </c>
      <c r="B173" s="29" t="s">
        <v>133</v>
      </c>
      <c r="C173" s="29" t="s">
        <v>133</v>
      </c>
      <c r="D173" s="29" t="s">
        <v>175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 t="s">
        <v>30</v>
      </c>
      <c r="T173" s="12"/>
      <c r="U173" s="13"/>
      <c r="V173" s="13"/>
      <c r="W173" s="13"/>
      <c r="X173" s="11"/>
      <c r="Y173" s="14">
        <v>1880</v>
      </c>
      <c r="Z173" s="14"/>
      <c r="AA173" s="14"/>
      <c r="AB173" s="14"/>
      <c r="AC173" s="14">
        <v>1880</v>
      </c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>
        <v>2510</v>
      </c>
      <c r="AO173" s="14"/>
      <c r="AP173" s="14"/>
      <c r="AQ173" s="14"/>
      <c r="AR173" s="14">
        <v>2050</v>
      </c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>
        <v>2230</v>
      </c>
      <c r="BD173" s="14"/>
      <c r="BE173" s="14"/>
      <c r="BF173" s="14"/>
      <c r="BG173" s="14">
        <v>2260</v>
      </c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1"/>
    </row>
    <row r="174" spans="1:70" ht="15.6" x14ac:dyDescent="0.3">
      <c r="A174" s="18" t="s">
        <v>177</v>
      </c>
      <c r="B174" s="27" t="s">
        <v>176</v>
      </c>
      <c r="C174" s="27" t="s">
        <v>16</v>
      </c>
      <c r="D174" s="27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5"/>
      <c r="V174" s="5"/>
      <c r="W174" s="5"/>
      <c r="X174" s="4"/>
      <c r="Y174" s="6">
        <v>1380</v>
      </c>
      <c r="Z174" s="6"/>
      <c r="AA174" s="6"/>
      <c r="AB174" s="6"/>
      <c r="AC174" s="6">
        <v>1380</v>
      </c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>
        <v>1570</v>
      </c>
      <c r="AO174" s="6"/>
      <c r="AP174" s="6"/>
      <c r="AQ174" s="6"/>
      <c r="AR174" s="6">
        <v>1550</v>
      </c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>
        <v>1370</v>
      </c>
      <c r="BD174" s="6"/>
      <c r="BE174" s="6"/>
      <c r="BF174" s="6"/>
      <c r="BG174" s="6">
        <v>1650</v>
      </c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4"/>
    </row>
    <row r="175" spans="1:70" ht="26.4" x14ac:dyDescent="0.3">
      <c r="A175" s="18" t="s">
        <v>178</v>
      </c>
      <c r="B175" s="27" t="s">
        <v>176</v>
      </c>
      <c r="C175" s="27" t="s">
        <v>133</v>
      </c>
      <c r="D175" s="27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5"/>
      <c r="V175" s="5"/>
      <c r="W175" s="5"/>
      <c r="X175" s="4"/>
      <c r="Y175" s="6">
        <v>100</v>
      </c>
      <c r="Z175" s="6"/>
      <c r="AA175" s="6"/>
      <c r="AB175" s="6"/>
      <c r="AC175" s="6">
        <v>100</v>
      </c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>
        <v>120</v>
      </c>
      <c r="AO175" s="6"/>
      <c r="AP175" s="6"/>
      <c r="AQ175" s="6"/>
      <c r="AR175" s="6">
        <v>150</v>
      </c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>
        <v>120</v>
      </c>
      <c r="BD175" s="6"/>
      <c r="BE175" s="6"/>
      <c r="BF175" s="6"/>
      <c r="BG175" s="6">
        <v>150</v>
      </c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4"/>
    </row>
    <row r="176" spans="1:70" ht="26.4" x14ac:dyDescent="0.3">
      <c r="A176" s="19" t="s">
        <v>20</v>
      </c>
      <c r="B176" s="28" t="s">
        <v>176</v>
      </c>
      <c r="C176" s="28" t="s">
        <v>133</v>
      </c>
      <c r="D176" s="28" t="s">
        <v>21</v>
      </c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9"/>
      <c r="V176" s="9"/>
      <c r="W176" s="9"/>
      <c r="X176" s="7"/>
      <c r="Y176" s="10">
        <v>50</v>
      </c>
      <c r="Z176" s="10"/>
      <c r="AA176" s="10"/>
      <c r="AB176" s="10"/>
      <c r="AC176" s="10">
        <v>50</v>
      </c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>
        <v>100</v>
      </c>
      <c r="AO176" s="10"/>
      <c r="AP176" s="10"/>
      <c r="AQ176" s="10"/>
      <c r="AR176" s="10">
        <v>150</v>
      </c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>
        <v>100</v>
      </c>
      <c r="BD176" s="10"/>
      <c r="BE176" s="10"/>
      <c r="BF176" s="10"/>
      <c r="BG176" s="10">
        <v>150</v>
      </c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7"/>
    </row>
    <row r="177" spans="1:70" ht="15.6" x14ac:dyDescent="0.3">
      <c r="A177" s="19" t="s">
        <v>51</v>
      </c>
      <c r="B177" s="28" t="s">
        <v>176</v>
      </c>
      <c r="C177" s="28" t="s">
        <v>133</v>
      </c>
      <c r="D177" s="28" t="s">
        <v>52</v>
      </c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9"/>
      <c r="V177" s="9"/>
      <c r="W177" s="9"/>
      <c r="X177" s="7"/>
      <c r="Y177" s="10">
        <v>50</v>
      </c>
      <c r="Z177" s="10"/>
      <c r="AA177" s="10"/>
      <c r="AB177" s="10"/>
      <c r="AC177" s="10">
        <v>50</v>
      </c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>
        <v>100</v>
      </c>
      <c r="AO177" s="10"/>
      <c r="AP177" s="10"/>
      <c r="AQ177" s="10"/>
      <c r="AR177" s="10">
        <v>150</v>
      </c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>
        <v>100</v>
      </c>
      <c r="BD177" s="10"/>
      <c r="BE177" s="10"/>
      <c r="BF177" s="10"/>
      <c r="BG177" s="10">
        <v>150</v>
      </c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7"/>
    </row>
    <row r="178" spans="1:70" ht="15.6" x14ac:dyDescent="0.3">
      <c r="A178" s="19" t="s">
        <v>53</v>
      </c>
      <c r="B178" s="28" t="s">
        <v>176</v>
      </c>
      <c r="C178" s="28" t="s">
        <v>133</v>
      </c>
      <c r="D178" s="28" t="s">
        <v>54</v>
      </c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9"/>
      <c r="V178" s="9"/>
      <c r="W178" s="9"/>
      <c r="X178" s="7"/>
      <c r="Y178" s="10">
        <v>50</v>
      </c>
      <c r="Z178" s="10"/>
      <c r="AA178" s="10"/>
      <c r="AB178" s="10"/>
      <c r="AC178" s="10">
        <v>50</v>
      </c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>
        <v>100</v>
      </c>
      <c r="AO178" s="10"/>
      <c r="AP178" s="10"/>
      <c r="AQ178" s="10"/>
      <c r="AR178" s="10">
        <v>150</v>
      </c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>
        <v>100</v>
      </c>
      <c r="BD178" s="10"/>
      <c r="BE178" s="10"/>
      <c r="BF178" s="10"/>
      <c r="BG178" s="10">
        <v>150</v>
      </c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7"/>
    </row>
    <row r="179" spans="1:70" ht="26.4" x14ac:dyDescent="0.3">
      <c r="A179" s="19" t="s">
        <v>55</v>
      </c>
      <c r="B179" s="28" t="s">
        <v>176</v>
      </c>
      <c r="C179" s="28" t="s">
        <v>133</v>
      </c>
      <c r="D179" s="28" t="s">
        <v>56</v>
      </c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9"/>
      <c r="V179" s="9"/>
      <c r="W179" s="9"/>
      <c r="X179" s="7"/>
      <c r="Y179" s="10">
        <v>50</v>
      </c>
      <c r="Z179" s="10"/>
      <c r="AA179" s="10"/>
      <c r="AB179" s="10"/>
      <c r="AC179" s="10">
        <v>50</v>
      </c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>
        <v>100</v>
      </c>
      <c r="AO179" s="10"/>
      <c r="AP179" s="10"/>
      <c r="AQ179" s="10"/>
      <c r="AR179" s="10">
        <v>150</v>
      </c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>
        <v>100</v>
      </c>
      <c r="BD179" s="10"/>
      <c r="BE179" s="10"/>
      <c r="BF179" s="10"/>
      <c r="BG179" s="10">
        <v>150</v>
      </c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7"/>
    </row>
    <row r="180" spans="1:70" ht="15.6" x14ac:dyDescent="0.3">
      <c r="A180" s="19" t="s">
        <v>179</v>
      </c>
      <c r="B180" s="28" t="s">
        <v>176</v>
      </c>
      <c r="C180" s="28" t="s">
        <v>133</v>
      </c>
      <c r="D180" s="28" t="s">
        <v>180</v>
      </c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9"/>
      <c r="V180" s="9"/>
      <c r="W180" s="9"/>
      <c r="X180" s="7"/>
      <c r="Y180" s="10">
        <v>50</v>
      </c>
      <c r="Z180" s="10"/>
      <c r="AA180" s="10"/>
      <c r="AB180" s="10"/>
      <c r="AC180" s="10">
        <v>50</v>
      </c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>
        <v>100</v>
      </c>
      <c r="AO180" s="10"/>
      <c r="AP180" s="10"/>
      <c r="AQ180" s="10"/>
      <c r="AR180" s="10">
        <v>150</v>
      </c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>
        <v>100</v>
      </c>
      <c r="BD180" s="10"/>
      <c r="BE180" s="10"/>
      <c r="BF180" s="10"/>
      <c r="BG180" s="10">
        <v>150</v>
      </c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7"/>
    </row>
    <row r="181" spans="1:70" ht="26.4" x14ac:dyDescent="0.3">
      <c r="A181" s="20" t="s">
        <v>29</v>
      </c>
      <c r="B181" s="29" t="s">
        <v>176</v>
      </c>
      <c r="C181" s="29" t="s">
        <v>133</v>
      </c>
      <c r="D181" s="29" t="s">
        <v>180</v>
      </c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 t="s">
        <v>30</v>
      </c>
      <c r="T181" s="12"/>
      <c r="U181" s="13"/>
      <c r="V181" s="13"/>
      <c r="W181" s="13"/>
      <c r="X181" s="11"/>
      <c r="Y181" s="14">
        <v>50</v>
      </c>
      <c r="Z181" s="14"/>
      <c r="AA181" s="14"/>
      <c r="AB181" s="14"/>
      <c r="AC181" s="14">
        <v>50</v>
      </c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>
        <v>100</v>
      </c>
      <c r="AO181" s="14"/>
      <c r="AP181" s="14"/>
      <c r="AQ181" s="14"/>
      <c r="AR181" s="14">
        <v>150</v>
      </c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>
        <v>100</v>
      </c>
      <c r="BD181" s="14"/>
      <c r="BE181" s="14"/>
      <c r="BF181" s="14"/>
      <c r="BG181" s="14">
        <v>150</v>
      </c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1"/>
    </row>
    <row r="182" spans="1:70" ht="52.8" x14ac:dyDescent="0.3">
      <c r="A182" s="69" t="s">
        <v>98</v>
      </c>
      <c r="B182" s="8" t="s">
        <v>176</v>
      </c>
      <c r="C182" s="8" t="s">
        <v>133</v>
      </c>
      <c r="D182" s="8" t="s">
        <v>99</v>
      </c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9"/>
      <c r="V182" s="9"/>
      <c r="W182" s="9"/>
      <c r="X182" s="9"/>
      <c r="Y182" s="7"/>
      <c r="Z182" s="70">
        <v>20</v>
      </c>
      <c r="AA182" s="70"/>
      <c r="AB182" s="70"/>
      <c r="AC182" s="70"/>
      <c r="AD182" s="70">
        <v>20</v>
      </c>
      <c r="AE182" s="70"/>
      <c r="AF182" s="70"/>
      <c r="AG182" s="70"/>
      <c r="AH182" s="70"/>
      <c r="AI182" s="70"/>
      <c r="AJ182" s="70"/>
      <c r="AK182" s="70"/>
      <c r="AL182" s="70"/>
      <c r="AM182" s="70"/>
      <c r="AN182" s="70">
        <v>20</v>
      </c>
      <c r="AO182" s="70">
        <v>20</v>
      </c>
      <c r="AP182" s="70"/>
      <c r="AQ182" s="70"/>
      <c r="AR182" s="70"/>
      <c r="AS182" s="70"/>
      <c r="AT182" s="70"/>
      <c r="AU182" s="70"/>
      <c r="AV182" s="70"/>
      <c r="AW182" s="70"/>
      <c r="AX182" s="70"/>
      <c r="AY182" s="70"/>
      <c r="AZ182" s="70">
        <v>20</v>
      </c>
      <c r="BA182" s="14"/>
      <c r="BB182" s="14"/>
      <c r="BC182" s="58">
        <v>20</v>
      </c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1"/>
    </row>
    <row r="183" spans="1:70" ht="15.6" x14ac:dyDescent="0.3">
      <c r="A183" s="69" t="s">
        <v>100</v>
      </c>
      <c r="B183" s="8" t="s">
        <v>176</v>
      </c>
      <c r="C183" s="8" t="s">
        <v>133</v>
      </c>
      <c r="D183" s="8" t="s">
        <v>101</v>
      </c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9"/>
      <c r="V183" s="9"/>
      <c r="W183" s="9"/>
      <c r="X183" s="9"/>
      <c r="Y183" s="7"/>
      <c r="Z183" s="70">
        <v>20</v>
      </c>
      <c r="AA183" s="70"/>
      <c r="AB183" s="70"/>
      <c r="AC183" s="70"/>
      <c r="AD183" s="70">
        <v>20</v>
      </c>
      <c r="AE183" s="70"/>
      <c r="AF183" s="70"/>
      <c r="AG183" s="70"/>
      <c r="AH183" s="70"/>
      <c r="AI183" s="70"/>
      <c r="AJ183" s="70"/>
      <c r="AK183" s="70"/>
      <c r="AL183" s="70"/>
      <c r="AM183" s="70"/>
      <c r="AN183" s="70">
        <v>20</v>
      </c>
      <c r="AO183" s="70">
        <v>20</v>
      </c>
      <c r="AP183" s="70"/>
      <c r="AQ183" s="70"/>
      <c r="AR183" s="70"/>
      <c r="AS183" s="70"/>
      <c r="AT183" s="70"/>
      <c r="AU183" s="70"/>
      <c r="AV183" s="70"/>
      <c r="AW183" s="70"/>
      <c r="AX183" s="70"/>
      <c r="AY183" s="70"/>
      <c r="AZ183" s="70">
        <v>20</v>
      </c>
      <c r="BA183" s="14"/>
      <c r="BB183" s="14"/>
      <c r="BC183" s="58">
        <v>20</v>
      </c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1"/>
    </row>
    <row r="184" spans="1:70" ht="26.4" x14ac:dyDescent="0.3">
      <c r="A184" s="69" t="s">
        <v>158</v>
      </c>
      <c r="B184" s="8" t="s">
        <v>176</v>
      </c>
      <c r="C184" s="8" t="s">
        <v>133</v>
      </c>
      <c r="D184" s="8" t="s">
        <v>159</v>
      </c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9"/>
      <c r="V184" s="9"/>
      <c r="W184" s="9"/>
      <c r="X184" s="9"/>
      <c r="Y184" s="7"/>
      <c r="Z184" s="70">
        <v>20</v>
      </c>
      <c r="AA184" s="70"/>
      <c r="AB184" s="70"/>
      <c r="AC184" s="70"/>
      <c r="AD184" s="70">
        <v>20</v>
      </c>
      <c r="AE184" s="70"/>
      <c r="AF184" s="70"/>
      <c r="AG184" s="70"/>
      <c r="AH184" s="70"/>
      <c r="AI184" s="70"/>
      <c r="AJ184" s="70"/>
      <c r="AK184" s="70"/>
      <c r="AL184" s="70"/>
      <c r="AM184" s="70"/>
      <c r="AN184" s="70">
        <v>20</v>
      </c>
      <c r="AO184" s="70">
        <v>20</v>
      </c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>
        <v>20</v>
      </c>
      <c r="BA184" s="14"/>
      <c r="BB184" s="14"/>
      <c r="BC184" s="58">
        <v>20</v>
      </c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1"/>
    </row>
    <row r="185" spans="1:70" ht="26.4" x14ac:dyDescent="0.3">
      <c r="A185" s="69" t="s">
        <v>174</v>
      </c>
      <c r="B185" s="8" t="s">
        <v>176</v>
      </c>
      <c r="C185" s="8" t="s">
        <v>133</v>
      </c>
      <c r="D185" s="8" t="s">
        <v>175</v>
      </c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9"/>
      <c r="V185" s="9"/>
      <c r="W185" s="9"/>
      <c r="X185" s="9"/>
      <c r="Y185" s="7"/>
      <c r="Z185" s="70">
        <v>20</v>
      </c>
      <c r="AA185" s="70"/>
      <c r="AB185" s="70"/>
      <c r="AC185" s="70"/>
      <c r="AD185" s="70">
        <v>20</v>
      </c>
      <c r="AE185" s="70"/>
      <c r="AF185" s="70"/>
      <c r="AG185" s="70"/>
      <c r="AH185" s="70"/>
      <c r="AI185" s="70"/>
      <c r="AJ185" s="70"/>
      <c r="AK185" s="70"/>
      <c r="AL185" s="70"/>
      <c r="AM185" s="70"/>
      <c r="AN185" s="70">
        <v>20</v>
      </c>
      <c r="AO185" s="70">
        <v>20</v>
      </c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>
        <v>20</v>
      </c>
      <c r="BA185" s="14"/>
      <c r="BB185" s="14"/>
      <c r="BC185" s="58">
        <v>20</v>
      </c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1"/>
    </row>
    <row r="186" spans="1:70" ht="26.4" x14ac:dyDescent="0.3">
      <c r="A186" s="39" t="s">
        <v>259</v>
      </c>
      <c r="B186" s="12" t="s">
        <v>176</v>
      </c>
      <c r="C186" s="12" t="s">
        <v>133</v>
      </c>
      <c r="D186" s="12" t="s">
        <v>175</v>
      </c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 t="s">
        <v>30</v>
      </c>
      <c r="T186" s="12"/>
      <c r="U186" s="13"/>
      <c r="V186" s="13"/>
      <c r="W186" s="13"/>
      <c r="X186" s="13"/>
      <c r="Y186" s="11"/>
      <c r="Z186" s="71">
        <v>20</v>
      </c>
      <c r="AA186" s="71"/>
      <c r="AB186" s="71"/>
      <c r="AC186" s="71"/>
      <c r="AD186" s="71">
        <v>20</v>
      </c>
      <c r="AE186" s="71"/>
      <c r="AF186" s="71"/>
      <c r="AG186" s="71"/>
      <c r="AH186" s="71"/>
      <c r="AI186" s="71"/>
      <c r="AJ186" s="71"/>
      <c r="AK186" s="71"/>
      <c r="AL186" s="71"/>
      <c r="AM186" s="71"/>
      <c r="AN186" s="72">
        <v>20</v>
      </c>
      <c r="AO186" s="72">
        <v>20</v>
      </c>
      <c r="AP186" s="72"/>
      <c r="AQ186" s="72"/>
      <c r="AR186" s="72"/>
      <c r="AS186" s="72"/>
      <c r="AT186" s="72"/>
      <c r="AU186" s="72"/>
      <c r="AV186" s="72"/>
      <c r="AW186" s="72"/>
      <c r="AX186" s="72"/>
      <c r="AY186" s="72"/>
      <c r="AZ186" s="72">
        <v>20</v>
      </c>
      <c r="BA186" s="36"/>
      <c r="BB186" s="36"/>
      <c r="BC186" s="36">
        <v>20</v>
      </c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1"/>
    </row>
    <row r="187" spans="1:70" ht="15.6" x14ac:dyDescent="0.3">
      <c r="A187" s="18" t="s">
        <v>181</v>
      </c>
      <c r="B187" s="27" t="s">
        <v>176</v>
      </c>
      <c r="C187" s="27" t="s">
        <v>176</v>
      </c>
      <c r="D187" s="27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5"/>
      <c r="V187" s="5"/>
      <c r="W187" s="5"/>
      <c r="X187" s="4"/>
      <c r="Y187" s="6">
        <v>1280</v>
      </c>
      <c r="Z187" s="6"/>
      <c r="AA187" s="6"/>
      <c r="AB187" s="6"/>
      <c r="AC187" s="6">
        <v>1280</v>
      </c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>
        <v>1450</v>
      </c>
      <c r="AO187" s="6"/>
      <c r="AP187" s="6"/>
      <c r="AQ187" s="6"/>
      <c r="AR187" s="6">
        <v>1400</v>
      </c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>
        <v>1250</v>
      </c>
      <c r="BD187" s="6"/>
      <c r="BE187" s="6"/>
      <c r="BF187" s="6"/>
      <c r="BG187" s="6">
        <v>1500</v>
      </c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4"/>
    </row>
    <row r="188" spans="1:70" ht="15.6" x14ac:dyDescent="0.3">
      <c r="A188" s="19" t="s">
        <v>96</v>
      </c>
      <c r="B188" s="28" t="s">
        <v>176</v>
      </c>
      <c r="C188" s="28" t="s">
        <v>176</v>
      </c>
      <c r="D188" s="28" t="s">
        <v>97</v>
      </c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9"/>
      <c r="V188" s="9"/>
      <c r="W188" s="9"/>
      <c r="X188" s="7"/>
      <c r="Y188" s="10">
        <v>1280</v>
      </c>
      <c r="Z188" s="10"/>
      <c r="AA188" s="10"/>
      <c r="AB188" s="10"/>
      <c r="AC188" s="10">
        <v>1280</v>
      </c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>
        <v>1450</v>
      </c>
      <c r="AO188" s="10"/>
      <c r="AP188" s="10"/>
      <c r="AQ188" s="10"/>
      <c r="AR188" s="10">
        <v>1400</v>
      </c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>
        <v>1250</v>
      </c>
      <c r="BD188" s="10"/>
      <c r="BE188" s="10"/>
      <c r="BF188" s="10"/>
      <c r="BG188" s="10">
        <v>1500</v>
      </c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7"/>
    </row>
    <row r="189" spans="1:70" ht="52.8" x14ac:dyDescent="0.3">
      <c r="A189" s="19" t="s">
        <v>98</v>
      </c>
      <c r="B189" s="28" t="s">
        <v>176</v>
      </c>
      <c r="C189" s="28" t="s">
        <v>176</v>
      </c>
      <c r="D189" s="28" t="s">
        <v>99</v>
      </c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9"/>
      <c r="V189" s="9"/>
      <c r="W189" s="9"/>
      <c r="X189" s="7"/>
      <c r="Y189" s="10">
        <v>1280</v>
      </c>
      <c r="Z189" s="10"/>
      <c r="AA189" s="10"/>
      <c r="AB189" s="10"/>
      <c r="AC189" s="10">
        <v>1280</v>
      </c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>
        <v>1450</v>
      </c>
      <c r="AO189" s="10"/>
      <c r="AP189" s="10"/>
      <c r="AQ189" s="10"/>
      <c r="AR189" s="10">
        <v>1400</v>
      </c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>
        <v>1250</v>
      </c>
      <c r="BD189" s="10"/>
      <c r="BE189" s="10"/>
      <c r="BF189" s="10"/>
      <c r="BG189" s="10">
        <v>1500</v>
      </c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7"/>
    </row>
    <row r="190" spans="1:70" ht="15.6" x14ac:dyDescent="0.3">
      <c r="A190" s="19" t="s">
        <v>100</v>
      </c>
      <c r="B190" s="28" t="s">
        <v>176</v>
      </c>
      <c r="C190" s="28" t="s">
        <v>176</v>
      </c>
      <c r="D190" s="28" t="s">
        <v>101</v>
      </c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9"/>
      <c r="V190" s="9"/>
      <c r="W190" s="9"/>
      <c r="X190" s="7"/>
      <c r="Y190" s="10">
        <v>1280</v>
      </c>
      <c r="Z190" s="10"/>
      <c r="AA190" s="10"/>
      <c r="AB190" s="10"/>
      <c r="AC190" s="10">
        <v>1280</v>
      </c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>
        <v>1450</v>
      </c>
      <c r="AO190" s="10"/>
      <c r="AP190" s="10"/>
      <c r="AQ190" s="10"/>
      <c r="AR190" s="10">
        <v>1400</v>
      </c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>
        <v>1250</v>
      </c>
      <c r="BD190" s="10"/>
      <c r="BE190" s="10"/>
      <c r="BF190" s="10"/>
      <c r="BG190" s="10">
        <v>1500</v>
      </c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7"/>
    </row>
    <row r="191" spans="1:70" ht="39.6" x14ac:dyDescent="0.3">
      <c r="A191" s="19" t="s">
        <v>182</v>
      </c>
      <c r="B191" s="28" t="s">
        <v>176</v>
      </c>
      <c r="C191" s="28" t="s">
        <v>176</v>
      </c>
      <c r="D191" s="28" t="s">
        <v>183</v>
      </c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9"/>
      <c r="V191" s="9"/>
      <c r="W191" s="9"/>
      <c r="X191" s="7"/>
      <c r="Y191" s="10">
        <v>1280</v>
      </c>
      <c r="Z191" s="10"/>
      <c r="AA191" s="10"/>
      <c r="AB191" s="10"/>
      <c r="AC191" s="10">
        <v>1280</v>
      </c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>
        <f>AN192+AN195+AN198</f>
        <v>1450</v>
      </c>
      <c r="AO191" s="10">
        <f t="shared" ref="AO191:BC191" si="45">AO192+AO195+AO198</f>
        <v>0</v>
      </c>
      <c r="AP191" s="10">
        <f t="shared" si="45"/>
        <v>0</v>
      </c>
      <c r="AQ191" s="10">
        <f t="shared" si="45"/>
        <v>0</v>
      </c>
      <c r="AR191" s="10">
        <f t="shared" si="45"/>
        <v>1400</v>
      </c>
      <c r="AS191" s="10">
        <f t="shared" si="45"/>
        <v>0</v>
      </c>
      <c r="AT191" s="10">
        <f t="shared" si="45"/>
        <v>0</v>
      </c>
      <c r="AU191" s="10">
        <f t="shared" si="45"/>
        <v>0</v>
      </c>
      <c r="AV191" s="10">
        <f t="shared" si="45"/>
        <v>0</v>
      </c>
      <c r="AW191" s="10">
        <f t="shared" si="45"/>
        <v>0</v>
      </c>
      <c r="AX191" s="10">
        <f t="shared" si="45"/>
        <v>0</v>
      </c>
      <c r="AY191" s="10">
        <f t="shared" si="45"/>
        <v>0</v>
      </c>
      <c r="AZ191" s="10">
        <f t="shared" si="45"/>
        <v>0</v>
      </c>
      <c r="BA191" s="10">
        <f t="shared" si="45"/>
        <v>0</v>
      </c>
      <c r="BB191" s="10">
        <f t="shared" si="45"/>
        <v>0</v>
      </c>
      <c r="BC191" s="10">
        <f t="shared" si="45"/>
        <v>1250</v>
      </c>
      <c r="BD191" s="10"/>
      <c r="BE191" s="10"/>
      <c r="BF191" s="10"/>
      <c r="BG191" s="10">
        <v>1500</v>
      </c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7"/>
    </row>
    <row r="192" spans="1:70" ht="26.4" x14ac:dyDescent="0.3">
      <c r="A192" s="19" t="s">
        <v>184</v>
      </c>
      <c r="B192" s="28" t="s">
        <v>176</v>
      </c>
      <c r="C192" s="28" t="s">
        <v>176</v>
      </c>
      <c r="D192" s="28" t="s">
        <v>185</v>
      </c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9"/>
      <c r="V192" s="9"/>
      <c r="W192" s="9"/>
      <c r="X192" s="7"/>
      <c r="Y192" s="10">
        <v>380</v>
      </c>
      <c r="Z192" s="10"/>
      <c r="AA192" s="10"/>
      <c r="AB192" s="10"/>
      <c r="AC192" s="10">
        <v>380</v>
      </c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4">
        <v>379.6</v>
      </c>
      <c r="AO192" s="14"/>
      <c r="AP192" s="14"/>
      <c r="AQ192" s="14"/>
      <c r="AR192" s="14">
        <v>400</v>
      </c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>
        <v>273.5</v>
      </c>
      <c r="BD192" s="10"/>
      <c r="BE192" s="10"/>
      <c r="BF192" s="10"/>
      <c r="BG192" s="10">
        <v>400</v>
      </c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7"/>
    </row>
    <row r="193" spans="1:70" ht="26.4" x14ac:dyDescent="0.3">
      <c r="A193" s="20" t="s">
        <v>29</v>
      </c>
      <c r="B193" s="29" t="s">
        <v>176</v>
      </c>
      <c r="C193" s="29" t="s">
        <v>176</v>
      </c>
      <c r="D193" s="29" t="s">
        <v>185</v>
      </c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 t="s">
        <v>30</v>
      </c>
      <c r="T193" s="12"/>
      <c r="U193" s="13"/>
      <c r="V193" s="13"/>
      <c r="W193" s="13"/>
      <c r="X193" s="11"/>
      <c r="Y193" s="14">
        <v>380</v>
      </c>
      <c r="Z193" s="14"/>
      <c r="AA193" s="14"/>
      <c r="AB193" s="14"/>
      <c r="AC193" s="14">
        <v>380</v>
      </c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>
        <v>379.6</v>
      </c>
      <c r="AO193" s="14"/>
      <c r="AP193" s="14"/>
      <c r="AQ193" s="14"/>
      <c r="AR193" s="14">
        <v>400</v>
      </c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>
        <v>273.5</v>
      </c>
      <c r="BD193" s="14"/>
      <c r="BE193" s="14"/>
      <c r="BF193" s="14"/>
      <c r="BG193" s="14">
        <v>400</v>
      </c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1"/>
    </row>
    <row r="194" spans="1:70" ht="39.6" x14ac:dyDescent="0.3">
      <c r="A194" s="19" t="s">
        <v>186</v>
      </c>
      <c r="B194" s="28" t="s">
        <v>176</v>
      </c>
      <c r="C194" s="28" t="s">
        <v>176</v>
      </c>
      <c r="D194" s="28" t="s">
        <v>187</v>
      </c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9"/>
      <c r="V194" s="9"/>
      <c r="W194" s="9"/>
      <c r="X194" s="7"/>
      <c r="Y194" s="10">
        <v>900</v>
      </c>
      <c r="Z194" s="10"/>
      <c r="AA194" s="10"/>
      <c r="AB194" s="10"/>
      <c r="AC194" s="10">
        <v>900</v>
      </c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4">
        <v>963.5</v>
      </c>
      <c r="AO194" s="14"/>
      <c r="AP194" s="14"/>
      <c r="AQ194" s="14"/>
      <c r="AR194" s="14">
        <v>1000</v>
      </c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>
        <v>976.5</v>
      </c>
      <c r="BD194" s="10"/>
      <c r="BE194" s="10"/>
      <c r="BF194" s="10"/>
      <c r="BG194" s="10">
        <v>1100</v>
      </c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7"/>
    </row>
    <row r="195" spans="1:70" ht="66" x14ac:dyDescent="0.3">
      <c r="A195" s="20" t="s">
        <v>42</v>
      </c>
      <c r="B195" s="29" t="s">
        <v>176</v>
      </c>
      <c r="C195" s="29" t="s">
        <v>176</v>
      </c>
      <c r="D195" s="29" t="s">
        <v>187</v>
      </c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 t="s">
        <v>43</v>
      </c>
      <c r="T195" s="12"/>
      <c r="U195" s="13"/>
      <c r="V195" s="13"/>
      <c r="W195" s="13"/>
      <c r="X195" s="11"/>
      <c r="Y195" s="14">
        <v>900</v>
      </c>
      <c r="Z195" s="14"/>
      <c r="AA195" s="14"/>
      <c r="AB195" s="14"/>
      <c r="AC195" s="14">
        <v>900</v>
      </c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>
        <v>963.5</v>
      </c>
      <c r="AO195" s="14"/>
      <c r="AP195" s="14"/>
      <c r="AQ195" s="14"/>
      <c r="AR195" s="14">
        <v>1000</v>
      </c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>
        <v>976.5</v>
      </c>
      <c r="BD195" s="14"/>
      <c r="BE195" s="14"/>
      <c r="BF195" s="14"/>
      <c r="BG195" s="14">
        <v>1100</v>
      </c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1"/>
    </row>
    <row r="196" spans="1:70" ht="26.4" x14ac:dyDescent="0.3">
      <c r="A196" s="69" t="s">
        <v>260</v>
      </c>
      <c r="B196" s="73" t="s">
        <v>176</v>
      </c>
      <c r="C196" s="73" t="s">
        <v>176</v>
      </c>
      <c r="D196" s="73" t="s">
        <v>245</v>
      </c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77"/>
      <c r="T196" s="77"/>
      <c r="U196" s="78"/>
      <c r="V196" s="78"/>
      <c r="W196" s="78"/>
      <c r="X196" s="79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>
        <v>106.9</v>
      </c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1"/>
    </row>
    <row r="197" spans="1:70" ht="52.8" x14ac:dyDescent="0.3">
      <c r="A197" s="39" t="s">
        <v>261</v>
      </c>
      <c r="B197" s="51" t="s">
        <v>176</v>
      </c>
      <c r="C197" s="51" t="s">
        <v>176</v>
      </c>
      <c r="D197" s="51" t="s">
        <v>245</v>
      </c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77" t="s">
        <v>30</v>
      </c>
      <c r="T197" s="77"/>
      <c r="U197" s="78"/>
      <c r="V197" s="78"/>
      <c r="W197" s="78"/>
      <c r="X197" s="79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>
        <v>106.9</v>
      </c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1"/>
    </row>
    <row r="198" spans="1:70" ht="26.4" x14ac:dyDescent="0.3">
      <c r="A198" s="20" t="s">
        <v>29</v>
      </c>
      <c r="B198" s="51" t="s">
        <v>176</v>
      </c>
      <c r="C198" s="51" t="s">
        <v>176</v>
      </c>
      <c r="D198" s="51" t="s">
        <v>245</v>
      </c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74" t="s">
        <v>30</v>
      </c>
      <c r="T198" s="74"/>
      <c r="U198" s="75"/>
      <c r="V198" s="75"/>
      <c r="W198" s="75"/>
      <c r="X198" s="7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>
        <v>106.9</v>
      </c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1"/>
    </row>
    <row r="199" spans="1:70" ht="15.6" x14ac:dyDescent="0.3">
      <c r="A199" s="18" t="s">
        <v>189</v>
      </c>
      <c r="B199" s="27" t="s">
        <v>188</v>
      </c>
      <c r="C199" s="27" t="s">
        <v>16</v>
      </c>
      <c r="D199" s="27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5"/>
      <c r="V199" s="5"/>
      <c r="W199" s="5"/>
      <c r="X199" s="4"/>
      <c r="Y199" s="6">
        <v>15467.6</v>
      </c>
      <c r="Z199" s="6"/>
      <c r="AA199" s="6">
        <v>2313.6</v>
      </c>
      <c r="AB199" s="6"/>
      <c r="AC199" s="6">
        <v>13154</v>
      </c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>
        <v>16100</v>
      </c>
      <c r="AO199" s="6"/>
      <c r="AP199" s="6">
        <v>2213.6</v>
      </c>
      <c r="AQ199" s="6"/>
      <c r="AR199" s="6">
        <v>12996.7</v>
      </c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>
        <v>14500</v>
      </c>
      <c r="BD199" s="6"/>
      <c r="BE199" s="6">
        <v>2213.6</v>
      </c>
      <c r="BF199" s="6"/>
      <c r="BG199" s="6">
        <v>13286.4</v>
      </c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4"/>
    </row>
    <row r="200" spans="1:70" ht="15.6" x14ac:dyDescent="0.3">
      <c r="A200" s="18" t="s">
        <v>190</v>
      </c>
      <c r="B200" s="27" t="s">
        <v>188</v>
      </c>
      <c r="C200" s="27" t="s">
        <v>15</v>
      </c>
      <c r="D200" s="27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5"/>
      <c r="V200" s="5"/>
      <c r="W200" s="5"/>
      <c r="X200" s="4"/>
      <c r="Y200" s="6">
        <v>15467.6</v>
      </c>
      <c r="Z200" s="6"/>
      <c r="AA200" s="6">
        <v>2313.6</v>
      </c>
      <c r="AB200" s="6"/>
      <c r="AC200" s="6">
        <v>13154</v>
      </c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>
        <v>16100</v>
      </c>
      <c r="AO200" s="6"/>
      <c r="AP200" s="6">
        <v>2213.6</v>
      </c>
      <c r="AQ200" s="6"/>
      <c r="AR200" s="6">
        <v>12996.7</v>
      </c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>
        <v>14500</v>
      </c>
      <c r="BD200" s="6"/>
      <c r="BE200" s="6">
        <v>2213.6</v>
      </c>
      <c r="BF200" s="6"/>
      <c r="BG200" s="6">
        <v>13286.4</v>
      </c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4"/>
    </row>
    <row r="201" spans="1:70" ht="15.6" x14ac:dyDescent="0.3">
      <c r="A201" s="19" t="s">
        <v>96</v>
      </c>
      <c r="B201" s="28" t="s">
        <v>188</v>
      </c>
      <c r="C201" s="28" t="s">
        <v>15</v>
      </c>
      <c r="D201" s="28" t="s">
        <v>97</v>
      </c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9"/>
      <c r="V201" s="9"/>
      <c r="W201" s="9"/>
      <c r="X201" s="7"/>
      <c r="Y201" s="10">
        <v>15467.6</v>
      </c>
      <c r="Z201" s="10"/>
      <c r="AA201" s="10">
        <v>2313.6</v>
      </c>
      <c r="AB201" s="10"/>
      <c r="AC201" s="10">
        <v>13154</v>
      </c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>
        <v>16100</v>
      </c>
      <c r="AO201" s="10"/>
      <c r="AP201" s="10">
        <v>2213.6</v>
      </c>
      <c r="AQ201" s="10"/>
      <c r="AR201" s="10">
        <v>12996.7</v>
      </c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>
        <v>14500</v>
      </c>
      <c r="BD201" s="10"/>
      <c r="BE201" s="10">
        <v>2213.6</v>
      </c>
      <c r="BF201" s="10"/>
      <c r="BG201" s="10">
        <v>13286.4</v>
      </c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7"/>
    </row>
    <row r="202" spans="1:70" ht="52.8" x14ac:dyDescent="0.3">
      <c r="A202" s="19" t="s">
        <v>98</v>
      </c>
      <c r="B202" s="28" t="s">
        <v>188</v>
      </c>
      <c r="C202" s="28" t="s">
        <v>15</v>
      </c>
      <c r="D202" s="28" t="s">
        <v>99</v>
      </c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9"/>
      <c r="V202" s="9"/>
      <c r="W202" s="9"/>
      <c r="X202" s="7"/>
      <c r="Y202" s="10">
        <v>15467.6</v>
      </c>
      <c r="Z202" s="10"/>
      <c r="AA202" s="10">
        <v>2313.6</v>
      </c>
      <c r="AB202" s="10"/>
      <c r="AC202" s="10">
        <v>13154</v>
      </c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>
        <v>16100</v>
      </c>
      <c r="AO202" s="10"/>
      <c r="AP202" s="10">
        <v>2213.6</v>
      </c>
      <c r="AQ202" s="10"/>
      <c r="AR202" s="10">
        <v>12996.7</v>
      </c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>
        <v>14500</v>
      </c>
      <c r="BD202" s="10"/>
      <c r="BE202" s="10">
        <v>2213.6</v>
      </c>
      <c r="BF202" s="10"/>
      <c r="BG202" s="10">
        <v>13286.4</v>
      </c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7"/>
    </row>
    <row r="203" spans="1:70" ht="15.6" x14ac:dyDescent="0.3">
      <c r="A203" s="19" t="s">
        <v>100</v>
      </c>
      <c r="B203" s="28" t="s">
        <v>188</v>
      </c>
      <c r="C203" s="28" t="s">
        <v>15</v>
      </c>
      <c r="D203" s="28" t="s">
        <v>101</v>
      </c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9"/>
      <c r="V203" s="9"/>
      <c r="W203" s="9"/>
      <c r="X203" s="7"/>
      <c r="Y203" s="10">
        <v>15467.6</v>
      </c>
      <c r="Z203" s="10"/>
      <c r="AA203" s="10">
        <v>2313.6</v>
      </c>
      <c r="AB203" s="10"/>
      <c r="AC203" s="10">
        <v>13154</v>
      </c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>
        <v>16100</v>
      </c>
      <c r="AO203" s="10"/>
      <c r="AP203" s="10">
        <v>2213.6</v>
      </c>
      <c r="AQ203" s="10"/>
      <c r="AR203" s="10">
        <v>12996.7</v>
      </c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>
        <v>14500</v>
      </c>
      <c r="BD203" s="10"/>
      <c r="BE203" s="10">
        <v>2213.6</v>
      </c>
      <c r="BF203" s="10"/>
      <c r="BG203" s="10">
        <v>13286.4</v>
      </c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7"/>
    </row>
    <row r="204" spans="1:70" ht="26.4" x14ac:dyDescent="0.3">
      <c r="A204" s="19" t="s">
        <v>191</v>
      </c>
      <c r="B204" s="28" t="s">
        <v>188</v>
      </c>
      <c r="C204" s="28" t="s">
        <v>15</v>
      </c>
      <c r="D204" s="28" t="s">
        <v>192</v>
      </c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9"/>
      <c r="V204" s="9"/>
      <c r="W204" s="9"/>
      <c r="X204" s="7"/>
      <c r="Y204" s="10">
        <v>15258.5</v>
      </c>
      <c r="Z204" s="10"/>
      <c r="AA204" s="10">
        <v>2313.6</v>
      </c>
      <c r="AB204" s="10"/>
      <c r="AC204" s="10">
        <v>12944.9</v>
      </c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>
        <f>AN205+AN209+AN212+AN214</f>
        <v>16100</v>
      </c>
      <c r="AO204" s="10">
        <f t="shared" ref="AO204:BC204" si="46">AO205+AO209+AO212+AO214</f>
        <v>0</v>
      </c>
      <c r="AP204" s="10">
        <f t="shared" si="46"/>
        <v>2213.6</v>
      </c>
      <c r="AQ204" s="10">
        <f t="shared" si="46"/>
        <v>0</v>
      </c>
      <c r="AR204" s="10">
        <f t="shared" si="46"/>
        <v>12996.7</v>
      </c>
      <c r="AS204" s="10">
        <f t="shared" si="46"/>
        <v>0</v>
      </c>
      <c r="AT204" s="10">
        <f t="shared" si="46"/>
        <v>0</v>
      </c>
      <c r="AU204" s="10">
        <f t="shared" si="46"/>
        <v>0</v>
      </c>
      <c r="AV204" s="10">
        <f t="shared" si="46"/>
        <v>0</v>
      </c>
      <c r="AW204" s="10">
        <f t="shared" si="46"/>
        <v>0</v>
      </c>
      <c r="AX204" s="10">
        <f t="shared" si="46"/>
        <v>0</v>
      </c>
      <c r="AY204" s="10">
        <f t="shared" si="46"/>
        <v>0</v>
      </c>
      <c r="AZ204" s="10">
        <f t="shared" si="46"/>
        <v>0</v>
      </c>
      <c r="BA204" s="10">
        <f t="shared" si="46"/>
        <v>0</v>
      </c>
      <c r="BB204" s="10">
        <f t="shared" si="46"/>
        <v>0</v>
      </c>
      <c r="BC204" s="10">
        <f t="shared" si="46"/>
        <v>14500</v>
      </c>
      <c r="BD204" s="10"/>
      <c r="BE204" s="10">
        <v>2213.6</v>
      </c>
      <c r="BF204" s="10"/>
      <c r="BG204" s="10">
        <v>13286.4</v>
      </c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7"/>
    </row>
    <row r="205" spans="1:70" ht="26.4" x14ac:dyDescent="0.3">
      <c r="A205" s="19" t="s">
        <v>193</v>
      </c>
      <c r="B205" s="28" t="s">
        <v>188</v>
      </c>
      <c r="C205" s="28" t="s">
        <v>15</v>
      </c>
      <c r="D205" s="28" t="s">
        <v>194</v>
      </c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9"/>
      <c r="V205" s="9"/>
      <c r="W205" s="9"/>
      <c r="X205" s="7"/>
      <c r="Y205" s="10">
        <v>8633</v>
      </c>
      <c r="Z205" s="10"/>
      <c r="AA205" s="10"/>
      <c r="AB205" s="10"/>
      <c r="AC205" s="10">
        <v>8633</v>
      </c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>
        <f>SUM(AN206:AN208)</f>
        <v>8065.1</v>
      </c>
      <c r="AO205" s="10">
        <f t="shared" ref="AO205:BC205" si="47">SUM(AO206:AO208)</f>
        <v>0</v>
      </c>
      <c r="AP205" s="10">
        <f t="shared" si="47"/>
        <v>0</v>
      </c>
      <c r="AQ205" s="10">
        <f t="shared" si="47"/>
        <v>0</v>
      </c>
      <c r="AR205" s="10">
        <f t="shared" si="47"/>
        <v>8540.1</v>
      </c>
      <c r="AS205" s="10">
        <f t="shared" si="47"/>
        <v>0</v>
      </c>
      <c r="AT205" s="10">
        <f t="shared" si="47"/>
        <v>0</v>
      </c>
      <c r="AU205" s="10">
        <f t="shared" si="47"/>
        <v>0</v>
      </c>
      <c r="AV205" s="10">
        <f t="shared" si="47"/>
        <v>0</v>
      </c>
      <c r="AW205" s="10">
        <f t="shared" si="47"/>
        <v>0</v>
      </c>
      <c r="AX205" s="10">
        <f t="shared" si="47"/>
        <v>0</v>
      </c>
      <c r="AY205" s="10">
        <f t="shared" si="47"/>
        <v>0</v>
      </c>
      <c r="AZ205" s="10">
        <f t="shared" si="47"/>
        <v>0</v>
      </c>
      <c r="BA205" s="10">
        <f t="shared" si="47"/>
        <v>0</v>
      </c>
      <c r="BB205" s="10">
        <f t="shared" si="47"/>
        <v>0</v>
      </c>
      <c r="BC205" s="10">
        <f t="shared" si="47"/>
        <v>11664.4</v>
      </c>
      <c r="BD205" s="10"/>
      <c r="BE205" s="10"/>
      <c r="BF205" s="10"/>
      <c r="BG205" s="10">
        <v>8738.7999999999993</v>
      </c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7"/>
    </row>
    <row r="206" spans="1:70" ht="66" x14ac:dyDescent="0.3">
      <c r="A206" s="20" t="s">
        <v>42</v>
      </c>
      <c r="B206" s="29" t="s">
        <v>188</v>
      </c>
      <c r="C206" s="29" t="s">
        <v>15</v>
      </c>
      <c r="D206" s="29" t="s">
        <v>194</v>
      </c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 t="s">
        <v>43</v>
      </c>
      <c r="T206" s="12"/>
      <c r="U206" s="13"/>
      <c r="V206" s="13"/>
      <c r="W206" s="13"/>
      <c r="X206" s="11"/>
      <c r="Y206" s="14">
        <v>4690</v>
      </c>
      <c r="Z206" s="14"/>
      <c r="AA206" s="14"/>
      <c r="AB206" s="14"/>
      <c r="AC206" s="14">
        <v>4690</v>
      </c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>
        <v>3910</v>
      </c>
      <c r="AO206" s="14"/>
      <c r="AP206" s="14"/>
      <c r="AQ206" s="14"/>
      <c r="AR206" s="14">
        <v>4690</v>
      </c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>
        <v>6610</v>
      </c>
      <c r="BD206" s="14"/>
      <c r="BE206" s="14"/>
      <c r="BF206" s="14"/>
      <c r="BG206" s="14">
        <v>4690</v>
      </c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1"/>
    </row>
    <row r="207" spans="1:70" ht="26.4" x14ac:dyDescent="0.3">
      <c r="A207" s="20" t="s">
        <v>29</v>
      </c>
      <c r="B207" s="29" t="s">
        <v>188</v>
      </c>
      <c r="C207" s="29" t="s">
        <v>15</v>
      </c>
      <c r="D207" s="29" t="s">
        <v>194</v>
      </c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 t="s">
        <v>30</v>
      </c>
      <c r="T207" s="12"/>
      <c r="U207" s="13"/>
      <c r="V207" s="13"/>
      <c r="W207" s="13"/>
      <c r="X207" s="11"/>
      <c r="Y207" s="14">
        <v>3933</v>
      </c>
      <c r="Z207" s="14"/>
      <c r="AA207" s="14"/>
      <c r="AB207" s="14"/>
      <c r="AC207" s="14">
        <v>3933</v>
      </c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>
        <v>4145.1000000000004</v>
      </c>
      <c r="AO207" s="14"/>
      <c r="AP207" s="14"/>
      <c r="AQ207" s="14"/>
      <c r="AR207" s="14">
        <v>3840.1</v>
      </c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>
        <v>5044.3999999999996</v>
      </c>
      <c r="BD207" s="14"/>
      <c r="BE207" s="14"/>
      <c r="BF207" s="14"/>
      <c r="BG207" s="14">
        <v>4038.8</v>
      </c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1"/>
    </row>
    <row r="208" spans="1:70" ht="15.6" x14ac:dyDescent="0.3">
      <c r="A208" s="20" t="s">
        <v>31</v>
      </c>
      <c r="B208" s="29" t="s">
        <v>188</v>
      </c>
      <c r="C208" s="29" t="s">
        <v>15</v>
      </c>
      <c r="D208" s="29" t="s">
        <v>194</v>
      </c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 t="s">
        <v>32</v>
      </c>
      <c r="T208" s="12"/>
      <c r="U208" s="13"/>
      <c r="V208" s="13"/>
      <c r="W208" s="13"/>
      <c r="X208" s="11"/>
      <c r="Y208" s="14">
        <v>10</v>
      </c>
      <c r="Z208" s="14"/>
      <c r="AA208" s="14"/>
      <c r="AB208" s="14"/>
      <c r="AC208" s="14">
        <v>10</v>
      </c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>
        <v>10</v>
      </c>
      <c r="AO208" s="14"/>
      <c r="AP208" s="14"/>
      <c r="AQ208" s="14"/>
      <c r="AR208" s="14">
        <v>10</v>
      </c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>
        <v>10</v>
      </c>
      <c r="BD208" s="14"/>
      <c r="BE208" s="14"/>
      <c r="BF208" s="14"/>
      <c r="BG208" s="14">
        <v>10</v>
      </c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1"/>
    </row>
    <row r="209" spans="1:70" ht="15.6" x14ac:dyDescent="0.3">
      <c r="A209" s="19" t="s">
        <v>195</v>
      </c>
      <c r="B209" s="28" t="s">
        <v>188</v>
      </c>
      <c r="C209" s="28" t="s">
        <v>15</v>
      </c>
      <c r="D209" s="28" t="s">
        <v>196</v>
      </c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9"/>
      <c r="V209" s="9"/>
      <c r="W209" s="9"/>
      <c r="X209" s="7"/>
      <c r="Y209" s="10">
        <v>1843</v>
      </c>
      <c r="Z209" s="10"/>
      <c r="AA209" s="10"/>
      <c r="AB209" s="10"/>
      <c r="AC209" s="10">
        <v>1843</v>
      </c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>
        <f>SUM(AN210:AN211)</f>
        <v>2316.1</v>
      </c>
      <c r="AO209" s="10">
        <f t="shared" ref="AO209:BC209" si="48">SUM(AO210:AO211)</f>
        <v>0</v>
      </c>
      <c r="AP209" s="10">
        <f t="shared" si="48"/>
        <v>0</v>
      </c>
      <c r="AQ209" s="10">
        <f t="shared" si="48"/>
        <v>0</v>
      </c>
      <c r="AR209" s="10">
        <f t="shared" si="48"/>
        <v>1843</v>
      </c>
      <c r="AS209" s="10">
        <f t="shared" si="48"/>
        <v>0</v>
      </c>
      <c r="AT209" s="10">
        <f t="shared" si="48"/>
        <v>0</v>
      </c>
      <c r="AU209" s="10">
        <f t="shared" si="48"/>
        <v>0</v>
      </c>
      <c r="AV209" s="10">
        <f t="shared" si="48"/>
        <v>0</v>
      </c>
      <c r="AW209" s="10">
        <f t="shared" si="48"/>
        <v>0</v>
      </c>
      <c r="AX209" s="10">
        <f t="shared" si="48"/>
        <v>0</v>
      </c>
      <c r="AY209" s="10">
        <f t="shared" si="48"/>
        <v>0</v>
      </c>
      <c r="AZ209" s="10">
        <f t="shared" si="48"/>
        <v>0</v>
      </c>
      <c r="BA209" s="10">
        <f t="shared" si="48"/>
        <v>0</v>
      </c>
      <c r="BB209" s="10">
        <f t="shared" si="48"/>
        <v>0</v>
      </c>
      <c r="BC209" s="10">
        <f t="shared" si="48"/>
        <v>2335.6</v>
      </c>
      <c r="BD209" s="10"/>
      <c r="BE209" s="10"/>
      <c r="BF209" s="10"/>
      <c r="BG209" s="10">
        <v>1934</v>
      </c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7"/>
    </row>
    <row r="210" spans="1:70" ht="66" x14ac:dyDescent="0.3">
      <c r="A210" s="20" t="s">
        <v>42</v>
      </c>
      <c r="B210" s="29" t="s">
        <v>188</v>
      </c>
      <c r="C210" s="29" t="s">
        <v>15</v>
      </c>
      <c r="D210" s="29" t="s">
        <v>196</v>
      </c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 t="s">
        <v>43</v>
      </c>
      <c r="T210" s="12"/>
      <c r="U210" s="13"/>
      <c r="V210" s="13"/>
      <c r="W210" s="13"/>
      <c r="X210" s="11"/>
      <c r="Y210" s="14">
        <v>1070</v>
      </c>
      <c r="Z210" s="14"/>
      <c r="AA210" s="14"/>
      <c r="AB210" s="14"/>
      <c r="AC210" s="14">
        <v>1070</v>
      </c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>
        <v>1035.0999999999999</v>
      </c>
      <c r="AO210" s="14"/>
      <c r="AP210" s="14"/>
      <c r="AQ210" s="14"/>
      <c r="AR210" s="14">
        <v>1070</v>
      </c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>
        <v>1054.5999999999999</v>
      </c>
      <c r="BD210" s="14"/>
      <c r="BE210" s="14"/>
      <c r="BF210" s="14"/>
      <c r="BG210" s="14">
        <v>1070</v>
      </c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1"/>
    </row>
    <row r="211" spans="1:70" ht="26.4" x14ac:dyDescent="0.3">
      <c r="A211" s="20" t="s">
        <v>29</v>
      </c>
      <c r="B211" s="29" t="s">
        <v>188</v>
      </c>
      <c r="C211" s="29" t="s">
        <v>15</v>
      </c>
      <c r="D211" s="29" t="s">
        <v>196</v>
      </c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 t="s">
        <v>30</v>
      </c>
      <c r="T211" s="12"/>
      <c r="U211" s="13"/>
      <c r="V211" s="13"/>
      <c r="W211" s="13"/>
      <c r="X211" s="11"/>
      <c r="Y211" s="14">
        <v>773</v>
      </c>
      <c r="Z211" s="14"/>
      <c r="AA211" s="14"/>
      <c r="AB211" s="14"/>
      <c r="AC211" s="14">
        <v>773</v>
      </c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>
        <v>1281</v>
      </c>
      <c r="AO211" s="14"/>
      <c r="AP211" s="14"/>
      <c r="AQ211" s="14"/>
      <c r="AR211" s="14">
        <v>773</v>
      </c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>
        <v>1281</v>
      </c>
      <c r="BD211" s="14"/>
      <c r="BE211" s="14"/>
      <c r="BF211" s="14"/>
      <c r="BG211" s="14">
        <v>864</v>
      </c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1"/>
    </row>
    <row r="212" spans="1:70" ht="26.4" x14ac:dyDescent="0.3">
      <c r="A212" s="19" t="s">
        <v>197</v>
      </c>
      <c r="B212" s="28" t="s">
        <v>188</v>
      </c>
      <c r="C212" s="28" t="s">
        <v>15</v>
      </c>
      <c r="D212" s="28" t="s">
        <v>198</v>
      </c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9"/>
      <c r="V212" s="9"/>
      <c r="W212" s="9"/>
      <c r="X212" s="7"/>
      <c r="Y212" s="10">
        <v>250</v>
      </c>
      <c r="Z212" s="10"/>
      <c r="AA212" s="10"/>
      <c r="AB212" s="10"/>
      <c r="AC212" s="10">
        <v>250</v>
      </c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>
        <v>500</v>
      </c>
      <c r="AO212" s="10"/>
      <c r="AP212" s="10"/>
      <c r="AQ212" s="10"/>
      <c r="AR212" s="10">
        <v>400</v>
      </c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>
        <v>500</v>
      </c>
      <c r="BD212" s="10"/>
      <c r="BE212" s="10"/>
      <c r="BF212" s="10"/>
      <c r="BG212" s="10">
        <v>400</v>
      </c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7"/>
    </row>
    <row r="213" spans="1:70" ht="26.4" x14ac:dyDescent="0.3">
      <c r="A213" s="20" t="s">
        <v>29</v>
      </c>
      <c r="B213" s="29" t="s">
        <v>188</v>
      </c>
      <c r="C213" s="29" t="s">
        <v>15</v>
      </c>
      <c r="D213" s="29" t="s">
        <v>198</v>
      </c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 t="s">
        <v>30</v>
      </c>
      <c r="T213" s="12"/>
      <c r="U213" s="13"/>
      <c r="V213" s="13"/>
      <c r="W213" s="13"/>
      <c r="X213" s="11"/>
      <c r="Y213" s="14">
        <v>250</v>
      </c>
      <c r="Z213" s="14"/>
      <c r="AA213" s="14"/>
      <c r="AB213" s="14"/>
      <c r="AC213" s="14">
        <v>250</v>
      </c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>
        <v>500</v>
      </c>
      <c r="AO213" s="14"/>
      <c r="AP213" s="14"/>
      <c r="AQ213" s="14"/>
      <c r="AR213" s="14">
        <v>400</v>
      </c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>
        <v>500</v>
      </c>
      <c r="BD213" s="14"/>
      <c r="BE213" s="14"/>
      <c r="BF213" s="14"/>
      <c r="BG213" s="14">
        <v>400</v>
      </c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1"/>
    </row>
    <row r="214" spans="1:70" ht="92.4" x14ac:dyDescent="0.3">
      <c r="A214" s="21" t="s">
        <v>199</v>
      </c>
      <c r="B214" s="28" t="s">
        <v>188</v>
      </c>
      <c r="C214" s="28" t="s">
        <v>15</v>
      </c>
      <c r="D214" s="28" t="s">
        <v>200</v>
      </c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9"/>
      <c r="V214" s="9"/>
      <c r="W214" s="9"/>
      <c r="X214" s="7"/>
      <c r="Y214" s="10">
        <v>4427.2</v>
      </c>
      <c r="Z214" s="10"/>
      <c r="AA214" s="10">
        <v>2213.6</v>
      </c>
      <c r="AB214" s="10"/>
      <c r="AC214" s="10">
        <v>2213.6</v>
      </c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>
        <v>5218.8</v>
      </c>
      <c r="AO214" s="10"/>
      <c r="AP214" s="10">
        <v>2213.6</v>
      </c>
      <c r="AQ214" s="10"/>
      <c r="AR214" s="10">
        <v>2213.6</v>
      </c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>
        <v>2213.6</v>
      </c>
      <c r="BF214" s="10"/>
      <c r="BG214" s="10">
        <v>2213.6</v>
      </c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7"/>
    </row>
    <row r="215" spans="1:70" ht="66" x14ac:dyDescent="0.3">
      <c r="A215" s="20" t="s">
        <v>42</v>
      </c>
      <c r="B215" s="29" t="s">
        <v>188</v>
      </c>
      <c r="C215" s="29" t="s">
        <v>15</v>
      </c>
      <c r="D215" s="29" t="s">
        <v>200</v>
      </c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 t="s">
        <v>43</v>
      </c>
      <c r="T215" s="12"/>
      <c r="U215" s="13"/>
      <c r="V215" s="13"/>
      <c r="W215" s="13"/>
      <c r="X215" s="11"/>
      <c r="Y215" s="14">
        <v>4427.2</v>
      </c>
      <c r="Z215" s="14"/>
      <c r="AA215" s="14">
        <v>2213.6</v>
      </c>
      <c r="AB215" s="14"/>
      <c r="AC215" s="14">
        <v>2213.6</v>
      </c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>
        <v>5218.8</v>
      </c>
      <c r="AO215" s="14"/>
      <c r="AP215" s="14">
        <v>2213.6</v>
      </c>
      <c r="AQ215" s="14"/>
      <c r="AR215" s="14">
        <v>2213.6</v>
      </c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>
        <v>2213.6</v>
      </c>
      <c r="BF215" s="14"/>
      <c r="BG215" s="14">
        <v>2213.6</v>
      </c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1"/>
    </row>
    <row r="216" spans="1:70" ht="15.6" x14ac:dyDescent="0.3">
      <c r="A216" s="18" t="s">
        <v>208</v>
      </c>
      <c r="B216" s="27" t="s">
        <v>207</v>
      </c>
      <c r="C216" s="27" t="s">
        <v>16</v>
      </c>
      <c r="D216" s="27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5"/>
      <c r="V216" s="5"/>
      <c r="W216" s="5"/>
      <c r="X216" s="4"/>
      <c r="Y216" s="6">
        <v>1831</v>
      </c>
      <c r="Z216" s="6"/>
      <c r="AA216" s="6"/>
      <c r="AB216" s="6"/>
      <c r="AC216" s="6">
        <v>1831</v>
      </c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>
        <v>2021</v>
      </c>
      <c r="AO216" s="6"/>
      <c r="AP216" s="6"/>
      <c r="AQ216" s="6"/>
      <c r="AR216" s="6">
        <v>1890</v>
      </c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>
        <v>2050</v>
      </c>
      <c r="BD216" s="6"/>
      <c r="BE216" s="6"/>
      <c r="BF216" s="6"/>
      <c r="BG216" s="6">
        <v>2021</v>
      </c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4"/>
    </row>
    <row r="217" spans="1:70" ht="15.6" x14ac:dyDescent="0.3">
      <c r="A217" s="18" t="s">
        <v>209</v>
      </c>
      <c r="B217" s="27" t="s">
        <v>207</v>
      </c>
      <c r="C217" s="27" t="s">
        <v>15</v>
      </c>
      <c r="D217" s="27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5"/>
      <c r="V217" s="5"/>
      <c r="W217" s="5"/>
      <c r="X217" s="4"/>
      <c r="Y217" s="6">
        <v>1831</v>
      </c>
      <c r="Z217" s="6"/>
      <c r="AA217" s="6"/>
      <c r="AB217" s="6"/>
      <c r="AC217" s="6">
        <v>1831</v>
      </c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>
        <v>2021</v>
      </c>
      <c r="AO217" s="6"/>
      <c r="AP217" s="6"/>
      <c r="AQ217" s="6"/>
      <c r="AR217" s="6">
        <v>1890</v>
      </c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>
        <v>2050</v>
      </c>
      <c r="BD217" s="6"/>
      <c r="BE217" s="6"/>
      <c r="BF217" s="6"/>
      <c r="BG217" s="6">
        <v>2021</v>
      </c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4"/>
    </row>
    <row r="218" spans="1:70" ht="26.4" x14ac:dyDescent="0.3">
      <c r="A218" s="19" t="s">
        <v>20</v>
      </c>
      <c r="B218" s="28" t="s">
        <v>207</v>
      </c>
      <c r="C218" s="28" t="s">
        <v>15</v>
      </c>
      <c r="D218" s="28" t="s">
        <v>21</v>
      </c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9"/>
      <c r="V218" s="9"/>
      <c r="W218" s="9"/>
      <c r="X218" s="7"/>
      <c r="Y218" s="10">
        <v>1831</v>
      </c>
      <c r="Z218" s="10"/>
      <c r="AA218" s="10"/>
      <c r="AB218" s="10"/>
      <c r="AC218" s="10">
        <v>1831</v>
      </c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>
        <v>2021</v>
      </c>
      <c r="AO218" s="10"/>
      <c r="AP218" s="10"/>
      <c r="AQ218" s="10"/>
      <c r="AR218" s="10">
        <v>1890</v>
      </c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>
        <v>2050</v>
      </c>
      <c r="BD218" s="10"/>
      <c r="BE218" s="10"/>
      <c r="BF218" s="10"/>
      <c r="BG218" s="10">
        <v>2021</v>
      </c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7"/>
    </row>
    <row r="219" spans="1:70" ht="15.6" x14ac:dyDescent="0.3">
      <c r="A219" s="19" t="s">
        <v>51</v>
      </c>
      <c r="B219" s="28" t="s">
        <v>207</v>
      </c>
      <c r="C219" s="28" t="s">
        <v>15</v>
      </c>
      <c r="D219" s="28" t="s">
        <v>52</v>
      </c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9"/>
      <c r="V219" s="9"/>
      <c r="W219" s="9"/>
      <c r="X219" s="7"/>
      <c r="Y219" s="10">
        <v>1831</v>
      </c>
      <c r="Z219" s="10"/>
      <c r="AA219" s="10"/>
      <c r="AB219" s="10"/>
      <c r="AC219" s="10">
        <v>1831</v>
      </c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>
        <v>2021</v>
      </c>
      <c r="AO219" s="10"/>
      <c r="AP219" s="10"/>
      <c r="AQ219" s="10"/>
      <c r="AR219" s="10">
        <v>1890</v>
      </c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>
        <v>2050</v>
      </c>
      <c r="BD219" s="10"/>
      <c r="BE219" s="10"/>
      <c r="BF219" s="10"/>
      <c r="BG219" s="10">
        <v>2021</v>
      </c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7"/>
    </row>
    <row r="220" spans="1:70" ht="15.6" x14ac:dyDescent="0.3">
      <c r="A220" s="19" t="s">
        <v>53</v>
      </c>
      <c r="B220" s="28" t="s">
        <v>207</v>
      </c>
      <c r="C220" s="28" t="s">
        <v>15</v>
      </c>
      <c r="D220" s="28" t="s">
        <v>54</v>
      </c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9"/>
      <c r="V220" s="9"/>
      <c r="W220" s="9"/>
      <c r="X220" s="7"/>
      <c r="Y220" s="10">
        <v>1831</v>
      </c>
      <c r="Z220" s="10"/>
      <c r="AA220" s="10"/>
      <c r="AB220" s="10"/>
      <c r="AC220" s="10">
        <v>1831</v>
      </c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>
        <v>2021</v>
      </c>
      <c r="AO220" s="10"/>
      <c r="AP220" s="10"/>
      <c r="AQ220" s="10"/>
      <c r="AR220" s="10">
        <v>1890</v>
      </c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>
        <v>2050</v>
      </c>
      <c r="BD220" s="10"/>
      <c r="BE220" s="10"/>
      <c r="BF220" s="10"/>
      <c r="BG220" s="10">
        <v>2021</v>
      </c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7"/>
    </row>
    <row r="221" spans="1:70" ht="15.6" x14ac:dyDescent="0.3">
      <c r="A221" s="19" t="s">
        <v>67</v>
      </c>
      <c r="B221" s="28" t="s">
        <v>207</v>
      </c>
      <c r="C221" s="28" t="s">
        <v>15</v>
      </c>
      <c r="D221" s="28" t="s">
        <v>68</v>
      </c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9"/>
      <c r="V221" s="9"/>
      <c r="W221" s="9"/>
      <c r="X221" s="7"/>
      <c r="Y221" s="10">
        <v>1831</v>
      </c>
      <c r="Z221" s="10"/>
      <c r="AA221" s="10"/>
      <c r="AB221" s="10"/>
      <c r="AC221" s="10">
        <v>1831</v>
      </c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>
        <v>2021</v>
      </c>
      <c r="AO221" s="10"/>
      <c r="AP221" s="10"/>
      <c r="AQ221" s="10"/>
      <c r="AR221" s="10">
        <v>1890</v>
      </c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>
        <v>2050</v>
      </c>
      <c r="BD221" s="10"/>
      <c r="BE221" s="10"/>
      <c r="BF221" s="10"/>
      <c r="BG221" s="10">
        <v>2021</v>
      </c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7"/>
    </row>
    <row r="222" spans="1:70" ht="15.6" x14ac:dyDescent="0.3">
      <c r="A222" s="19" t="s">
        <v>210</v>
      </c>
      <c r="B222" s="28" t="s">
        <v>207</v>
      </c>
      <c r="C222" s="28" t="s">
        <v>15</v>
      </c>
      <c r="D222" s="28" t="s">
        <v>211</v>
      </c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9"/>
      <c r="V222" s="9"/>
      <c r="W222" s="9"/>
      <c r="X222" s="7"/>
      <c r="Y222" s="10">
        <v>1831</v>
      </c>
      <c r="Z222" s="10"/>
      <c r="AA222" s="10"/>
      <c r="AB222" s="10"/>
      <c r="AC222" s="10">
        <v>1831</v>
      </c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>
        <v>2021</v>
      </c>
      <c r="AO222" s="10"/>
      <c r="AP222" s="10"/>
      <c r="AQ222" s="10"/>
      <c r="AR222" s="10">
        <v>1890</v>
      </c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>
        <v>2050</v>
      </c>
      <c r="BD222" s="10"/>
      <c r="BE222" s="10"/>
      <c r="BF222" s="10"/>
      <c r="BG222" s="10">
        <v>2021</v>
      </c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7"/>
    </row>
    <row r="223" spans="1:70" ht="26.4" x14ac:dyDescent="0.3">
      <c r="A223" s="20" t="s">
        <v>83</v>
      </c>
      <c r="B223" s="29" t="s">
        <v>207</v>
      </c>
      <c r="C223" s="29" t="s">
        <v>15</v>
      </c>
      <c r="D223" s="29" t="s">
        <v>211</v>
      </c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 t="s">
        <v>84</v>
      </c>
      <c r="T223" s="12"/>
      <c r="U223" s="13"/>
      <c r="V223" s="13"/>
      <c r="W223" s="13"/>
      <c r="X223" s="11"/>
      <c r="Y223" s="14">
        <v>1831</v>
      </c>
      <c r="Z223" s="14"/>
      <c r="AA223" s="14"/>
      <c r="AB223" s="14"/>
      <c r="AC223" s="14">
        <v>1831</v>
      </c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>
        <v>2021</v>
      </c>
      <c r="AO223" s="14"/>
      <c r="AP223" s="14"/>
      <c r="AQ223" s="14"/>
      <c r="AR223" s="14">
        <v>1890</v>
      </c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>
        <v>2050</v>
      </c>
      <c r="BD223" s="14"/>
      <c r="BE223" s="14"/>
      <c r="BF223" s="14"/>
      <c r="BG223" s="14">
        <v>2021</v>
      </c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1"/>
    </row>
    <row r="224" spans="1:70" ht="15.6" x14ac:dyDescent="0.3">
      <c r="A224" s="18" t="s">
        <v>212</v>
      </c>
      <c r="B224" s="27" t="s">
        <v>65</v>
      </c>
      <c r="C224" s="27" t="s">
        <v>16</v>
      </c>
      <c r="D224" s="27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5"/>
      <c r="V224" s="5"/>
      <c r="W224" s="5"/>
      <c r="X224" s="4"/>
      <c r="Y224" s="6">
        <v>2993.2</v>
      </c>
      <c r="Z224" s="6"/>
      <c r="AA224" s="6">
        <v>1050</v>
      </c>
      <c r="AB224" s="6"/>
      <c r="AC224" s="6">
        <v>1943.2</v>
      </c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>
        <v>1930</v>
      </c>
      <c r="AO224" s="6"/>
      <c r="AP224" s="6"/>
      <c r="AQ224" s="6"/>
      <c r="AR224" s="6">
        <v>2300</v>
      </c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>
        <v>1930</v>
      </c>
      <c r="BD224" s="6"/>
      <c r="BE224" s="6"/>
      <c r="BF224" s="6"/>
      <c r="BG224" s="6">
        <v>2700</v>
      </c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4"/>
    </row>
    <row r="225" spans="1:70" ht="15.6" x14ac:dyDescent="0.3">
      <c r="A225" s="18" t="s">
        <v>213</v>
      </c>
      <c r="B225" s="27" t="s">
        <v>65</v>
      </c>
      <c r="C225" s="27" t="s">
        <v>87</v>
      </c>
      <c r="D225" s="27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5"/>
      <c r="V225" s="5"/>
      <c r="W225" s="5"/>
      <c r="X225" s="4"/>
      <c r="Y225" s="6">
        <v>2993.2</v>
      </c>
      <c r="Z225" s="6"/>
      <c r="AA225" s="6">
        <v>1050</v>
      </c>
      <c r="AB225" s="6"/>
      <c r="AC225" s="6">
        <v>1943.2</v>
      </c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>
        <v>1930</v>
      </c>
      <c r="AO225" s="6"/>
      <c r="AP225" s="6"/>
      <c r="AQ225" s="6"/>
      <c r="AR225" s="6">
        <v>2300</v>
      </c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>
        <v>1930</v>
      </c>
      <c r="BD225" s="6"/>
      <c r="BE225" s="6"/>
      <c r="BF225" s="6"/>
      <c r="BG225" s="6">
        <v>2700</v>
      </c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4"/>
    </row>
    <row r="226" spans="1:70" ht="15.6" x14ac:dyDescent="0.3">
      <c r="A226" s="19" t="s">
        <v>96</v>
      </c>
      <c r="B226" s="28" t="s">
        <v>65</v>
      </c>
      <c r="C226" s="28" t="s">
        <v>87</v>
      </c>
      <c r="D226" s="28" t="s">
        <v>97</v>
      </c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9"/>
      <c r="V226" s="9"/>
      <c r="W226" s="9"/>
      <c r="X226" s="7"/>
      <c r="Y226" s="10">
        <v>2993.2</v>
      </c>
      <c r="Z226" s="10"/>
      <c r="AA226" s="10">
        <v>1050</v>
      </c>
      <c r="AB226" s="10"/>
      <c r="AC226" s="10">
        <v>1943.2</v>
      </c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>
        <v>1930</v>
      </c>
      <c r="AO226" s="10"/>
      <c r="AP226" s="10"/>
      <c r="AQ226" s="10"/>
      <c r="AR226" s="10">
        <v>2300</v>
      </c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>
        <v>1930</v>
      </c>
      <c r="BD226" s="10"/>
      <c r="BE226" s="10"/>
      <c r="BF226" s="10"/>
      <c r="BG226" s="10">
        <v>2700</v>
      </c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7"/>
    </row>
    <row r="227" spans="1:70" ht="52.8" x14ac:dyDescent="0.3">
      <c r="A227" s="19" t="s">
        <v>98</v>
      </c>
      <c r="B227" s="28" t="s">
        <v>65</v>
      </c>
      <c r="C227" s="28" t="s">
        <v>87</v>
      </c>
      <c r="D227" s="28" t="s">
        <v>99</v>
      </c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9"/>
      <c r="V227" s="9"/>
      <c r="W227" s="9"/>
      <c r="X227" s="7"/>
      <c r="Y227" s="10">
        <v>2993.2</v>
      </c>
      <c r="Z227" s="10"/>
      <c r="AA227" s="10">
        <v>1050</v>
      </c>
      <c r="AB227" s="10"/>
      <c r="AC227" s="10">
        <v>1943.2</v>
      </c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>
        <v>1930</v>
      </c>
      <c r="AO227" s="10"/>
      <c r="AP227" s="10"/>
      <c r="AQ227" s="10"/>
      <c r="AR227" s="10">
        <v>2300</v>
      </c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>
        <v>1930</v>
      </c>
      <c r="BD227" s="10"/>
      <c r="BE227" s="10"/>
      <c r="BF227" s="10"/>
      <c r="BG227" s="10">
        <v>2700</v>
      </c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7"/>
    </row>
    <row r="228" spans="1:70" ht="15.6" x14ac:dyDescent="0.3">
      <c r="A228" s="19" t="s">
        <v>100</v>
      </c>
      <c r="B228" s="28" t="s">
        <v>65</v>
      </c>
      <c r="C228" s="28" t="s">
        <v>87</v>
      </c>
      <c r="D228" s="28" t="s">
        <v>101</v>
      </c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9"/>
      <c r="V228" s="9"/>
      <c r="W228" s="9"/>
      <c r="X228" s="7"/>
      <c r="Y228" s="10">
        <v>2993.2</v>
      </c>
      <c r="Z228" s="10"/>
      <c r="AA228" s="10">
        <v>1050</v>
      </c>
      <c r="AB228" s="10"/>
      <c r="AC228" s="10">
        <v>1943.2</v>
      </c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>
        <v>1930</v>
      </c>
      <c r="AO228" s="10"/>
      <c r="AP228" s="10"/>
      <c r="AQ228" s="10"/>
      <c r="AR228" s="10">
        <v>2300</v>
      </c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>
        <v>1930</v>
      </c>
      <c r="BD228" s="10"/>
      <c r="BE228" s="10"/>
      <c r="BF228" s="10"/>
      <c r="BG228" s="10">
        <v>2700</v>
      </c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7"/>
    </row>
    <row r="229" spans="1:70" ht="39.6" x14ac:dyDescent="0.3">
      <c r="A229" s="19" t="s">
        <v>182</v>
      </c>
      <c r="B229" s="28" t="s">
        <v>65</v>
      </c>
      <c r="C229" s="28" t="s">
        <v>87</v>
      </c>
      <c r="D229" s="28" t="s">
        <v>183</v>
      </c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9"/>
      <c r="V229" s="9"/>
      <c r="W229" s="9"/>
      <c r="X229" s="7"/>
      <c r="Y229" s="10">
        <v>2993.2</v>
      </c>
      <c r="Z229" s="10"/>
      <c r="AA229" s="10">
        <v>1050</v>
      </c>
      <c r="AB229" s="10"/>
      <c r="AC229" s="10">
        <v>1943.2</v>
      </c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>
        <v>1930</v>
      </c>
      <c r="AO229" s="10"/>
      <c r="AP229" s="10"/>
      <c r="AQ229" s="10"/>
      <c r="AR229" s="10">
        <v>2300</v>
      </c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>
        <v>1930</v>
      </c>
      <c r="BD229" s="10"/>
      <c r="BE229" s="10"/>
      <c r="BF229" s="10"/>
      <c r="BG229" s="10">
        <v>2700</v>
      </c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7"/>
    </row>
    <row r="230" spans="1:70" ht="26.4" x14ac:dyDescent="0.3">
      <c r="A230" s="19" t="s">
        <v>214</v>
      </c>
      <c r="B230" s="28" t="s">
        <v>65</v>
      </c>
      <c r="C230" s="28" t="s">
        <v>87</v>
      </c>
      <c r="D230" s="28" t="s">
        <v>215</v>
      </c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9"/>
      <c r="V230" s="9"/>
      <c r="W230" s="9"/>
      <c r="X230" s="7"/>
      <c r="Y230" s="10">
        <v>1800</v>
      </c>
      <c r="Z230" s="10"/>
      <c r="AA230" s="10"/>
      <c r="AB230" s="10"/>
      <c r="AC230" s="10">
        <v>1800</v>
      </c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>
        <v>1930</v>
      </c>
      <c r="AO230" s="10"/>
      <c r="AP230" s="10"/>
      <c r="AQ230" s="10"/>
      <c r="AR230" s="10">
        <v>2300</v>
      </c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>
        <v>1930</v>
      </c>
      <c r="BD230" s="10"/>
      <c r="BE230" s="10"/>
      <c r="BF230" s="10"/>
      <c r="BG230" s="10">
        <v>2700</v>
      </c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7"/>
    </row>
    <row r="231" spans="1:70" ht="26.4" x14ac:dyDescent="0.3">
      <c r="A231" s="20" t="s">
        <v>29</v>
      </c>
      <c r="B231" s="29" t="s">
        <v>65</v>
      </c>
      <c r="C231" s="29" t="s">
        <v>87</v>
      </c>
      <c r="D231" s="29" t="s">
        <v>215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 t="s">
        <v>30</v>
      </c>
      <c r="T231" s="12"/>
      <c r="U231" s="13"/>
      <c r="V231" s="13"/>
      <c r="W231" s="13"/>
      <c r="X231" s="11"/>
      <c r="Y231" s="14">
        <v>1800</v>
      </c>
      <c r="Z231" s="14"/>
      <c r="AA231" s="14"/>
      <c r="AB231" s="14"/>
      <c r="AC231" s="14">
        <v>1800</v>
      </c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>
        <v>1930</v>
      </c>
      <c r="AO231" s="14"/>
      <c r="AP231" s="14"/>
      <c r="AQ231" s="14"/>
      <c r="AR231" s="14">
        <v>2300</v>
      </c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>
        <v>1930</v>
      </c>
      <c r="BD231" s="14"/>
      <c r="BE231" s="14"/>
      <c r="BF231" s="14"/>
      <c r="BG231" s="14">
        <v>2700</v>
      </c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1"/>
    </row>
    <row r="232" spans="1:70" ht="15.6" x14ac:dyDescent="0.3">
      <c r="A232" s="22" t="s">
        <v>216</v>
      </c>
      <c r="B232" s="27"/>
      <c r="C232" s="27"/>
      <c r="D232" s="27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5"/>
      <c r="V232" s="5"/>
      <c r="W232" s="5"/>
      <c r="X232" s="15"/>
      <c r="Y232" s="6">
        <v>109290.4</v>
      </c>
      <c r="Z232" s="6">
        <v>2811.6</v>
      </c>
      <c r="AA232" s="6">
        <v>17192</v>
      </c>
      <c r="AB232" s="6"/>
      <c r="AC232" s="6">
        <v>89286.8</v>
      </c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>
        <v>87363.8</v>
      </c>
      <c r="AO232" s="6">
        <v>309.89999999999998</v>
      </c>
      <c r="AP232" s="6">
        <v>5663.9</v>
      </c>
      <c r="AQ232" s="6"/>
      <c r="AR232" s="6">
        <v>85702.8</v>
      </c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>
        <v>89990.2</v>
      </c>
      <c r="BD232" s="6"/>
      <c r="BE232" s="6">
        <v>2514.9</v>
      </c>
      <c r="BF232" s="6"/>
      <c r="BG232" s="6">
        <v>85036.2</v>
      </c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15"/>
    </row>
    <row r="233" spans="1:70" ht="22.8" customHeight="1" x14ac:dyDescent="0.3">
      <c r="AN233" s="80"/>
      <c r="AO233" s="80"/>
      <c r="AP233" s="80"/>
      <c r="AQ233" s="80"/>
      <c r="AR233" s="80"/>
      <c r="AS233" s="80"/>
      <c r="AT233" s="80"/>
      <c r="AU233" s="80"/>
      <c r="AV233" s="80"/>
      <c r="AW233" s="80"/>
      <c r="AX233" s="80"/>
      <c r="AY233" s="80"/>
      <c r="AZ233" s="80"/>
      <c r="BA233" s="80"/>
      <c r="BB233" s="80"/>
      <c r="BC233" s="80"/>
    </row>
  </sheetData>
  <mergeCells count="58">
    <mergeCell ref="BI8:BI9"/>
    <mergeCell ref="D8:R9"/>
    <mergeCell ref="A5:BC6"/>
    <mergeCell ref="D3:BC3"/>
    <mergeCell ref="BJ8:BJ9"/>
    <mergeCell ref="S8:S9"/>
    <mergeCell ref="AT8:AT9"/>
    <mergeCell ref="BA8:BA9"/>
    <mergeCell ref="B8:B9"/>
    <mergeCell ref="AP8:AP9"/>
    <mergeCell ref="C8:C9"/>
    <mergeCell ref="T8:T9"/>
    <mergeCell ref="U8:U9"/>
    <mergeCell ref="V8:V9"/>
    <mergeCell ref="BC8:BC9"/>
    <mergeCell ref="AM8:AM9"/>
    <mergeCell ref="W8:W9"/>
    <mergeCell ref="AZ8:AZ9"/>
    <mergeCell ref="BD8:BD9"/>
    <mergeCell ref="AO8:AO9"/>
    <mergeCell ref="AQ8:AQ9"/>
    <mergeCell ref="AR8:AR9"/>
    <mergeCell ref="AY8:AY9"/>
    <mergeCell ref="AX8:AX9"/>
    <mergeCell ref="AV8:AV9"/>
    <mergeCell ref="AK8:AK9"/>
    <mergeCell ref="BQ8:BQ9"/>
    <mergeCell ref="AS8:AS9"/>
    <mergeCell ref="AN8:AN9"/>
    <mergeCell ref="BK8:BK9"/>
    <mergeCell ref="BG8:BG9"/>
    <mergeCell ref="BM8:BM9"/>
    <mergeCell ref="AW8:AW9"/>
    <mergeCell ref="AU8:AU9"/>
    <mergeCell ref="BB8:BB9"/>
    <mergeCell ref="BP8:BP9"/>
    <mergeCell ref="BO8:BO9"/>
    <mergeCell ref="BF8:BF9"/>
    <mergeCell ref="BL8:BL9"/>
    <mergeCell ref="BE8:BE9"/>
    <mergeCell ref="BH8:BH9"/>
    <mergeCell ref="BN8:BN9"/>
    <mergeCell ref="BR8:BR9"/>
    <mergeCell ref="A8:A9"/>
    <mergeCell ref="X8:X9"/>
    <mergeCell ref="AI8:AI9"/>
    <mergeCell ref="AD8:AD9"/>
    <mergeCell ref="Y8:Y9"/>
    <mergeCell ref="AC8:AC9"/>
    <mergeCell ref="AB8:AB9"/>
    <mergeCell ref="AA8:AA9"/>
    <mergeCell ref="Z8:Z9"/>
    <mergeCell ref="AJ8:AJ9"/>
    <mergeCell ref="AE8:AE9"/>
    <mergeCell ref="AF8:AF9"/>
    <mergeCell ref="AG8:AG9"/>
    <mergeCell ref="AH8:AH9"/>
    <mergeCell ref="AL8:AL9"/>
  </mergeCells>
  <pageMargins left="0.51181102362204722" right="0.11811023622047245" top="0.70866141732283472" bottom="0.31496062992125984" header="0" footer="0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1-й год</vt:lpstr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rep:2.55.0.442</dc:description>
  <cp:lastModifiedBy>Петрова Ольга Владимировна</cp:lastModifiedBy>
  <cp:lastPrinted>2023-10-24T08:22:16Z</cp:lastPrinted>
  <dcterms:created xsi:type="dcterms:W3CDTF">2023-01-11T12:08:48Z</dcterms:created>
  <dcterms:modified xsi:type="dcterms:W3CDTF">2023-10-24T08:25:07Z</dcterms:modified>
</cp:coreProperties>
</file>