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all_doc\ДЛЯ Ивановой Любови Романовны\01. СОВЕТ ДЕПУТАТОВ 3-4 созыв\сессия 2020 год\22.10.2020\Бюджет 2021-2023\"/>
    </mc:Choice>
  </mc:AlternateContent>
  <bookViews>
    <workbookView xWindow="0" yWindow="0" windowWidth="23040" windowHeight="7752"/>
  </bookViews>
  <sheets>
    <sheet name="Бюджет2021 (3)" sheetId="1" r:id="rId1"/>
  </sheets>
  <definedNames>
    <definedName name="APPT" localSheetId="0">'Бюджет2021 (3)'!#REF!</definedName>
    <definedName name="FIO" localSheetId="0">'Бюджет2021 (3)'!#REF!</definedName>
    <definedName name="LAST_CELL" localSheetId="0">'Бюджет2021 (3)'!#REF!</definedName>
    <definedName name="SIGN" localSheetId="0">'Бюджет2021 (3)'!#REF!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0" i="1" l="1"/>
  <c r="D224" i="1" l="1"/>
  <c r="D223" i="1" s="1"/>
  <c r="D222" i="1" s="1"/>
  <c r="D220" i="1"/>
  <c r="D219" i="1" s="1"/>
  <c r="D217" i="1"/>
  <c r="D216" i="1" s="1"/>
  <c r="D212" i="1"/>
  <c r="D211" i="1" s="1"/>
  <c r="D210" i="1" s="1"/>
  <c r="D207" i="1"/>
  <c r="D206" i="1" s="1"/>
  <c r="D205" i="1" s="1"/>
  <c r="D202" i="1"/>
  <c r="D201" i="1" s="1"/>
  <c r="D200" i="1" s="1"/>
  <c r="D198" i="1"/>
  <c r="D197" i="1" s="1"/>
  <c r="D195" i="1"/>
  <c r="D194" i="1" s="1"/>
  <c r="D191" i="1"/>
  <c r="D190" i="1" s="1"/>
  <c r="D186" i="1"/>
  <c r="D185" i="1" s="1"/>
  <c r="D182" i="1"/>
  <c r="D181" i="1" s="1"/>
  <c r="D178" i="1"/>
  <c r="D177" i="1" s="1"/>
  <c r="D175" i="1"/>
  <c r="D174" i="1" s="1"/>
  <c r="D172" i="1"/>
  <c r="D171" i="1" s="1"/>
  <c r="D169" i="1"/>
  <c r="D168" i="1" s="1"/>
  <c r="D166" i="1"/>
  <c r="D165" i="1" s="1"/>
  <c r="D156" i="1"/>
  <c r="D155" i="1" s="1"/>
  <c r="D154" i="1" s="1"/>
  <c r="D148" i="1"/>
  <c r="D147" i="1" s="1"/>
  <c r="D145" i="1"/>
  <c r="D144" i="1" s="1"/>
  <c r="D142" i="1"/>
  <c r="D141" i="1" s="1"/>
  <c r="D137" i="1"/>
  <c r="D136" i="1" s="1"/>
  <c r="D133" i="1"/>
  <c r="D132" i="1" s="1"/>
  <c r="D131" i="1" s="1"/>
  <c r="D129" i="1"/>
  <c r="D128" i="1" s="1"/>
  <c r="D127" i="1" s="1"/>
  <c r="D125" i="1"/>
  <c r="D124" i="1" s="1"/>
  <c r="D119" i="1"/>
  <c r="D118" i="1" s="1"/>
  <c r="D112" i="1"/>
  <c r="D111" i="1" s="1"/>
  <c r="D107" i="1"/>
  <c r="D106" i="1" s="1"/>
  <c r="D103" i="1"/>
  <c r="D102" i="1" s="1"/>
  <c r="D99" i="1"/>
  <c r="D98" i="1" s="1"/>
  <c r="D96" i="1"/>
  <c r="D95" i="1" s="1"/>
  <c r="D92" i="1"/>
  <c r="D91" i="1" s="1"/>
  <c r="D83" i="1"/>
  <c r="D82" i="1" s="1"/>
  <c r="D79" i="1"/>
  <c r="D78" i="1" s="1"/>
  <c r="D76" i="1"/>
  <c r="D75" i="1" s="1"/>
  <c r="D73" i="1"/>
  <c r="D72" i="1" s="1"/>
  <c r="D69" i="1"/>
  <c r="D68" i="1" s="1"/>
  <c r="D66" i="1"/>
  <c r="D65" i="1" s="1"/>
  <c r="D59" i="1"/>
  <c r="D58" i="1" s="1"/>
  <c r="D57" i="1" s="1"/>
  <c r="D55" i="1"/>
  <c r="D54" i="1" s="1"/>
  <c r="D52" i="1"/>
  <c r="D51" i="1" s="1"/>
  <c r="D49" i="1"/>
  <c r="D48" i="1" s="1"/>
  <c r="D45" i="1"/>
  <c r="D44" i="1" s="1"/>
  <c r="D41" i="1"/>
  <c r="D40" i="1" s="1"/>
  <c r="D38" i="1"/>
  <c r="D37" i="1" s="1"/>
  <c r="D35" i="1"/>
  <c r="D34" i="1" s="1"/>
  <c r="D32" i="1"/>
  <c r="D31" i="1" s="1"/>
  <c r="D29" i="1"/>
  <c r="D28" i="1" s="1"/>
  <c r="D26" i="1"/>
  <c r="D25" i="1" s="1"/>
  <c r="D22" i="1"/>
  <c r="D20" i="1"/>
  <c r="D19" i="1" s="1"/>
  <c r="D17" i="1"/>
  <c r="D16" i="1" s="1"/>
  <c r="D14" i="1"/>
  <c r="D13" i="1" s="1"/>
  <c r="D11" i="1"/>
  <c r="D10" i="1" s="1"/>
  <c r="D215" i="1" l="1"/>
  <c r="D64" i="1"/>
  <c r="D71" i="1"/>
  <c r="D90" i="1"/>
  <c r="D81" i="1" s="1"/>
  <c r="D140" i="1"/>
  <c r="D189" i="1"/>
  <c r="D164" i="1"/>
  <c r="D9" i="1"/>
  <c r="D110" i="1"/>
  <c r="D63" i="1" l="1"/>
  <c r="D62" i="1" s="1"/>
</calcChain>
</file>

<file path=xl/sharedStrings.xml><?xml version="1.0" encoding="utf-8"?>
<sst xmlns="http://schemas.openxmlformats.org/spreadsheetml/2006/main" count="440" uniqueCount="182">
  <si>
    <t>к решению Совета  депутатов</t>
  </si>
  <si>
    <t>МО «Сусанинское  сельское  поселение»</t>
  </si>
  <si>
    <t xml:space="preserve">от  2020 года  № </t>
  </si>
  <si>
    <t>РАСПРЕДЕЛЕНИЕ</t>
  </si>
  <si>
    <t xml:space="preserve">бюджетных ассигнований по целевым статьям (муниципальным программам и непрограммным направлениям деятельности), группам  видов расходов, по разделам и подразделам классификации расходов бюджета МО "Сусанинское сельское поселение" на 2021 и 2023 годы </t>
  </si>
  <si>
    <t>Наименование кода</t>
  </si>
  <si>
    <t>КЦСР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</si>
  <si>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</si>
  <si>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</si>
  <si>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</si>
  <si>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</si>
  <si>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Уплата иных платежей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</si>
  <si>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</si>
  <si>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</si>
  <si>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</si>
  <si>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</si>
  <si>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Жилищное хозяйство</t>
  </si>
  <si>
    <t>Иные межбюджетные трансферты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</si>
  <si>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</si>
  <si>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</si>
  <si>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</si>
  <si>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</si>
  <si>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</si>
  <si>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</si>
  <si>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</si>
  <si>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Коммунальное хозяйство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</si>
  <si>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</si>
  <si>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</si>
  <si>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</si>
  <si>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</si>
  <si>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</si>
  <si>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</si>
  <si>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</si>
  <si>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</si>
  <si>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фонды</t>
  </si>
  <si>
    <t>Резервные средства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</si>
  <si>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</si>
  <si>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6290015030</t>
  </si>
  <si>
    <t>Другие общегосударственные вопросы</t>
  </si>
  <si>
    <t>Исполнение судебных актов, вступивших в законную силу, в рамках непрограммных расходов ОМСУ</t>
  </si>
  <si>
    <t>6290015040</t>
  </si>
  <si>
    <t>Исполнение судебных актов Российской Федерации и мировых соглашений по возмещению причиненного вреда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</si>
  <si>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</si>
  <si>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</si>
  <si>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</si>
  <si>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</si>
  <si>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Пособия, компенсации и иные социальные выплаты гражданам, кроме публичных нормативных обязательств</t>
  </si>
  <si>
    <t>Премии и гранты</t>
  </si>
  <si>
    <t>Доплаты к пенсиям муниципальных служащих в рамках непрограммных расходов ОМСУ</t>
  </si>
  <si>
    <t>6290015280</t>
  </si>
  <si>
    <t>Пенсионное обеспечение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</si>
  <si>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</si>
  <si>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</si>
  <si>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</si>
  <si>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</si>
  <si>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</si>
  <si>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</si>
  <si>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НАЦИОНАЛЬНАЯ ОБОРОНА</t>
  </si>
  <si>
    <t>Мобилизационная и вневойсковая подготовка</t>
  </si>
  <si>
    <t>Программная часть сельских поселений</t>
  </si>
  <si>
    <t>7000000000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</si>
  <si>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</si>
  <si>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7101500000</t>
  </si>
  <si>
    <t>Подпрограмма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</si>
  <si>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7111500000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</si>
  <si>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</si>
  <si>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7111515170</t>
  </si>
  <si>
    <t>Другие вопросы в области национальной экономики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</si>
  <si>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</si>
  <si>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7111515510</t>
  </si>
  <si>
    <t>Подпрограмма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</si>
  <si>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7121500000</t>
  </si>
  <si>
    <t>Проведение мероприятий по гражданской обороне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</si>
  <si>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7121515090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</si>
  <si>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</si>
  <si>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обеспечению первичных мер пожарной безопасности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</si>
  <si>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7121515120</t>
  </si>
  <si>
    <t>Другие вопросы в области национальной безопасности и правоохранительной деятельности</t>
  </si>
  <si>
    <t>Профилактика терроризма и экстремизма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</si>
  <si>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7121515690</t>
  </si>
  <si>
    <t>Подпрограмма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</si>
  <si>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7131500000</t>
  </si>
  <si>
    <t>Обеспечение деятельности подведомственных учреждений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</si>
  <si>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7131512900</t>
  </si>
  <si>
    <t>Другие вопросы в области жилищно-коммунального хозяйства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</si>
  <si>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</si>
  <si>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</si>
  <si>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</si>
  <si>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Благоустройство </t>
  </si>
  <si>
    <t>Проведение мероприятий по организации уличного освещения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</si>
  <si>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7131515380</t>
  </si>
  <si>
    <t>Благоустройство</t>
  </si>
  <si>
    <t>Мероприятия по организации и содержанию мест захоронений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</si>
  <si>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7131515410</t>
  </si>
  <si>
    <t>Прочие мероприятия по благоустройству территории поселения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</si>
  <si>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7131515420</t>
  </si>
  <si>
    <t>ЛО</t>
  </si>
  <si>
    <t>Реализация мероприятий по борьбе с борщевиком Сосновского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</si>
  <si>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71315S4310</t>
  </si>
  <si>
    <t>Развитие  общественной инфраструктуры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</si>
  <si>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71315S4840</t>
  </si>
  <si>
    <t>Подпрограмма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</si>
  <si>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</si>
  <si>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</si>
  <si>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7141512500</t>
  </si>
  <si>
    <t>Культура</t>
  </si>
  <si>
    <t>Обеспечение деятельности библиотек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</si>
  <si>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</si>
  <si>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</si>
  <si>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7141515630</t>
  </si>
  <si>
    <t>Укрепление материально-технической базы в области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</si>
  <si>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7141572020</t>
  </si>
  <si>
    <t>КУЛЬТУРА, КИНЕМАТОГРАФИЯ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</si>
  <si>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</si>
  <si>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71415S0360</t>
  </si>
  <si>
    <t>Подпрограмма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</si>
  <si>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7151500000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</si>
  <si>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</si>
  <si>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7151515230</t>
  </si>
  <si>
    <t>Молодежная политика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</si>
  <si>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</si>
  <si>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7151515340</t>
  </si>
  <si>
    <t>Массовый спорт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</si>
  <si>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</si>
  <si>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7151518310</t>
  </si>
  <si>
    <t>71515S4770</t>
  </si>
  <si>
    <t>Подпрограмма «Комплексное развитие сельской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</si>
  <si>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7161500000</t>
  </si>
  <si>
    <t>Строительство и реконструкция спортивных сооружений в рамках подпрограммы Комплексное развитие сельской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</si>
  <si>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7161516390</t>
  </si>
  <si>
    <t xml:space="preserve">Культура </t>
  </si>
  <si>
    <t>Строительство и реконструкция спортивных сооружений в рамках подпрограммы «Устойчивое развитие сельской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</si>
  <si>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71615S5670</t>
  </si>
  <si>
    <t>Физическая культура</t>
  </si>
  <si>
    <t>Бюджетные инвестиции в объекты капитального строительства государственной (муниципальной) собственности</t>
  </si>
  <si>
    <t>716P555670</t>
  </si>
  <si>
    <t>Подпрограмма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</si>
  <si>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</si>
  <si>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</si>
  <si>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7171515390</t>
  </si>
  <si>
    <t>Дорожное хозяйство (дорожные фонды)</t>
  </si>
  <si>
    <t>Проведение мероприятий по обеспечению безопасности дорожного движения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</si>
  <si>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7171515540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</si>
  <si>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</si>
  <si>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7171515610</t>
  </si>
  <si>
    <t>Капитальный ремонт и ремонт автомобильных дорог общего пользования местного значения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</si>
  <si>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7171515611</t>
  </si>
  <si>
    <t>71715S0140</t>
  </si>
  <si>
    <t>Прочая закупка товаров, работ и услуг  - КДХ</t>
  </si>
  <si>
    <t>71715S4660</t>
  </si>
  <si>
    <t>Прочая закупка товаров, работ и услуг - 03-оз</t>
  </si>
  <si>
    <t>Прочая закупка товаров, работ и услуг - 147-оз</t>
  </si>
  <si>
    <t>Подпрограмма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</si>
  <si>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7181500000</t>
  </si>
  <si>
    <t>Мероприятия в области жилищного хозяйства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</si>
  <si>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7181515210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</si>
  <si>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</si>
  <si>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в области коммунального хозяйства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</si>
  <si>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7181515220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</si>
  <si>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</si>
  <si>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7181516400</t>
  </si>
  <si>
    <t>Предоставление социальных выплат на приобретение (строительство) жилья молодежи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</si>
  <si>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71815S0750</t>
  </si>
  <si>
    <t>СОЦИАЛЬНАЯ ПОЛИТИКА</t>
  </si>
  <si>
    <t>Социальное обеспечение населения</t>
  </si>
  <si>
    <t>Поддержка  пострадавшим от пожара  по  программе 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</si>
  <si>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Мероприятия по созданию мест (площадок)  накопления ТКО по  программе 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</si>
  <si>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Подпрограмма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</si>
  <si>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7191500000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</si>
  <si>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</si>
  <si>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7191518930</t>
  </si>
  <si>
    <t>Создание комфортных, благоустроенных дворовых территорий в рамках подпрограммы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</si>
  <si>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7191518931</t>
  </si>
  <si>
    <t>Подпрограмма "Энергосбережение и обеспечение энергетической эффективности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</si>
  <si>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71A1500000</t>
  </si>
  <si>
    <t>Мероприятия по энергосбережению и повышению энергоэффективности в рамках подпрограммы "Энергосбережение и обеспечение энергетической эффективности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</si>
  <si>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71A1516203</t>
  </si>
  <si>
    <t>Подпрограмма "Формирование законопослушного поведения участников дорожного движения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</si>
  <si>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Мероприятия  по формированию законопослушного поведения участников дорожного движения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</si>
  <si>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Итого  расходов</t>
  </si>
  <si>
    <t>2021 (тыс. рублей)</t>
  </si>
  <si>
    <t>Приложение 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</si>
</sst>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12" x14ac:knownFonts="1">
    <font>
      <sz val="10"/>
      <name val="Arial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.5"/>
      <name val="MS Sans Serif"/>
    </font>
    <font>
      <b/>
      <sz val="8"/>
      <name val="Arial Cyr"/>
    </font>
    <font>
      <b/>
      <sz val="9"/>
      <name val="Arial Cyr"/>
    </font>
    <font>
      <sz val="8"/>
      <name val="Arial Cyr"/>
    </font>
    <font>
      <sz val="9"/>
      <name val="Arial Cyr"/>
    </font>
    <font>
      <b/>
      <sz val="10"/>
      <name val="Arial"/>
      <family val="2"/>
      <charset val="204"/>
    </font>
    <font>
      <sz val="9"/>
      <name val="Arial Cyr"/>
      <charset val="204"/>
    </font>
    <font>
      <b/>
      <sz val="12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left" vertical="center" wrapText="1"/>
    </xf>
    <xf numFmtId="0" fontId="9" fillId="0" borderId="0" xfId="0" applyFont="1"/>
    <xf numFmtId="49" fontId="7" fillId="0" borderId="5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/>
    </xf>
    <xf numFmtId="164" fontId="6" fillId="2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Border="1" applyAlignment="1" applyProtection="1">
      <alignment horizontal="right" vertical="center" wrapText="1"/>
    </xf>
    <xf numFmtId="164" fontId="8" fillId="0" borderId="1" xfId="0" applyNumberFormat="1" applyFont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Border="1" applyAlignment="1" applyProtection="1">
      <alignment horizontal="right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left" vertical="center" wrapText="1"/>
    </xf>
    <xf numFmtId="49" fontId="7" fillId="0" borderId="9" xfId="0" applyNumberFormat="1" applyFont="1" applyBorder="1" applyAlignment="1" applyProtection="1">
      <alignment horizontal="left" vertical="center" wrapText="1"/>
    </xf>
    <xf numFmtId="49" fontId="5" fillId="2" borderId="8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165" fontId="5" fillId="0" borderId="8" xfId="0" applyNumberFormat="1" applyFont="1" applyFill="1" applyBorder="1" applyAlignment="1" applyProtection="1">
      <alignment horizontal="left" vertical="center" wrapText="1"/>
    </xf>
    <xf numFmtId="49" fontId="7" fillId="0" borderId="9" xfId="0" applyNumberFormat="1" applyFont="1" applyFill="1" applyBorder="1" applyAlignment="1" applyProtection="1">
      <alignment horizontal="left" vertical="center" wrapText="1"/>
    </xf>
    <xf numFmtId="165" fontId="5" fillId="0" borderId="8" xfId="0" applyNumberFormat="1" applyFont="1" applyBorder="1" applyAlignment="1" applyProtection="1">
      <alignment horizontal="left" vertical="center" wrapText="1"/>
    </xf>
    <xf numFmtId="49" fontId="11" fillId="0" borderId="8" xfId="0" applyNumberFormat="1" applyFont="1" applyBorder="1" applyAlignment="1" applyProtection="1">
      <alignment horizontal="left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231"/>
  <sheetViews>
    <sheetView showGridLines="0" tabSelected="1" workbookViewId="0">
      <selection activeCell="C8" sqref="C8"/>
    </sheetView>
  </sheetViews>
  <sheetFormatPr defaultRowHeight="12.75" customHeight="1" outlineLevelRow="7" x14ac:dyDescent="0.25"/>
  <cols>
    <col min="1" max="1" width="5.88671875" style="36" customWidth="1"/>
    <col min="2" max="2" width="61.21875" customWidth="1"/>
    <col min="3" max="3" width="14" customWidth="1"/>
    <col min="4" max="4" width="14.33203125" customWidth="1"/>
  </cols>
  <sheetData>
    <row r="1" spans="1:4" ht="12.75" customHeight="1" x14ac:dyDescent="0.25">
      <c r="B1" s="33"/>
      <c r="C1" s="1"/>
    </row>
    <row r="2" spans="1:4" ht="12.75" customHeight="1" x14ac:dyDescent="0.25">
      <c r="B2" s="33"/>
      <c r="C2" s="3" t="s">
        <v>181</v>
      </c>
    </row>
    <row r="3" spans="1:4" ht="13.2" x14ac:dyDescent="0.25">
      <c r="B3" s="33"/>
      <c r="C3" s="3" t="s">
        <v>0</v>
      </c>
      <c r="D3" s="2"/>
    </row>
    <row r="4" spans="1:4" ht="13.2" x14ac:dyDescent="0.25">
      <c r="B4" s="33"/>
      <c r="C4" s="35" t="s">
        <v>1</v>
      </c>
      <c r="D4" s="35"/>
    </row>
    <row r="5" spans="1:4" ht="13.2" x14ac:dyDescent="0.25">
      <c r="B5" s="33"/>
      <c r="C5" s="3" t="s">
        <v>2</v>
      </c>
      <c r="D5" s="2"/>
    </row>
    <row r="6" spans="1:4" ht="15.6" x14ac:dyDescent="0.25">
      <c r="B6" s="34" t="s">
        <v>3</v>
      </c>
      <c r="C6" s="34"/>
      <c r="D6" s="34"/>
    </row>
    <row r="7" spans="1:4" ht="70.2" customHeight="1" x14ac:dyDescent="0.25">
      <c r="B7" s="34" t="s">
        <v>4</v>
      </c>
      <c r="C7" s="34"/>
      <c r="D7" s="34"/>
    </row>
    <row r="8" spans="1:4" ht="22.2" customHeight="1" collapsed="1" x14ac:dyDescent="0.25">
      <c r="A8" s="37"/>
      <c r="B8" s="24" t="s">
        <v>5</v>
      </c>
      <c r="C8" s="5" t="s">
        <v>6</v>
      </c>
      <c r="D8" s="4" t="s">
        <v>180</v>
      </c>
    </row>
    <row r="9" spans="1:4" ht="0.6" hidden="1" customHeight="1" outlineLevel="2" collapsed="1" x14ac:dyDescent="0.25">
      <c r="A9" s="37"/>
      <c r="B9" s="25" t="s">
        <v>12</v>
      </c>
      <c r="C9" s="10" t="s">
        <v>13</v>
      </c>
      <c r="D9" s="18">
        <f>D10+D13+D16+D19+D22+D25+D28+D31+D34+D37+D40+D44+D48+D51+D54+D57</f>
        <v>4093.9999999999995</v>
      </c>
    </row>
    <row r="10" spans="1:4" ht="20.399999999999999" hidden="1" outlineLevel="3" x14ac:dyDescent="0.25">
      <c r="A10" s="37"/>
      <c r="B10" s="25" t="s">
        <v>14</v>
      </c>
      <c r="C10" s="10" t="s">
        <v>15</v>
      </c>
      <c r="D10" s="18">
        <f>D11</f>
        <v>114.1</v>
      </c>
    </row>
    <row r="11" spans="1:4" ht="13.2" hidden="1" outlineLevel="7" x14ac:dyDescent="0.25">
      <c r="A11" s="37"/>
      <c r="B11" s="25" t="s">
        <v>16</v>
      </c>
      <c r="C11" s="10" t="s">
        <v>15</v>
      </c>
      <c r="D11" s="18">
        <f>D12</f>
        <v>114.1</v>
      </c>
    </row>
    <row r="12" spans="1:4" ht="13.2" hidden="1" outlineLevel="7" x14ac:dyDescent="0.25">
      <c r="A12" s="37"/>
      <c r="B12" s="26" t="s">
        <v>17</v>
      </c>
      <c r="C12" s="11" t="s">
        <v>15</v>
      </c>
      <c r="D12" s="19">
        <v>114.1</v>
      </c>
    </row>
    <row r="13" spans="1:4" ht="20.399999999999999" hidden="1" outlineLevel="3" x14ac:dyDescent="0.25">
      <c r="A13" s="37"/>
      <c r="B13" s="25" t="s">
        <v>18</v>
      </c>
      <c r="C13" s="10" t="s">
        <v>19</v>
      </c>
      <c r="D13" s="18">
        <f>D14</f>
        <v>73.3</v>
      </c>
    </row>
    <row r="14" spans="1:4" ht="20.399999999999999" hidden="1" outlineLevel="7" x14ac:dyDescent="0.25">
      <c r="A14" s="37"/>
      <c r="B14" s="25" t="s">
        <v>20</v>
      </c>
      <c r="C14" s="10" t="s">
        <v>19</v>
      </c>
      <c r="D14" s="18">
        <f>D15</f>
        <v>73.3</v>
      </c>
    </row>
    <row r="15" spans="1:4" ht="13.2" hidden="1" outlineLevel="7" x14ac:dyDescent="0.25">
      <c r="A15" s="37"/>
      <c r="B15" s="26" t="s">
        <v>17</v>
      </c>
      <c r="C15" s="11" t="s">
        <v>19</v>
      </c>
      <c r="D15" s="19">
        <v>73.3</v>
      </c>
    </row>
    <row r="16" spans="1:4" ht="20.399999999999999" hidden="1" outlineLevel="3" x14ac:dyDescent="0.25">
      <c r="A16" s="37"/>
      <c r="B16" s="25" t="s">
        <v>21</v>
      </c>
      <c r="C16" s="10" t="s">
        <v>22</v>
      </c>
      <c r="D16" s="18">
        <f>D17</f>
        <v>53.2</v>
      </c>
    </row>
    <row r="17" spans="1:4" ht="13.2" hidden="1" outlineLevel="7" x14ac:dyDescent="0.25">
      <c r="A17" s="37"/>
      <c r="B17" s="25" t="s">
        <v>16</v>
      </c>
      <c r="C17" s="10" t="s">
        <v>22</v>
      </c>
      <c r="D17" s="18">
        <f>D18</f>
        <v>53.2</v>
      </c>
    </row>
    <row r="18" spans="1:4" ht="13.2" hidden="1" outlineLevel="7" x14ac:dyDescent="0.25">
      <c r="A18" s="37"/>
      <c r="B18" s="26" t="s">
        <v>17</v>
      </c>
      <c r="C18" s="11" t="s">
        <v>22</v>
      </c>
      <c r="D18" s="19">
        <v>53.2</v>
      </c>
    </row>
    <row r="19" spans="1:4" ht="14.4" hidden="1" customHeight="1" outlineLevel="3" collapsed="1" x14ac:dyDescent="0.25">
      <c r="A19" s="37"/>
      <c r="B19" s="25" t="s">
        <v>23</v>
      </c>
      <c r="C19" s="10" t="s">
        <v>24</v>
      </c>
      <c r="D19" s="18">
        <f>D20</f>
        <v>0</v>
      </c>
    </row>
    <row r="20" spans="1:4" ht="13.2" hidden="1" outlineLevel="7" x14ac:dyDescent="0.25">
      <c r="A20" s="37"/>
      <c r="B20" s="25" t="s">
        <v>25</v>
      </c>
      <c r="C20" s="10" t="s">
        <v>24</v>
      </c>
      <c r="D20" s="18">
        <f>D21</f>
        <v>0</v>
      </c>
    </row>
    <row r="21" spans="1:4" ht="13.2" hidden="1" outlineLevel="7" x14ac:dyDescent="0.25">
      <c r="A21" s="37"/>
      <c r="B21" s="26" t="s">
        <v>17</v>
      </c>
      <c r="C21" s="11" t="s">
        <v>24</v>
      </c>
      <c r="D21" s="19">
        <v>0</v>
      </c>
    </row>
    <row r="22" spans="1:4" ht="21" hidden="1" customHeight="1" outlineLevel="3" x14ac:dyDescent="0.25">
      <c r="A22" s="37"/>
      <c r="B22" s="25" t="s">
        <v>26</v>
      </c>
      <c r="C22" s="10" t="s">
        <v>27</v>
      </c>
      <c r="D22" s="18">
        <f>D23</f>
        <v>102.1</v>
      </c>
    </row>
    <row r="23" spans="1:4" ht="20.399999999999999" hidden="1" outlineLevel="7" x14ac:dyDescent="0.25">
      <c r="A23" s="37"/>
      <c r="B23" s="25" t="s">
        <v>20</v>
      </c>
      <c r="C23" s="10" t="s">
        <v>27</v>
      </c>
      <c r="D23" s="18">
        <v>102.1</v>
      </c>
    </row>
    <row r="24" spans="1:4" ht="13.2" hidden="1" outlineLevel="7" x14ac:dyDescent="0.25">
      <c r="A24" s="37"/>
      <c r="B24" s="26" t="s">
        <v>17</v>
      </c>
      <c r="C24" s="11" t="s">
        <v>27</v>
      </c>
      <c r="D24" s="19">
        <v>102.1</v>
      </c>
    </row>
    <row r="25" spans="1:4" ht="20.399999999999999" hidden="1" outlineLevel="3" x14ac:dyDescent="0.25">
      <c r="A25" s="37"/>
      <c r="B25" s="25" t="s">
        <v>28</v>
      </c>
      <c r="C25" s="10" t="s">
        <v>29</v>
      </c>
      <c r="D25" s="18">
        <f>D26</f>
        <v>90.4</v>
      </c>
    </row>
    <row r="26" spans="1:4" ht="13.2" hidden="1" outlineLevel="7" x14ac:dyDescent="0.25">
      <c r="A26" s="37"/>
      <c r="B26" s="25" t="s">
        <v>25</v>
      </c>
      <c r="C26" s="10" t="s">
        <v>29</v>
      </c>
      <c r="D26" s="18">
        <f>D27</f>
        <v>90.4</v>
      </c>
    </row>
    <row r="27" spans="1:4" ht="13.2" hidden="1" outlineLevel="7" x14ac:dyDescent="0.25">
      <c r="A27" s="37"/>
      <c r="B27" s="26" t="s">
        <v>17</v>
      </c>
      <c r="C27" s="11" t="s">
        <v>29</v>
      </c>
      <c r="D27" s="19">
        <v>90.4</v>
      </c>
    </row>
    <row r="28" spans="1:4" ht="18" hidden="1" customHeight="1" outlineLevel="3" collapsed="1" x14ac:dyDescent="0.25">
      <c r="A28" s="37"/>
      <c r="B28" s="25" t="s">
        <v>30</v>
      </c>
      <c r="C28" s="10" t="s">
        <v>31</v>
      </c>
      <c r="D28" s="18">
        <f>D29</f>
        <v>129.30000000000001</v>
      </c>
    </row>
    <row r="29" spans="1:4" ht="20.399999999999999" hidden="1" outlineLevel="7" x14ac:dyDescent="0.25">
      <c r="A29" s="37"/>
      <c r="B29" s="25" t="s">
        <v>20</v>
      </c>
      <c r="C29" s="10" t="s">
        <v>31</v>
      </c>
      <c r="D29" s="18">
        <f>D30</f>
        <v>129.30000000000001</v>
      </c>
    </row>
    <row r="30" spans="1:4" ht="13.2" hidden="1" outlineLevel="7" x14ac:dyDescent="0.25">
      <c r="A30" s="37"/>
      <c r="B30" s="26" t="s">
        <v>17</v>
      </c>
      <c r="C30" s="11" t="s">
        <v>31</v>
      </c>
      <c r="D30" s="19">
        <v>129.30000000000001</v>
      </c>
    </row>
    <row r="31" spans="1:4" ht="20.399999999999999" hidden="1" outlineLevel="3" x14ac:dyDescent="0.25">
      <c r="A31" s="37"/>
      <c r="B31" s="25" t="s">
        <v>32</v>
      </c>
      <c r="C31" s="10" t="s">
        <v>33</v>
      </c>
      <c r="D31" s="18">
        <f>D32</f>
        <v>200</v>
      </c>
    </row>
    <row r="32" spans="1:4" ht="13.2" hidden="1" outlineLevel="7" x14ac:dyDescent="0.25">
      <c r="A32" s="37"/>
      <c r="B32" s="25" t="s">
        <v>34</v>
      </c>
      <c r="C32" s="10" t="s">
        <v>33</v>
      </c>
      <c r="D32" s="18">
        <f>D33</f>
        <v>200</v>
      </c>
    </row>
    <row r="33" spans="1:4" ht="13.2" hidden="1" outlineLevel="7" x14ac:dyDescent="0.25">
      <c r="A33" s="37"/>
      <c r="B33" s="26" t="s">
        <v>35</v>
      </c>
      <c r="C33" s="11" t="s">
        <v>33</v>
      </c>
      <c r="D33" s="19">
        <v>200</v>
      </c>
    </row>
    <row r="34" spans="1:4" ht="30.6" hidden="1" outlineLevel="3" x14ac:dyDescent="0.25">
      <c r="A34" s="37"/>
      <c r="B34" s="25" t="s">
        <v>36</v>
      </c>
      <c r="C34" s="10" t="s">
        <v>37</v>
      </c>
      <c r="D34" s="18">
        <f>D35</f>
        <v>350</v>
      </c>
    </row>
    <row r="35" spans="1:4" ht="13.2" hidden="1" outlineLevel="7" x14ac:dyDescent="0.25">
      <c r="A35" s="37"/>
      <c r="B35" s="25" t="s">
        <v>38</v>
      </c>
      <c r="C35" s="10" t="s">
        <v>37</v>
      </c>
      <c r="D35" s="18">
        <f>D36</f>
        <v>350</v>
      </c>
    </row>
    <row r="36" spans="1:4" ht="3.6" hidden="1" customHeight="1" outlineLevel="7" x14ac:dyDescent="0.25">
      <c r="A36" s="37"/>
      <c r="B36" s="26" t="s">
        <v>10</v>
      </c>
      <c r="C36" s="11" t="s">
        <v>37</v>
      </c>
      <c r="D36" s="19">
        <v>350</v>
      </c>
    </row>
    <row r="37" spans="1:4" ht="20.399999999999999" hidden="1" outlineLevel="3" x14ac:dyDescent="0.25">
      <c r="A37" s="37"/>
      <c r="B37" s="25" t="s">
        <v>39</v>
      </c>
      <c r="C37" s="10" t="s">
        <v>40</v>
      </c>
      <c r="D37" s="18">
        <f>D38</f>
        <v>300</v>
      </c>
    </row>
    <row r="38" spans="1:4" ht="13.2" hidden="1" outlineLevel="7" x14ac:dyDescent="0.25">
      <c r="A38" s="37"/>
      <c r="B38" s="25" t="s">
        <v>38</v>
      </c>
      <c r="C38" s="10" t="s">
        <v>40</v>
      </c>
      <c r="D38" s="18">
        <f>D39</f>
        <v>300</v>
      </c>
    </row>
    <row r="39" spans="1:4" ht="20.399999999999999" hidden="1" outlineLevel="7" x14ac:dyDescent="0.25">
      <c r="A39" s="37"/>
      <c r="B39" s="26" t="s">
        <v>41</v>
      </c>
      <c r="C39" s="11" t="s">
        <v>40</v>
      </c>
      <c r="D39" s="19">
        <v>300</v>
      </c>
    </row>
    <row r="40" spans="1:4" ht="20.399999999999999" hidden="1" outlineLevel="3" x14ac:dyDescent="0.25">
      <c r="A40" s="37"/>
      <c r="B40" s="25" t="s">
        <v>42</v>
      </c>
      <c r="C40" s="10" t="s">
        <v>43</v>
      </c>
      <c r="D40" s="18">
        <f>D41</f>
        <v>150</v>
      </c>
    </row>
    <row r="41" spans="1:4" ht="13.2" hidden="1" outlineLevel="7" x14ac:dyDescent="0.25">
      <c r="A41" s="37"/>
      <c r="B41" s="25" t="s">
        <v>38</v>
      </c>
      <c r="C41" s="10" t="s">
        <v>43</v>
      </c>
      <c r="D41" s="18">
        <f>D42+D43</f>
        <v>150</v>
      </c>
    </row>
    <row r="42" spans="1:4" ht="13.2" hidden="1" outlineLevel="7" x14ac:dyDescent="0.25">
      <c r="A42" s="37"/>
      <c r="B42" s="26" t="s">
        <v>10</v>
      </c>
      <c r="C42" s="11" t="s">
        <v>43</v>
      </c>
      <c r="D42" s="19">
        <v>100</v>
      </c>
    </row>
    <row r="43" spans="1:4" ht="13.2" hidden="1" outlineLevel="7" x14ac:dyDescent="0.25">
      <c r="A43" s="37"/>
      <c r="B43" s="26" t="s">
        <v>11</v>
      </c>
      <c r="C43" s="11" t="s">
        <v>43</v>
      </c>
      <c r="D43" s="19">
        <v>50</v>
      </c>
    </row>
    <row r="44" spans="1:4" ht="20.399999999999999" hidden="1" outlineLevel="3" x14ac:dyDescent="0.25">
      <c r="A44" s="37"/>
      <c r="B44" s="25" t="s">
        <v>44</v>
      </c>
      <c r="C44" s="10" t="s">
        <v>45</v>
      </c>
      <c r="D44" s="18">
        <f>D45</f>
        <v>300</v>
      </c>
    </row>
    <row r="45" spans="1:4" ht="13.2" hidden="1" outlineLevel="7" x14ac:dyDescent="0.25">
      <c r="A45" s="37"/>
      <c r="B45" s="25" t="s">
        <v>38</v>
      </c>
      <c r="C45" s="10" t="s">
        <v>45</v>
      </c>
      <c r="D45" s="18">
        <f>D46+D47</f>
        <v>300</v>
      </c>
    </row>
    <row r="46" spans="1:4" ht="15.6" hidden="1" customHeight="1" outlineLevel="7" x14ac:dyDescent="0.25">
      <c r="A46" s="37"/>
      <c r="B46" s="26" t="s">
        <v>46</v>
      </c>
      <c r="C46" s="11" t="s">
        <v>45</v>
      </c>
      <c r="D46" s="19">
        <v>200</v>
      </c>
    </row>
    <row r="47" spans="1:4" ht="13.2" hidden="1" outlineLevel="7" x14ac:dyDescent="0.25">
      <c r="A47" s="37"/>
      <c r="B47" s="26" t="s">
        <v>47</v>
      </c>
      <c r="C47" s="11" t="s">
        <v>45</v>
      </c>
      <c r="D47" s="19">
        <v>100</v>
      </c>
    </row>
    <row r="48" spans="1:4" ht="20.399999999999999" hidden="1" outlineLevel="3" x14ac:dyDescent="0.25">
      <c r="A48" s="37"/>
      <c r="B48" s="25" t="s">
        <v>48</v>
      </c>
      <c r="C48" s="10" t="s">
        <v>49</v>
      </c>
      <c r="D48" s="18">
        <f>D49</f>
        <v>1460</v>
      </c>
    </row>
    <row r="49" spans="1:4" ht="13.2" hidden="1" outlineLevel="7" x14ac:dyDescent="0.25">
      <c r="A49" s="37"/>
      <c r="B49" s="25" t="s">
        <v>50</v>
      </c>
      <c r="C49" s="10" t="s">
        <v>49</v>
      </c>
      <c r="D49" s="18">
        <f>D50</f>
        <v>1460</v>
      </c>
    </row>
    <row r="50" spans="1:4" ht="20.399999999999999" hidden="1" outlineLevel="7" x14ac:dyDescent="0.25">
      <c r="A50" s="37"/>
      <c r="B50" s="26" t="s">
        <v>46</v>
      </c>
      <c r="C50" s="11" t="s">
        <v>49</v>
      </c>
      <c r="D50" s="19">
        <v>1460</v>
      </c>
    </row>
    <row r="51" spans="1:4" ht="40.799999999999997" hidden="1" outlineLevel="3" x14ac:dyDescent="0.25">
      <c r="A51" s="37"/>
      <c r="B51" s="25" t="s">
        <v>51</v>
      </c>
      <c r="C51" s="10" t="s">
        <v>52</v>
      </c>
      <c r="D51" s="18">
        <f>D52</f>
        <v>200</v>
      </c>
    </row>
    <row r="52" spans="1:4" ht="13.2" hidden="1" outlineLevel="7" x14ac:dyDescent="0.25">
      <c r="A52" s="37"/>
      <c r="B52" s="25" t="s">
        <v>38</v>
      </c>
      <c r="C52" s="10" t="s">
        <v>52</v>
      </c>
      <c r="D52" s="18">
        <f>D53</f>
        <v>200</v>
      </c>
    </row>
    <row r="53" spans="1:4" ht="13.2" hidden="1" outlineLevel="7" x14ac:dyDescent="0.25">
      <c r="A53" s="37"/>
      <c r="B53" s="26" t="s">
        <v>10</v>
      </c>
      <c r="C53" s="11" t="s">
        <v>52</v>
      </c>
      <c r="D53" s="19">
        <v>200</v>
      </c>
    </row>
    <row r="54" spans="1:4" ht="15" hidden="1" customHeight="1" outlineLevel="3" collapsed="1" x14ac:dyDescent="0.25">
      <c r="A54" s="37"/>
      <c r="B54" s="25" t="s">
        <v>53</v>
      </c>
      <c r="C54" s="10" t="s">
        <v>54</v>
      </c>
      <c r="D54" s="18">
        <f>D55</f>
        <v>300</v>
      </c>
    </row>
    <row r="55" spans="1:4" ht="13.2" hidden="1" outlineLevel="7" x14ac:dyDescent="0.25">
      <c r="A55" s="37"/>
      <c r="B55" s="25" t="s">
        <v>38</v>
      </c>
      <c r="C55" s="10" t="s">
        <v>54</v>
      </c>
      <c r="D55" s="18">
        <f>D56</f>
        <v>300</v>
      </c>
    </row>
    <row r="56" spans="1:4" ht="13.2" hidden="1" outlineLevel="7" x14ac:dyDescent="0.25">
      <c r="A56" s="37"/>
      <c r="B56" s="26" t="s">
        <v>10</v>
      </c>
      <c r="C56" s="11" t="s">
        <v>54</v>
      </c>
      <c r="D56" s="19">
        <v>300</v>
      </c>
    </row>
    <row r="57" spans="1:4" ht="20.399999999999999" hidden="1" outlineLevel="3" x14ac:dyDescent="0.25">
      <c r="A57" s="37"/>
      <c r="B57" s="25" t="s">
        <v>55</v>
      </c>
      <c r="C57" s="10" t="s">
        <v>56</v>
      </c>
      <c r="D57" s="18">
        <f>D58</f>
        <v>271.60000000000002</v>
      </c>
    </row>
    <row r="58" spans="1:4" ht="13.2" hidden="1" outlineLevel="7" x14ac:dyDescent="0.25">
      <c r="A58" s="37"/>
      <c r="B58" s="25" t="s">
        <v>57</v>
      </c>
      <c r="C58" s="10" t="s">
        <v>56</v>
      </c>
      <c r="D58" s="18">
        <f>D59</f>
        <v>271.60000000000002</v>
      </c>
    </row>
    <row r="59" spans="1:4" ht="13.2" hidden="1" outlineLevel="7" x14ac:dyDescent="0.25">
      <c r="A59" s="37"/>
      <c r="B59" s="25" t="s">
        <v>58</v>
      </c>
      <c r="C59" s="10" t="s">
        <v>56</v>
      </c>
      <c r="D59" s="18">
        <f>SUM(D60:D61)</f>
        <v>271.60000000000002</v>
      </c>
    </row>
    <row r="60" spans="1:4" ht="13.2" hidden="1" outlineLevel="7" x14ac:dyDescent="0.25">
      <c r="A60" s="37"/>
      <c r="B60" s="26" t="s">
        <v>7</v>
      </c>
      <c r="C60" s="11" t="s">
        <v>56</v>
      </c>
      <c r="D60" s="19">
        <v>208.6</v>
      </c>
    </row>
    <row r="61" spans="1:4" ht="20.399999999999999" hidden="1" outlineLevel="7" x14ac:dyDescent="0.25">
      <c r="A61" s="37"/>
      <c r="B61" s="26" t="s">
        <v>8</v>
      </c>
      <c r="C61" s="11" t="s">
        <v>56</v>
      </c>
      <c r="D61" s="19">
        <v>63</v>
      </c>
    </row>
    <row r="62" spans="1:4" ht="28.8" customHeight="1" x14ac:dyDescent="0.25">
      <c r="A62" s="37">
        <v>1</v>
      </c>
      <c r="B62" s="27" t="s">
        <v>59</v>
      </c>
      <c r="C62" s="9" t="s">
        <v>60</v>
      </c>
      <c r="D62" s="17">
        <f>D63</f>
        <v>76952.800000000003</v>
      </c>
    </row>
    <row r="63" spans="1:4" ht="30.6" outlineLevel="2" x14ac:dyDescent="0.25">
      <c r="A63" s="37">
        <v>2</v>
      </c>
      <c r="B63" s="27" t="s">
        <v>61</v>
      </c>
      <c r="C63" s="9" t="s">
        <v>62</v>
      </c>
      <c r="D63" s="17">
        <f>D64+D71+D81+D110+D140+D154+D164+D189+D215+D226+D222</f>
        <v>76952.800000000003</v>
      </c>
    </row>
    <row r="64" spans="1:4" ht="47.4" customHeight="1" outlineLevel="3" collapsed="1" x14ac:dyDescent="0.25">
      <c r="A64" s="37">
        <v>3</v>
      </c>
      <c r="B64" s="28" t="s">
        <v>63</v>
      </c>
      <c r="C64" s="12" t="s">
        <v>64</v>
      </c>
      <c r="D64" s="20">
        <f>D65+D68</f>
        <v>400</v>
      </c>
    </row>
    <row r="65" spans="1:4" ht="51" hidden="1" outlineLevel="4" x14ac:dyDescent="0.25">
      <c r="A65" s="37"/>
      <c r="B65" s="29" t="s">
        <v>65</v>
      </c>
      <c r="C65" s="12" t="s">
        <v>66</v>
      </c>
      <c r="D65" s="20">
        <f>D66</f>
        <v>380</v>
      </c>
    </row>
    <row r="66" spans="1:4" ht="13.2" hidden="1" outlineLevel="7" x14ac:dyDescent="0.25">
      <c r="A66" s="37"/>
      <c r="B66" s="28" t="s">
        <v>67</v>
      </c>
      <c r="C66" s="12" t="s">
        <v>66</v>
      </c>
      <c r="D66" s="20">
        <f>D67</f>
        <v>380</v>
      </c>
    </row>
    <row r="67" spans="1:4" ht="13.2" hidden="1" outlineLevel="7" x14ac:dyDescent="0.25">
      <c r="A67" s="37"/>
      <c r="B67" s="30" t="s">
        <v>10</v>
      </c>
      <c r="C67" s="13" t="s">
        <v>66</v>
      </c>
      <c r="D67" s="21">
        <v>380</v>
      </c>
    </row>
    <row r="68" spans="1:4" ht="51" hidden="1" outlineLevel="4" x14ac:dyDescent="0.25">
      <c r="A68" s="37"/>
      <c r="B68" s="29" t="s">
        <v>68</v>
      </c>
      <c r="C68" s="12" t="s">
        <v>69</v>
      </c>
      <c r="D68" s="20">
        <f>D69</f>
        <v>20</v>
      </c>
    </row>
    <row r="69" spans="1:4" ht="13.2" hidden="1" outlineLevel="7" x14ac:dyDescent="0.25">
      <c r="A69" s="37"/>
      <c r="B69" s="28" t="s">
        <v>67</v>
      </c>
      <c r="C69" s="12" t="s">
        <v>69</v>
      </c>
      <c r="D69" s="20">
        <f>D70</f>
        <v>20</v>
      </c>
    </row>
    <row r="70" spans="1:4" ht="13.2" hidden="1" outlineLevel="7" x14ac:dyDescent="0.25">
      <c r="A70" s="37"/>
      <c r="B70" s="30" t="s">
        <v>10</v>
      </c>
      <c r="C70" s="13" t="s">
        <v>69</v>
      </c>
      <c r="D70" s="21">
        <v>20</v>
      </c>
    </row>
    <row r="71" spans="1:4" ht="40.200000000000003" customHeight="1" outlineLevel="3" collapsed="1" x14ac:dyDescent="0.25">
      <c r="A71" s="37">
        <v>4</v>
      </c>
      <c r="B71" s="28" t="s">
        <v>70</v>
      </c>
      <c r="C71" s="12" t="s">
        <v>71</v>
      </c>
      <c r="D71" s="20">
        <f>D72+D75+D78</f>
        <v>830</v>
      </c>
    </row>
    <row r="72" spans="1:4" ht="0.6" hidden="1" customHeight="1" outlineLevel="4" collapsed="1" x14ac:dyDescent="0.25">
      <c r="A72" s="37"/>
      <c r="B72" s="29" t="s">
        <v>72</v>
      </c>
      <c r="C72" s="12" t="s">
        <v>73</v>
      </c>
      <c r="D72" s="20">
        <f>D73</f>
        <v>20</v>
      </c>
    </row>
    <row r="73" spans="1:4" ht="20.399999999999999" hidden="1" outlineLevel="7" x14ac:dyDescent="0.25">
      <c r="A73" s="37"/>
      <c r="B73" s="28" t="s">
        <v>74</v>
      </c>
      <c r="C73" s="12" t="s">
        <v>73</v>
      </c>
      <c r="D73" s="20">
        <f>D74</f>
        <v>20</v>
      </c>
    </row>
    <row r="74" spans="1:4" ht="13.2" hidden="1" outlineLevel="7" x14ac:dyDescent="0.25">
      <c r="A74" s="37"/>
      <c r="B74" s="30" t="s">
        <v>10</v>
      </c>
      <c r="C74" s="13" t="s">
        <v>73</v>
      </c>
      <c r="D74" s="21">
        <v>20</v>
      </c>
    </row>
    <row r="75" spans="1:4" ht="31.2" hidden="1" customHeight="1" outlineLevel="4" collapsed="1" x14ac:dyDescent="0.25">
      <c r="A75" s="37"/>
      <c r="B75" s="29" t="s">
        <v>75</v>
      </c>
      <c r="C75" s="12" t="s">
        <v>76</v>
      </c>
      <c r="D75" s="20">
        <f>D76</f>
        <v>800</v>
      </c>
    </row>
    <row r="76" spans="1:4" ht="20.399999999999999" hidden="1" outlineLevel="7" x14ac:dyDescent="0.25">
      <c r="A76" s="37"/>
      <c r="B76" s="28" t="s">
        <v>77</v>
      </c>
      <c r="C76" s="12" t="s">
        <v>76</v>
      </c>
      <c r="D76" s="20">
        <f>D77</f>
        <v>800</v>
      </c>
    </row>
    <row r="77" spans="1:4" ht="13.2" hidden="1" outlineLevel="7" x14ac:dyDescent="0.25">
      <c r="A77" s="37"/>
      <c r="B77" s="30" t="s">
        <v>10</v>
      </c>
      <c r="C77" s="13" t="s">
        <v>76</v>
      </c>
      <c r="D77" s="21">
        <v>800</v>
      </c>
    </row>
    <row r="78" spans="1:4" ht="40.799999999999997" hidden="1" outlineLevel="4" x14ac:dyDescent="0.25">
      <c r="A78" s="37"/>
      <c r="B78" s="28" t="s">
        <v>78</v>
      </c>
      <c r="C78" s="12" t="s">
        <v>79</v>
      </c>
      <c r="D78" s="20">
        <f>D79</f>
        <v>10</v>
      </c>
    </row>
    <row r="79" spans="1:4" ht="20.399999999999999" hidden="1" outlineLevel="7" x14ac:dyDescent="0.25">
      <c r="A79" s="37"/>
      <c r="B79" s="28" t="s">
        <v>77</v>
      </c>
      <c r="C79" s="12" t="s">
        <v>79</v>
      </c>
      <c r="D79" s="20">
        <f>D80</f>
        <v>10</v>
      </c>
    </row>
    <row r="80" spans="1:4" ht="13.2" hidden="1" outlineLevel="7" x14ac:dyDescent="0.25">
      <c r="A80" s="37"/>
      <c r="B80" s="30" t="s">
        <v>10</v>
      </c>
      <c r="C80" s="13" t="s">
        <v>79</v>
      </c>
      <c r="D80" s="21">
        <v>10</v>
      </c>
    </row>
    <row r="81" spans="1:4" ht="39.6" customHeight="1" outlineLevel="3" collapsed="1" x14ac:dyDescent="0.25">
      <c r="A81" s="37">
        <v>5</v>
      </c>
      <c r="B81" s="28" t="s">
        <v>80</v>
      </c>
      <c r="C81" s="12" t="s">
        <v>81</v>
      </c>
      <c r="D81" s="20">
        <f>D82+D90</f>
        <v>25304.7</v>
      </c>
    </row>
    <row r="82" spans="1:4" ht="40.799999999999997" hidden="1" outlineLevel="4" x14ac:dyDescent="0.25">
      <c r="A82" s="37"/>
      <c r="B82" s="28" t="s">
        <v>82</v>
      </c>
      <c r="C82" s="12" t="s">
        <v>83</v>
      </c>
      <c r="D82" s="20">
        <f>D83</f>
        <v>5800</v>
      </c>
    </row>
    <row r="83" spans="1:4" ht="13.2" hidden="1" outlineLevel="7" x14ac:dyDescent="0.25">
      <c r="A83" s="37"/>
      <c r="B83" s="28" t="s">
        <v>84</v>
      </c>
      <c r="C83" s="12" t="s">
        <v>83</v>
      </c>
      <c r="D83" s="20">
        <f>SUM(D84:D89)</f>
        <v>5800</v>
      </c>
    </row>
    <row r="84" spans="1:4" ht="13.2" hidden="1" outlineLevel="7" x14ac:dyDescent="0.25">
      <c r="A84" s="37"/>
      <c r="B84" s="30" t="s">
        <v>85</v>
      </c>
      <c r="C84" s="13" t="s">
        <v>83</v>
      </c>
      <c r="D84" s="21">
        <v>3600</v>
      </c>
    </row>
    <row r="85" spans="1:4" ht="13.2" hidden="1" outlineLevel="7" x14ac:dyDescent="0.25">
      <c r="A85" s="37"/>
      <c r="B85" s="30" t="s">
        <v>86</v>
      </c>
      <c r="C85" s="13" t="s">
        <v>83</v>
      </c>
      <c r="D85" s="21">
        <v>10</v>
      </c>
    </row>
    <row r="86" spans="1:4" ht="20.399999999999999" hidden="1" outlineLevel="7" x14ac:dyDescent="0.25">
      <c r="A86" s="37"/>
      <c r="B86" s="30" t="s">
        <v>87</v>
      </c>
      <c r="C86" s="13" t="s">
        <v>83</v>
      </c>
      <c r="D86" s="21">
        <v>1090</v>
      </c>
    </row>
    <row r="87" spans="1:4" ht="13.2" hidden="1" outlineLevel="7" x14ac:dyDescent="0.25">
      <c r="A87" s="37"/>
      <c r="B87" s="30" t="s">
        <v>9</v>
      </c>
      <c r="C87" s="13" t="s">
        <v>83</v>
      </c>
      <c r="D87" s="21">
        <v>100</v>
      </c>
    </row>
    <row r="88" spans="1:4" ht="13.2" hidden="1" outlineLevel="7" x14ac:dyDescent="0.25">
      <c r="A88" s="37"/>
      <c r="B88" s="30" t="s">
        <v>10</v>
      </c>
      <c r="C88" s="13" t="s">
        <v>83</v>
      </c>
      <c r="D88" s="21">
        <v>990</v>
      </c>
    </row>
    <row r="89" spans="1:4" ht="13.2" hidden="1" outlineLevel="7" x14ac:dyDescent="0.25">
      <c r="A89" s="37"/>
      <c r="B89" s="30" t="s">
        <v>11</v>
      </c>
      <c r="C89" s="13" t="s">
        <v>83</v>
      </c>
      <c r="D89" s="21">
        <v>10</v>
      </c>
    </row>
    <row r="90" spans="1:4" s="7" customFormat="1" ht="16.2" hidden="1" customHeight="1" outlineLevel="7" x14ac:dyDescent="0.25">
      <c r="A90" s="38"/>
      <c r="B90" s="6" t="s">
        <v>88</v>
      </c>
      <c r="C90" s="14"/>
      <c r="D90" s="20">
        <f>D91+D95+D98+D102+D106</f>
        <v>19504.7</v>
      </c>
    </row>
    <row r="91" spans="1:4" ht="16.2" hidden="1" customHeight="1" outlineLevel="4" collapsed="1" x14ac:dyDescent="0.25">
      <c r="A91" s="37"/>
      <c r="B91" s="29" t="s">
        <v>89</v>
      </c>
      <c r="C91" s="12" t="s">
        <v>90</v>
      </c>
      <c r="D91" s="20">
        <f>D92</f>
        <v>8510</v>
      </c>
    </row>
    <row r="92" spans="1:4" ht="13.2" hidden="1" outlineLevel="7" x14ac:dyDescent="0.25">
      <c r="A92" s="37"/>
      <c r="B92" s="28" t="s">
        <v>91</v>
      </c>
      <c r="C92" s="12" t="s">
        <v>90</v>
      </c>
      <c r="D92" s="20">
        <f>SUM(D93:D94)</f>
        <v>8510</v>
      </c>
    </row>
    <row r="93" spans="1:4" ht="13.2" hidden="1" outlineLevel="7" x14ac:dyDescent="0.25">
      <c r="A93" s="37"/>
      <c r="B93" s="30" t="s">
        <v>10</v>
      </c>
      <c r="C93" s="13" t="s">
        <v>90</v>
      </c>
      <c r="D93" s="21">
        <v>8480</v>
      </c>
    </row>
    <row r="94" spans="1:4" ht="13.2" hidden="1" outlineLevel="7" x14ac:dyDescent="0.25">
      <c r="A94" s="37"/>
      <c r="B94" s="30" t="s">
        <v>11</v>
      </c>
      <c r="C94" s="13" t="s">
        <v>90</v>
      </c>
      <c r="D94" s="21">
        <v>30</v>
      </c>
    </row>
    <row r="95" spans="1:4" ht="40.799999999999997" hidden="1" outlineLevel="4" x14ac:dyDescent="0.25">
      <c r="A95" s="37"/>
      <c r="B95" s="29" t="s">
        <v>92</v>
      </c>
      <c r="C95" s="12" t="s">
        <v>93</v>
      </c>
      <c r="D95" s="20">
        <f>D96</f>
        <v>100</v>
      </c>
    </row>
    <row r="96" spans="1:4" ht="13.2" hidden="1" outlineLevel="7" x14ac:dyDescent="0.25">
      <c r="A96" s="37"/>
      <c r="B96" s="28" t="s">
        <v>91</v>
      </c>
      <c r="C96" s="12" t="s">
        <v>93</v>
      </c>
      <c r="D96" s="20">
        <f>D97</f>
        <v>100</v>
      </c>
    </row>
    <row r="97" spans="1:4" ht="13.2" hidden="1" outlineLevel="7" x14ac:dyDescent="0.25">
      <c r="A97" s="37"/>
      <c r="B97" s="30" t="s">
        <v>10</v>
      </c>
      <c r="C97" s="13" t="s">
        <v>93</v>
      </c>
      <c r="D97" s="21">
        <v>100</v>
      </c>
    </row>
    <row r="98" spans="1:4" ht="40.799999999999997" hidden="1" outlineLevel="4" x14ac:dyDescent="0.25">
      <c r="A98" s="37"/>
      <c r="B98" s="29" t="s">
        <v>94</v>
      </c>
      <c r="C98" s="12" t="s">
        <v>95</v>
      </c>
      <c r="D98" s="20">
        <f>D99</f>
        <v>8606</v>
      </c>
    </row>
    <row r="99" spans="1:4" ht="13.2" hidden="1" outlineLevel="7" x14ac:dyDescent="0.25">
      <c r="A99" s="37"/>
      <c r="B99" s="28" t="s">
        <v>91</v>
      </c>
      <c r="C99" s="12" t="s">
        <v>95</v>
      </c>
      <c r="D99" s="20">
        <f>SUM(D100:D101)</f>
        <v>8606</v>
      </c>
    </row>
    <row r="100" spans="1:4" ht="13.2" hidden="1" outlineLevel="7" x14ac:dyDescent="0.25">
      <c r="A100" s="37"/>
      <c r="B100" s="30" t="s">
        <v>10</v>
      </c>
      <c r="C100" s="13" t="s">
        <v>95</v>
      </c>
      <c r="D100" s="21">
        <v>8606</v>
      </c>
    </row>
    <row r="101" spans="1:4" ht="6.6" hidden="1" customHeight="1" outlineLevel="7" x14ac:dyDescent="0.25">
      <c r="A101" s="37"/>
      <c r="B101" s="8" t="s">
        <v>96</v>
      </c>
      <c r="C101" s="15"/>
      <c r="D101" s="21"/>
    </row>
    <row r="102" spans="1:4" ht="40.799999999999997" hidden="1" outlineLevel="4" x14ac:dyDescent="0.25">
      <c r="A102" s="37"/>
      <c r="B102" s="29" t="s">
        <v>97</v>
      </c>
      <c r="C102" s="12" t="s">
        <v>98</v>
      </c>
      <c r="D102" s="20">
        <f>D103</f>
        <v>388.7</v>
      </c>
    </row>
    <row r="103" spans="1:4" ht="13.2" hidden="1" outlineLevel="7" x14ac:dyDescent="0.25">
      <c r="A103" s="37"/>
      <c r="B103" s="28" t="s">
        <v>91</v>
      </c>
      <c r="C103" s="12" t="s">
        <v>98</v>
      </c>
      <c r="D103" s="20">
        <f>SUM(D104:D105)</f>
        <v>388.7</v>
      </c>
    </row>
    <row r="104" spans="1:4" ht="13.2" hidden="1" outlineLevel="7" x14ac:dyDescent="0.25">
      <c r="A104" s="37"/>
      <c r="B104" s="30" t="s">
        <v>10</v>
      </c>
      <c r="C104" s="13" t="s">
        <v>98</v>
      </c>
      <c r="D104" s="21">
        <v>100</v>
      </c>
    </row>
    <row r="105" spans="1:4" ht="13.2" hidden="1" outlineLevel="7" x14ac:dyDescent="0.25">
      <c r="A105" s="37"/>
      <c r="B105" s="8" t="s">
        <v>96</v>
      </c>
      <c r="C105" s="15"/>
      <c r="D105" s="21">
        <v>288.7</v>
      </c>
    </row>
    <row r="106" spans="1:4" ht="40.799999999999997" hidden="1" outlineLevel="7" x14ac:dyDescent="0.25">
      <c r="A106" s="37"/>
      <c r="B106" s="29" t="s">
        <v>99</v>
      </c>
      <c r="C106" s="12" t="s">
        <v>100</v>
      </c>
      <c r="D106" s="20">
        <f>D107</f>
        <v>1900</v>
      </c>
    </row>
    <row r="107" spans="1:4" ht="13.2" hidden="1" outlineLevel="7" x14ac:dyDescent="0.25">
      <c r="A107" s="37"/>
      <c r="B107" s="28" t="s">
        <v>91</v>
      </c>
      <c r="C107" s="12" t="s">
        <v>100</v>
      </c>
      <c r="D107" s="20">
        <f>SUM(D108:D109)</f>
        <v>1900</v>
      </c>
    </row>
    <row r="108" spans="1:4" ht="13.2" hidden="1" outlineLevel="7" x14ac:dyDescent="0.25">
      <c r="A108" s="37"/>
      <c r="B108" s="30" t="s">
        <v>10</v>
      </c>
      <c r="C108" s="13" t="s">
        <v>100</v>
      </c>
      <c r="D108" s="21">
        <v>100</v>
      </c>
    </row>
    <row r="109" spans="1:4" ht="13.2" hidden="1" outlineLevel="7" x14ac:dyDescent="0.25">
      <c r="A109" s="37"/>
      <c r="B109" s="8" t="s">
        <v>96</v>
      </c>
      <c r="C109" s="15"/>
      <c r="D109" s="21">
        <v>1800</v>
      </c>
    </row>
    <row r="110" spans="1:4" ht="48.6" customHeight="1" outlineLevel="3" collapsed="1" x14ac:dyDescent="0.25">
      <c r="A110" s="37">
        <v>6</v>
      </c>
      <c r="B110" s="28" t="s">
        <v>101</v>
      </c>
      <c r="C110" s="12" t="s">
        <v>102</v>
      </c>
      <c r="D110" s="20">
        <f>D111+D118+D124+D127+D131+D136</f>
        <v>14553.1</v>
      </c>
    </row>
    <row r="111" spans="1:4" ht="0.6" hidden="1" customHeight="1" outlineLevel="4" collapsed="1" x14ac:dyDescent="0.25">
      <c r="A111" s="37"/>
      <c r="B111" s="29" t="s">
        <v>103</v>
      </c>
      <c r="C111" s="12" t="s">
        <v>104</v>
      </c>
      <c r="D111" s="20">
        <f>D112</f>
        <v>7499.6</v>
      </c>
    </row>
    <row r="112" spans="1:4" ht="13.2" hidden="1" outlineLevel="7" x14ac:dyDescent="0.25">
      <c r="A112" s="37"/>
      <c r="B112" s="28" t="s">
        <v>105</v>
      </c>
      <c r="C112" s="12" t="s">
        <v>104</v>
      </c>
      <c r="D112" s="20">
        <f>SUM(D113:D117)</f>
        <v>7499.6</v>
      </c>
    </row>
    <row r="113" spans="1:4" ht="13.2" hidden="1" outlineLevel="7" x14ac:dyDescent="0.25">
      <c r="A113" s="37"/>
      <c r="B113" s="30" t="s">
        <v>85</v>
      </c>
      <c r="C113" s="13" t="s">
        <v>104</v>
      </c>
      <c r="D113" s="21">
        <v>2880</v>
      </c>
    </row>
    <row r="114" spans="1:4" ht="20.399999999999999" hidden="1" outlineLevel="7" x14ac:dyDescent="0.25">
      <c r="A114" s="37"/>
      <c r="B114" s="30" t="s">
        <v>87</v>
      </c>
      <c r="C114" s="13" t="s">
        <v>104</v>
      </c>
      <c r="D114" s="21">
        <v>870</v>
      </c>
    </row>
    <row r="115" spans="1:4" ht="13.2" hidden="1" outlineLevel="7" x14ac:dyDescent="0.25">
      <c r="A115" s="37"/>
      <c r="B115" s="30" t="s">
        <v>9</v>
      </c>
      <c r="C115" s="13" t="s">
        <v>104</v>
      </c>
      <c r="D115" s="21">
        <v>160</v>
      </c>
    </row>
    <row r="116" spans="1:4" ht="13.2" hidden="1" outlineLevel="7" x14ac:dyDescent="0.25">
      <c r="A116" s="37"/>
      <c r="B116" s="30" t="s">
        <v>10</v>
      </c>
      <c r="C116" s="13" t="s">
        <v>104</v>
      </c>
      <c r="D116" s="21">
        <v>3565.6</v>
      </c>
    </row>
    <row r="117" spans="1:4" ht="13.2" hidden="1" outlineLevel="7" x14ac:dyDescent="0.25">
      <c r="A117" s="37"/>
      <c r="B117" s="30" t="s">
        <v>11</v>
      </c>
      <c r="C117" s="13" t="s">
        <v>104</v>
      </c>
      <c r="D117" s="21">
        <v>24</v>
      </c>
    </row>
    <row r="118" spans="1:4" ht="21.6" hidden="1" customHeight="1" outlineLevel="4" collapsed="1" x14ac:dyDescent="0.25">
      <c r="A118" s="37"/>
      <c r="B118" s="29" t="s">
        <v>106</v>
      </c>
      <c r="C118" s="12" t="s">
        <v>107</v>
      </c>
      <c r="D118" s="20">
        <f>D119</f>
        <v>2200</v>
      </c>
    </row>
    <row r="119" spans="1:4" ht="13.2" hidden="1" outlineLevel="7" x14ac:dyDescent="0.25">
      <c r="A119" s="37"/>
      <c r="B119" s="28" t="s">
        <v>105</v>
      </c>
      <c r="C119" s="12" t="s">
        <v>107</v>
      </c>
      <c r="D119" s="20">
        <f>SUM(D120:D123)</f>
        <v>2200</v>
      </c>
    </row>
    <row r="120" spans="1:4" ht="13.2" hidden="1" outlineLevel="7" x14ac:dyDescent="0.25">
      <c r="A120" s="37"/>
      <c r="B120" s="30" t="s">
        <v>85</v>
      </c>
      <c r="C120" s="13" t="s">
        <v>107</v>
      </c>
      <c r="D120" s="21">
        <v>850</v>
      </c>
    </row>
    <row r="121" spans="1:4" ht="20.399999999999999" hidden="1" outlineLevel="7" x14ac:dyDescent="0.25">
      <c r="A121" s="37"/>
      <c r="B121" s="30" t="s">
        <v>87</v>
      </c>
      <c r="C121" s="13" t="s">
        <v>107</v>
      </c>
      <c r="D121" s="21">
        <v>260</v>
      </c>
    </row>
    <row r="122" spans="1:4" ht="13.2" hidden="1" outlineLevel="7" x14ac:dyDescent="0.25">
      <c r="A122" s="37"/>
      <c r="B122" s="30" t="s">
        <v>9</v>
      </c>
      <c r="C122" s="13" t="s">
        <v>107</v>
      </c>
      <c r="D122" s="21">
        <v>40</v>
      </c>
    </row>
    <row r="123" spans="1:4" ht="13.2" hidden="1" outlineLevel="7" x14ac:dyDescent="0.25">
      <c r="A123" s="37"/>
      <c r="B123" s="30" t="s">
        <v>10</v>
      </c>
      <c r="C123" s="13" t="s">
        <v>107</v>
      </c>
      <c r="D123" s="21">
        <v>1050</v>
      </c>
    </row>
    <row r="124" spans="1:4" ht="62.4" hidden="1" customHeight="1" outlineLevel="4" x14ac:dyDescent="0.25">
      <c r="A124" s="37"/>
      <c r="B124" s="29" t="s">
        <v>108</v>
      </c>
      <c r="C124" s="12" t="s">
        <v>109</v>
      </c>
      <c r="D124" s="20">
        <f>D125</f>
        <v>300</v>
      </c>
    </row>
    <row r="125" spans="1:4" ht="13.2" hidden="1" outlineLevel="7" x14ac:dyDescent="0.25">
      <c r="A125" s="37"/>
      <c r="B125" s="28" t="s">
        <v>105</v>
      </c>
      <c r="C125" s="12" t="s">
        <v>109</v>
      </c>
      <c r="D125" s="20">
        <f>D126</f>
        <v>300</v>
      </c>
    </row>
    <row r="126" spans="1:4" ht="12.6" hidden="1" customHeight="1" outlineLevel="7" x14ac:dyDescent="0.25">
      <c r="A126" s="37"/>
      <c r="B126" s="30" t="s">
        <v>10</v>
      </c>
      <c r="C126" s="13" t="s">
        <v>109</v>
      </c>
      <c r="D126" s="21">
        <v>300</v>
      </c>
    </row>
    <row r="127" spans="1:4" ht="51" hidden="1" outlineLevel="4" x14ac:dyDescent="0.25">
      <c r="A127" s="37"/>
      <c r="B127" s="29" t="s">
        <v>110</v>
      </c>
      <c r="C127" s="12" t="s">
        <v>111</v>
      </c>
      <c r="D127" s="20">
        <f>D128</f>
        <v>0</v>
      </c>
    </row>
    <row r="128" spans="1:4" ht="13.2" hidden="1" outlineLevel="7" x14ac:dyDescent="0.25">
      <c r="A128" s="37"/>
      <c r="B128" s="28" t="s">
        <v>112</v>
      </c>
      <c r="C128" s="12" t="s">
        <v>111</v>
      </c>
      <c r="D128" s="20">
        <f>D129</f>
        <v>0</v>
      </c>
    </row>
    <row r="129" spans="1:4" ht="13.2" hidden="1" outlineLevel="7" x14ac:dyDescent="0.25">
      <c r="A129" s="37"/>
      <c r="B129" s="28" t="s">
        <v>105</v>
      </c>
      <c r="C129" s="12" t="s">
        <v>111</v>
      </c>
      <c r="D129" s="20">
        <f>D130</f>
        <v>0</v>
      </c>
    </row>
    <row r="130" spans="1:4" ht="13.2" hidden="1" outlineLevel="7" x14ac:dyDescent="0.25">
      <c r="A130" s="37"/>
      <c r="B130" s="30" t="s">
        <v>10</v>
      </c>
      <c r="C130" s="13" t="s">
        <v>111</v>
      </c>
      <c r="D130" s="21">
        <v>0</v>
      </c>
    </row>
    <row r="131" spans="1:4" ht="16.2" hidden="1" customHeight="1" outlineLevel="4" collapsed="1" x14ac:dyDescent="0.25">
      <c r="A131" s="37"/>
      <c r="B131" s="29" t="s">
        <v>113</v>
      </c>
      <c r="C131" s="12" t="s">
        <v>114</v>
      </c>
      <c r="D131" s="20">
        <f>D132</f>
        <v>4132.3999999999996</v>
      </c>
    </row>
    <row r="132" spans="1:4" ht="13.2" hidden="1" outlineLevel="7" x14ac:dyDescent="0.25">
      <c r="A132" s="37"/>
      <c r="B132" s="28" t="s">
        <v>112</v>
      </c>
      <c r="C132" s="12" t="s">
        <v>114</v>
      </c>
      <c r="D132" s="20">
        <f>D133</f>
        <v>4132.3999999999996</v>
      </c>
    </row>
    <row r="133" spans="1:4" ht="13.2" hidden="1" outlineLevel="7" x14ac:dyDescent="0.25">
      <c r="A133" s="37"/>
      <c r="B133" s="28" t="s">
        <v>105</v>
      </c>
      <c r="C133" s="12" t="s">
        <v>114</v>
      </c>
      <c r="D133" s="20">
        <f>SUM(D134:D135)</f>
        <v>4132.3999999999996</v>
      </c>
    </row>
    <row r="134" spans="1:4" ht="13.2" hidden="1" outlineLevel="7" x14ac:dyDescent="0.25">
      <c r="A134" s="37"/>
      <c r="B134" s="30" t="s">
        <v>85</v>
      </c>
      <c r="C134" s="13" t="s">
        <v>114</v>
      </c>
      <c r="D134" s="21">
        <v>3174</v>
      </c>
    </row>
    <row r="135" spans="1:4" ht="20.399999999999999" hidden="1" outlineLevel="7" x14ac:dyDescent="0.25">
      <c r="A135" s="37"/>
      <c r="B135" s="30" t="s">
        <v>87</v>
      </c>
      <c r="C135" s="13" t="s">
        <v>114</v>
      </c>
      <c r="D135" s="21">
        <v>958.4</v>
      </c>
    </row>
    <row r="136" spans="1:4" ht="40.799999999999997" hidden="1" outlineLevel="7" x14ac:dyDescent="0.25">
      <c r="A136" s="37"/>
      <c r="B136" s="29" t="s">
        <v>99</v>
      </c>
      <c r="C136" s="12" t="s">
        <v>100</v>
      </c>
      <c r="D136" s="20">
        <f>D137</f>
        <v>421.1</v>
      </c>
    </row>
    <row r="137" spans="1:4" ht="13.2" hidden="1" outlineLevel="7" x14ac:dyDescent="0.25">
      <c r="A137" s="37"/>
      <c r="B137" s="28" t="s">
        <v>91</v>
      </c>
      <c r="C137" s="12" t="s">
        <v>100</v>
      </c>
      <c r="D137" s="20">
        <f>SUM(D138:D139)</f>
        <v>421.1</v>
      </c>
    </row>
    <row r="138" spans="1:4" ht="13.2" hidden="1" outlineLevel="7" x14ac:dyDescent="0.25">
      <c r="A138" s="37"/>
      <c r="B138" s="30" t="s">
        <v>10</v>
      </c>
      <c r="C138" s="13" t="s">
        <v>100</v>
      </c>
      <c r="D138" s="21">
        <v>21.1</v>
      </c>
    </row>
    <row r="139" spans="1:4" ht="13.2" hidden="1" outlineLevel="7" x14ac:dyDescent="0.25">
      <c r="A139" s="37"/>
      <c r="B139" s="8" t="s">
        <v>96</v>
      </c>
      <c r="C139" s="15"/>
      <c r="D139" s="21">
        <v>400</v>
      </c>
    </row>
    <row r="140" spans="1:4" ht="49.2" customHeight="1" outlineLevel="3" collapsed="1" x14ac:dyDescent="0.25">
      <c r="A140" s="37">
        <v>7</v>
      </c>
      <c r="B140" s="28" t="s">
        <v>115</v>
      </c>
      <c r="C140" s="12" t="s">
        <v>116</v>
      </c>
      <c r="D140" s="20">
        <f>D141+D144+D147</f>
        <v>3700</v>
      </c>
    </row>
    <row r="141" spans="1:4" ht="0.6" hidden="1" customHeight="1" outlineLevel="4" collapsed="1" x14ac:dyDescent="0.25">
      <c r="A141" s="37"/>
      <c r="B141" s="29" t="s">
        <v>117</v>
      </c>
      <c r="C141" s="12" t="s">
        <v>118</v>
      </c>
      <c r="D141" s="20">
        <f>D142</f>
        <v>150</v>
      </c>
    </row>
    <row r="142" spans="1:4" ht="13.2" hidden="1" outlineLevel="7" x14ac:dyDescent="0.25">
      <c r="A142" s="37"/>
      <c r="B142" s="28" t="s">
        <v>119</v>
      </c>
      <c r="C142" s="12" t="s">
        <v>118</v>
      </c>
      <c r="D142" s="20">
        <f>D143</f>
        <v>150</v>
      </c>
    </row>
    <row r="143" spans="1:4" ht="13.2" hidden="1" outlineLevel="7" x14ac:dyDescent="0.25">
      <c r="A143" s="37"/>
      <c r="B143" s="30" t="s">
        <v>10</v>
      </c>
      <c r="C143" s="13" t="s">
        <v>118</v>
      </c>
      <c r="D143" s="21">
        <v>150</v>
      </c>
    </row>
    <row r="144" spans="1:4" ht="51" hidden="1" outlineLevel="4" x14ac:dyDescent="0.25">
      <c r="A144" s="37"/>
      <c r="B144" s="29" t="s">
        <v>120</v>
      </c>
      <c r="C144" s="12" t="s">
        <v>121</v>
      </c>
      <c r="D144" s="20">
        <f>D145</f>
        <v>2950</v>
      </c>
    </row>
    <row r="145" spans="1:4" ht="13.2" hidden="1" outlineLevel="7" x14ac:dyDescent="0.25">
      <c r="A145" s="37"/>
      <c r="B145" s="28" t="s">
        <v>122</v>
      </c>
      <c r="C145" s="12" t="s">
        <v>121</v>
      </c>
      <c r="D145" s="20">
        <f>D146</f>
        <v>2950</v>
      </c>
    </row>
    <row r="146" spans="1:4" ht="13.2" hidden="1" outlineLevel="7" x14ac:dyDescent="0.25">
      <c r="A146" s="37"/>
      <c r="B146" s="30" t="s">
        <v>10</v>
      </c>
      <c r="C146" s="13" t="s">
        <v>121</v>
      </c>
      <c r="D146" s="21">
        <v>2950</v>
      </c>
    </row>
    <row r="147" spans="1:4" ht="10.199999999999999" hidden="1" customHeight="1" outlineLevel="4" collapsed="1" x14ac:dyDescent="0.25">
      <c r="A147" s="37"/>
      <c r="B147" s="29" t="s">
        <v>123</v>
      </c>
      <c r="C147" s="12" t="s">
        <v>124</v>
      </c>
      <c r="D147" s="20">
        <f>D148</f>
        <v>600</v>
      </c>
    </row>
    <row r="148" spans="1:4" ht="13.2" hidden="1" outlineLevel="7" x14ac:dyDescent="0.25">
      <c r="A148" s="37"/>
      <c r="B148" s="28" t="s">
        <v>119</v>
      </c>
      <c r="C148" s="12" t="s">
        <v>124</v>
      </c>
      <c r="D148" s="20">
        <f>SUM(D149:D150)</f>
        <v>600</v>
      </c>
    </row>
    <row r="149" spans="1:4" ht="13.2" hidden="1" outlineLevel="7" x14ac:dyDescent="0.25">
      <c r="A149" s="37"/>
      <c r="B149" s="30" t="s">
        <v>85</v>
      </c>
      <c r="C149" s="13" t="s">
        <v>124</v>
      </c>
      <c r="D149" s="21">
        <v>460</v>
      </c>
    </row>
    <row r="150" spans="1:4" ht="18" hidden="1" customHeight="1" outlineLevel="7" x14ac:dyDescent="0.25">
      <c r="A150" s="37"/>
      <c r="B150" s="30" t="s">
        <v>87</v>
      </c>
      <c r="C150" s="13" t="s">
        <v>124</v>
      </c>
      <c r="D150" s="21">
        <v>140</v>
      </c>
    </row>
    <row r="151" spans="1:4" ht="51" hidden="1" outlineLevel="4" x14ac:dyDescent="0.25">
      <c r="A151" s="37"/>
      <c r="B151" s="29" t="s">
        <v>120</v>
      </c>
      <c r="C151" s="12" t="s">
        <v>125</v>
      </c>
      <c r="D151" s="20">
        <v>0</v>
      </c>
    </row>
    <row r="152" spans="1:4" ht="13.2" hidden="1" outlineLevel="7" x14ac:dyDescent="0.25">
      <c r="A152" s="37"/>
      <c r="B152" s="28" t="s">
        <v>122</v>
      </c>
      <c r="C152" s="12" t="s">
        <v>125</v>
      </c>
      <c r="D152" s="20">
        <v>0</v>
      </c>
    </row>
    <row r="153" spans="1:4" ht="13.2" hidden="1" outlineLevel="7" x14ac:dyDescent="0.25">
      <c r="A153" s="37"/>
      <c r="B153" s="30" t="s">
        <v>10</v>
      </c>
      <c r="C153" s="13" t="s">
        <v>125</v>
      </c>
      <c r="D153" s="21"/>
    </row>
    <row r="154" spans="1:4" ht="39.6" customHeight="1" outlineLevel="3" collapsed="1" x14ac:dyDescent="0.25">
      <c r="A154" s="37">
        <v>8</v>
      </c>
      <c r="B154" s="28" t="s">
        <v>126</v>
      </c>
      <c r="C154" s="12" t="s">
        <v>127</v>
      </c>
      <c r="D154" s="20">
        <f>D155</f>
        <v>200</v>
      </c>
    </row>
    <row r="155" spans="1:4" ht="40.799999999999997" hidden="1" outlineLevel="4" x14ac:dyDescent="0.25">
      <c r="A155" s="37"/>
      <c r="B155" s="29" t="s">
        <v>128</v>
      </c>
      <c r="C155" s="12" t="s">
        <v>129</v>
      </c>
      <c r="D155" s="20">
        <f>D156</f>
        <v>200</v>
      </c>
    </row>
    <row r="156" spans="1:4" ht="14.4" hidden="1" customHeight="1" outlineLevel="7" x14ac:dyDescent="0.25">
      <c r="A156" s="37"/>
      <c r="B156" s="28" t="s">
        <v>130</v>
      </c>
      <c r="C156" s="12" t="s">
        <v>129</v>
      </c>
      <c r="D156" s="20">
        <f>D157</f>
        <v>200</v>
      </c>
    </row>
    <row r="157" spans="1:4" ht="12" hidden="1" customHeight="1" outlineLevel="7" x14ac:dyDescent="0.25">
      <c r="A157" s="37"/>
      <c r="B157" s="30" t="s">
        <v>10</v>
      </c>
      <c r="C157" s="13" t="s">
        <v>129</v>
      </c>
      <c r="D157" s="21">
        <v>200</v>
      </c>
    </row>
    <row r="158" spans="1:4" ht="0.6" hidden="1" customHeight="1" outlineLevel="4" collapsed="1" x14ac:dyDescent="0.25">
      <c r="A158" s="37"/>
      <c r="B158" s="29" t="s">
        <v>131</v>
      </c>
      <c r="C158" s="12" t="s">
        <v>132</v>
      </c>
      <c r="D158" s="20">
        <v>0</v>
      </c>
    </row>
    <row r="159" spans="1:4" ht="1.2" hidden="1" customHeight="1" outlineLevel="7" x14ac:dyDescent="0.25">
      <c r="A159" s="37"/>
      <c r="B159" s="28" t="s">
        <v>133</v>
      </c>
      <c r="C159" s="12" t="s">
        <v>132</v>
      </c>
      <c r="D159" s="20">
        <v>0</v>
      </c>
    </row>
    <row r="160" spans="1:4" ht="20.399999999999999" hidden="1" outlineLevel="7" x14ac:dyDescent="0.25">
      <c r="A160" s="37"/>
      <c r="B160" s="30" t="s">
        <v>134</v>
      </c>
      <c r="C160" s="13" t="s">
        <v>132</v>
      </c>
      <c r="D160" s="21"/>
    </row>
    <row r="161" spans="1:4" ht="40.799999999999997" hidden="1" outlineLevel="4" x14ac:dyDescent="0.25">
      <c r="A161" s="37"/>
      <c r="B161" s="29" t="s">
        <v>131</v>
      </c>
      <c r="C161" s="12" t="s">
        <v>135</v>
      </c>
      <c r="D161" s="20">
        <v>0</v>
      </c>
    </row>
    <row r="162" spans="1:4" ht="13.2" hidden="1" outlineLevel="7" x14ac:dyDescent="0.25">
      <c r="A162" s="37"/>
      <c r="B162" s="28" t="s">
        <v>133</v>
      </c>
      <c r="C162" s="12" t="s">
        <v>135</v>
      </c>
      <c r="D162" s="20">
        <v>0</v>
      </c>
    </row>
    <row r="163" spans="1:4" ht="20.399999999999999" hidden="1" outlineLevel="7" x14ac:dyDescent="0.25">
      <c r="A163" s="37"/>
      <c r="B163" s="30" t="s">
        <v>134</v>
      </c>
      <c r="C163" s="13" t="s">
        <v>135</v>
      </c>
      <c r="D163" s="21"/>
    </row>
    <row r="164" spans="1:4" ht="45.6" customHeight="1" outlineLevel="3" collapsed="1" x14ac:dyDescent="0.25">
      <c r="A164" s="37">
        <v>9</v>
      </c>
      <c r="B164" s="28" t="s">
        <v>136</v>
      </c>
      <c r="C164" s="12" t="s">
        <v>137</v>
      </c>
      <c r="D164" s="20">
        <f>D165+D168+D171+D177+D181+D185+D174</f>
        <v>24905</v>
      </c>
    </row>
    <row r="165" spans="1:4" ht="51" hidden="1" outlineLevel="4" x14ac:dyDescent="0.25">
      <c r="A165" s="37"/>
      <c r="B165" s="29" t="s">
        <v>138</v>
      </c>
      <c r="C165" s="12" t="s">
        <v>139</v>
      </c>
      <c r="D165" s="20">
        <f>D166</f>
        <v>10000</v>
      </c>
    </row>
    <row r="166" spans="1:4" ht="13.2" hidden="1" outlineLevel="7" x14ac:dyDescent="0.25">
      <c r="A166" s="37"/>
      <c r="B166" s="28" t="s">
        <v>140</v>
      </c>
      <c r="C166" s="12" t="s">
        <v>139</v>
      </c>
      <c r="D166" s="20">
        <f>D167</f>
        <v>10000</v>
      </c>
    </row>
    <row r="167" spans="1:4" ht="13.2" hidden="1" outlineLevel="7" x14ac:dyDescent="0.25">
      <c r="A167" s="37"/>
      <c r="B167" s="30" t="s">
        <v>10</v>
      </c>
      <c r="C167" s="13" t="s">
        <v>139</v>
      </c>
      <c r="D167" s="21">
        <v>10000</v>
      </c>
    </row>
    <row r="168" spans="1:4" ht="21.6" hidden="1" customHeight="1" outlineLevel="4" collapsed="1" x14ac:dyDescent="0.25">
      <c r="A168" s="37"/>
      <c r="B168" s="29" t="s">
        <v>141</v>
      </c>
      <c r="C168" s="12" t="s">
        <v>142</v>
      </c>
      <c r="D168" s="20">
        <f>D169</f>
        <v>390</v>
      </c>
    </row>
    <row r="169" spans="1:4" ht="13.2" hidden="1" outlineLevel="7" x14ac:dyDescent="0.25">
      <c r="A169" s="37"/>
      <c r="B169" s="28" t="s">
        <v>140</v>
      </c>
      <c r="C169" s="12" t="s">
        <v>142</v>
      </c>
      <c r="D169" s="20">
        <f>D170</f>
        <v>390</v>
      </c>
    </row>
    <row r="170" spans="1:4" ht="13.2" hidden="1" outlineLevel="7" x14ac:dyDescent="0.25">
      <c r="A170" s="37"/>
      <c r="B170" s="30" t="s">
        <v>10</v>
      </c>
      <c r="C170" s="13" t="s">
        <v>142</v>
      </c>
      <c r="D170" s="21">
        <v>390</v>
      </c>
    </row>
    <row r="171" spans="1:4" ht="61.2" hidden="1" outlineLevel="4" x14ac:dyDescent="0.25">
      <c r="A171" s="37"/>
      <c r="B171" s="29" t="s">
        <v>143</v>
      </c>
      <c r="C171" s="12" t="s">
        <v>144</v>
      </c>
      <c r="D171" s="20">
        <f>D172</f>
        <v>500</v>
      </c>
    </row>
    <row r="172" spans="1:4" ht="13.2" hidden="1" outlineLevel="7" x14ac:dyDescent="0.25">
      <c r="A172" s="37"/>
      <c r="B172" s="28" t="s">
        <v>140</v>
      </c>
      <c r="C172" s="12" t="s">
        <v>144</v>
      </c>
      <c r="D172" s="20">
        <f>D173</f>
        <v>500</v>
      </c>
    </row>
    <row r="173" spans="1:4" ht="13.2" hidden="1" outlineLevel="7" x14ac:dyDescent="0.25">
      <c r="A173" s="37"/>
      <c r="B173" s="30" t="s">
        <v>10</v>
      </c>
      <c r="C173" s="13" t="s">
        <v>144</v>
      </c>
      <c r="D173" s="21">
        <v>500</v>
      </c>
    </row>
    <row r="174" spans="1:4" ht="22.2" hidden="1" customHeight="1" outlineLevel="7" x14ac:dyDescent="0.25">
      <c r="A174" s="37"/>
      <c r="B174" s="29" t="s">
        <v>145</v>
      </c>
      <c r="C174" s="12" t="s">
        <v>146</v>
      </c>
      <c r="D174" s="20">
        <f>D175</f>
        <v>5500</v>
      </c>
    </row>
    <row r="175" spans="1:4" ht="13.2" hidden="1" outlineLevel="7" x14ac:dyDescent="0.25">
      <c r="A175" s="37"/>
      <c r="B175" s="28" t="s">
        <v>140</v>
      </c>
      <c r="C175" s="12" t="s">
        <v>146</v>
      </c>
      <c r="D175" s="20">
        <f>D176</f>
        <v>5500</v>
      </c>
    </row>
    <row r="176" spans="1:4" ht="13.2" hidden="1" outlineLevel="7" x14ac:dyDescent="0.25">
      <c r="A176" s="37"/>
      <c r="B176" s="30" t="s">
        <v>10</v>
      </c>
      <c r="C176" s="13" t="s">
        <v>146</v>
      </c>
      <c r="D176" s="21">
        <v>5500</v>
      </c>
    </row>
    <row r="177" spans="1:4" ht="51" hidden="1" outlineLevel="4" x14ac:dyDescent="0.25">
      <c r="A177" s="37"/>
      <c r="B177" s="29" t="s">
        <v>145</v>
      </c>
      <c r="C177" s="12" t="s">
        <v>147</v>
      </c>
      <c r="D177" s="20">
        <f>D178</f>
        <v>6820.8</v>
      </c>
    </row>
    <row r="178" spans="1:4" ht="13.2" hidden="1" outlineLevel="7" x14ac:dyDescent="0.25">
      <c r="A178" s="37"/>
      <c r="B178" s="28" t="s">
        <v>140</v>
      </c>
      <c r="C178" s="12" t="s">
        <v>147</v>
      </c>
      <c r="D178" s="20">
        <f>SUM(D179:D180)</f>
        <v>6820.8</v>
      </c>
    </row>
    <row r="179" spans="1:4" ht="13.2" hidden="1" outlineLevel="7" x14ac:dyDescent="0.25">
      <c r="A179" s="37"/>
      <c r="B179" s="30" t="s">
        <v>148</v>
      </c>
      <c r="C179" s="13" t="s">
        <v>147</v>
      </c>
      <c r="D179" s="21">
        <v>1500</v>
      </c>
    </row>
    <row r="180" spans="1:4" ht="13.2" hidden="1" outlineLevel="7" x14ac:dyDescent="0.25">
      <c r="A180" s="37"/>
      <c r="B180" s="8" t="s">
        <v>96</v>
      </c>
      <c r="C180" s="15"/>
      <c r="D180" s="21">
        <v>5320.8</v>
      </c>
    </row>
    <row r="181" spans="1:4" ht="9" hidden="1" customHeight="1" outlineLevel="4" collapsed="1" x14ac:dyDescent="0.25">
      <c r="A181" s="37"/>
      <c r="B181" s="29" t="s">
        <v>145</v>
      </c>
      <c r="C181" s="12" t="s">
        <v>149</v>
      </c>
      <c r="D181" s="20">
        <f>D182</f>
        <v>1190.3</v>
      </c>
    </row>
    <row r="182" spans="1:4" ht="13.2" hidden="1" outlineLevel="7" x14ac:dyDescent="0.25">
      <c r="A182" s="37"/>
      <c r="B182" s="28" t="s">
        <v>140</v>
      </c>
      <c r="C182" s="12" t="s">
        <v>149</v>
      </c>
      <c r="D182" s="20">
        <f>D183+D184</f>
        <v>1190.3</v>
      </c>
    </row>
    <row r="183" spans="1:4" ht="13.2" hidden="1" outlineLevel="7" x14ac:dyDescent="0.25">
      <c r="A183" s="37"/>
      <c r="B183" s="30" t="s">
        <v>150</v>
      </c>
      <c r="C183" s="13" t="s">
        <v>149</v>
      </c>
      <c r="D183" s="21">
        <v>131</v>
      </c>
    </row>
    <row r="184" spans="1:4" ht="13.2" hidden="1" outlineLevel="7" x14ac:dyDescent="0.25">
      <c r="A184" s="37"/>
      <c r="B184" s="8" t="s">
        <v>96</v>
      </c>
      <c r="C184" s="15"/>
      <c r="D184" s="21">
        <v>1059.3</v>
      </c>
    </row>
    <row r="185" spans="1:4" ht="51" hidden="1" outlineLevel="7" x14ac:dyDescent="0.25">
      <c r="A185" s="37"/>
      <c r="B185" s="29" t="s">
        <v>145</v>
      </c>
      <c r="C185" s="12" t="s">
        <v>149</v>
      </c>
      <c r="D185" s="20">
        <f>D186</f>
        <v>503.9</v>
      </c>
    </row>
    <row r="186" spans="1:4" ht="13.2" hidden="1" outlineLevel="7" x14ac:dyDescent="0.25">
      <c r="A186" s="37"/>
      <c r="B186" s="28" t="s">
        <v>140</v>
      </c>
      <c r="C186" s="12" t="s">
        <v>149</v>
      </c>
      <c r="D186" s="20">
        <f>D187+D188</f>
        <v>503.9</v>
      </c>
    </row>
    <row r="187" spans="1:4" ht="13.2" hidden="1" outlineLevel="7" x14ac:dyDescent="0.25">
      <c r="A187" s="37"/>
      <c r="B187" s="30" t="s">
        <v>151</v>
      </c>
      <c r="C187" s="13" t="s">
        <v>149</v>
      </c>
      <c r="D187" s="21">
        <v>55.5</v>
      </c>
    </row>
    <row r="188" spans="1:4" ht="13.2" hidden="1" outlineLevel="7" x14ac:dyDescent="0.25">
      <c r="A188" s="37"/>
      <c r="B188" s="30" t="s">
        <v>96</v>
      </c>
      <c r="C188" s="13" t="s">
        <v>149</v>
      </c>
      <c r="D188" s="21">
        <v>448.4</v>
      </c>
    </row>
    <row r="189" spans="1:4" ht="45.6" customHeight="1" outlineLevel="3" collapsed="1" x14ac:dyDescent="0.25">
      <c r="A189" s="37">
        <v>10</v>
      </c>
      <c r="B189" s="28" t="s">
        <v>152</v>
      </c>
      <c r="C189" s="12" t="s">
        <v>153</v>
      </c>
      <c r="D189" s="20">
        <f>D190+D194+D197+D210</f>
        <v>5650</v>
      </c>
    </row>
    <row r="190" spans="1:4" ht="51" hidden="1" customHeight="1" outlineLevel="4" x14ac:dyDescent="0.25">
      <c r="A190" s="37"/>
      <c r="B190" s="29" t="s">
        <v>154</v>
      </c>
      <c r="C190" s="12" t="s">
        <v>155</v>
      </c>
      <c r="D190" s="20">
        <f>D191</f>
        <v>3000</v>
      </c>
    </row>
    <row r="191" spans="1:4" ht="13.2" hidden="1" outlineLevel="7" x14ac:dyDescent="0.25">
      <c r="A191" s="37"/>
      <c r="B191" s="28" t="s">
        <v>16</v>
      </c>
      <c r="C191" s="12" t="s">
        <v>155</v>
      </c>
      <c r="D191" s="20">
        <f>D192+D193</f>
        <v>3000</v>
      </c>
    </row>
    <row r="192" spans="1:4" ht="14.4" hidden="1" customHeight="1" outlineLevel="7" x14ac:dyDescent="0.25">
      <c r="A192" s="37"/>
      <c r="B192" s="30" t="s">
        <v>10</v>
      </c>
      <c r="C192" s="13" t="s">
        <v>155</v>
      </c>
      <c r="D192" s="21">
        <v>3000</v>
      </c>
    </row>
    <row r="193" spans="1:4" ht="20.399999999999999" hidden="1" outlineLevel="7" x14ac:dyDescent="0.25">
      <c r="A193" s="37"/>
      <c r="B193" s="30" t="s">
        <v>156</v>
      </c>
      <c r="C193" s="13" t="s">
        <v>155</v>
      </c>
      <c r="D193" s="21">
        <v>0</v>
      </c>
    </row>
    <row r="194" spans="1:4" ht="56.4" hidden="1" customHeight="1" outlineLevel="4" x14ac:dyDescent="0.25">
      <c r="A194" s="37"/>
      <c r="B194" s="29" t="s">
        <v>157</v>
      </c>
      <c r="C194" s="12" t="s">
        <v>158</v>
      </c>
      <c r="D194" s="20">
        <f>D195</f>
        <v>1800</v>
      </c>
    </row>
    <row r="195" spans="1:4" ht="13.2" hidden="1" outlineLevel="7" x14ac:dyDescent="0.25">
      <c r="A195" s="37"/>
      <c r="B195" s="28" t="s">
        <v>25</v>
      </c>
      <c r="C195" s="12" t="s">
        <v>158</v>
      </c>
      <c r="D195" s="20">
        <f>D196</f>
        <v>1800</v>
      </c>
    </row>
    <row r="196" spans="1:4" ht="13.2" hidden="1" outlineLevel="7" x14ac:dyDescent="0.25">
      <c r="A196" s="37"/>
      <c r="B196" s="30" t="s">
        <v>10</v>
      </c>
      <c r="C196" s="13" t="s">
        <v>158</v>
      </c>
      <c r="D196" s="21">
        <v>1800</v>
      </c>
    </row>
    <row r="197" spans="1:4" ht="15" hidden="1" customHeight="1" outlineLevel="4" collapsed="1" x14ac:dyDescent="0.25">
      <c r="A197" s="37"/>
      <c r="B197" s="29" t="s">
        <v>159</v>
      </c>
      <c r="C197" s="12" t="s">
        <v>160</v>
      </c>
      <c r="D197" s="20">
        <f>D198</f>
        <v>850</v>
      </c>
    </row>
    <row r="198" spans="1:4" ht="13.2" hidden="1" outlineLevel="7" x14ac:dyDescent="0.25">
      <c r="A198" s="37"/>
      <c r="B198" s="28" t="s">
        <v>16</v>
      </c>
      <c r="C198" s="12" t="s">
        <v>160</v>
      </c>
      <c r="D198" s="20">
        <f>D199</f>
        <v>850</v>
      </c>
    </row>
    <row r="199" spans="1:4" ht="15.6" hidden="1" customHeight="1" outlineLevel="7" x14ac:dyDescent="0.25">
      <c r="A199" s="37"/>
      <c r="B199" s="30" t="s">
        <v>10</v>
      </c>
      <c r="C199" s="13" t="s">
        <v>160</v>
      </c>
      <c r="D199" s="21">
        <v>850</v>
      </c>
    </row>
    <row r="200" spans="1:4" ht="51" hidden="1" outlineLevel="7" x14ac:dyDescent="0.25">
      <c r="A200" s="37"/>
      <c r="B200" s="29" t="s">
        <v>161</v>
      </c>
      <c r="C200" s="12" t="s">
        <v>162</v>
      </c>
      <c r="D200" s="20">
        <f>D201</f>
        <v>1064.5</v>
      </c>
    </row>
    <row r="201" spans="1:4" ht="13.2" hidden="1" outlineLevel="7" x14ac:dyDescent="0.25">
      <c r="A201" s="37"/>
      <c r="B201" s="28" t="s">
        <v>163</v>
      </c>
      <c r="C201" s="12" t="s">
        <v>162</v>
      </c>
      <c r="D201" s="20">
        <f>D202</f>
        <v>1064.5</v>
      </c>
    </row>
    <row r="202" spans="1:4" ht="13.2" hidden="1" outlineLevel="7" x14ac:dyDescent="0.25">
      <c r="A202" s="37"/>
      <c r="B202" s="28" t="s">
        <v>164</v>
      </c>
      <c r="C202" s="12" t="s">
        <v>162</v>
      </c>
      <c r="D202" s="20">
        <f>SUM(D203:D204)</f>
        <v>1064.5</v>
      </c>
    </row>
    <row r="203" spans="1:4" ht="13.2" hidden="1" outlineLevel="7" x14ac:dyDescent="0.25">
      <c r="A203" s="37"/>
      <c r="B203" s="30" t="s">
        <v>17</v>
      </c>
      <c r="C203" s="13" t="s">
        <v>162</v>
      </c>
      <c r="D203" s="21">
        <v>100</v>
      </c>
    </row>
    <row r="204" spans="1:4" ht="6" hidden="1" customHeight="1" outlineLevel="7" x14ac:dyDescent="0.25">
      <c r="A204" s="37"/>
      <c r="B204" s="8" t="s">
        <v>96</v>
      </c>
      <c r="C204" s="15"/>
      <c r="D204" s="21">
        <v>964.5</v>
      </c>
    </row>
    <row r="205" spans="1:4" ht="40.799999999999997" hidden="1" outlineLevel="7" x14ac:dyDescent="0.25">
      <c r="A205" s="37"/>
      <c r="B205" s="29" t="s">
        <v>165</v>
      </c>
      <c r="C205" s="12" t="s">
        <v>162</v>
      </c>
      <c r="D205" s="20">
        <f>D206</f>
        <v>1856</v>
      </c>
    </row>
    <row r="206" spans="1:4" ht="13.2" hidden="1" outlineLevel="7" x14ac:dyDescent="0.25">
      <c r="A206" s="37"/>
      <c r="B206" s="28" t="s">
        <v>16</v>
      </c>
      <c r="C206" s="12" t="s">
        <v>162</v>
      </c>
      <c r="D206" s="20">
        <f>D207</f>
        <v>1856</v>
      </c>
    </row>
    <row r="207" spans="1:4" ht="13.2" hidden="1" outlineLevel="7" x14ac:dyDescent="0.25">
      <c r="A207" s="37"/>
      <c r="B207" s="28" t="s">
        <v>16</v>
      </c>
      <c r="C207" s="12" t="s">
        <v>162</v>
      </c>
      <c r="D207" s="20">
        <f>SUM(D208:D209)</f>
        <v>1856</v>
      </c>
    </row>
    <row r="208" spans="1:4" ht="13.2" hidden="1" outlineLevel="7" x14ac:dyDescent="0.25">
      <c r="A208" s="37"/>
      <c r="B208" s="30" t="s">
        <v>17</v>
      </c>
      <c r="C208" s="13" t="s">
        <v>162</v>
      </c>
      <c r="D208" s="22">
        <v>170</v>
      </c>
    </row>
    <row r="209" spans="1:4" ht="13.2" hidden="1" outlineLevel="7" x14ac:dyDescent="0.25">
      <c r="A209" s="37"/>
      <c r="B209" s="30" t="s">
        <v>96</v>
      </c>
      <c r="C209" s="13" t="s">
        <v>162</v>
      </c>
      <c r="D209" s="21">
        <v>1686</v>
      </c>
    </row>
    <row r="210" spans="1:4" ht="40.799999999999997" hidden="1" outlineLevel="4" x14ac:dyDescent="0.25">
      <c r="A210" s="37"/>
      <c r="B210" s="29" t="s">
        <v>166</v>
      </c>
      <c r="C210" s="12" t="s">
        <v>162</v>
      </c>
      <c r="D210" s="20">
        <f>D211</f>
        <v>0</v>
      </c>
    </row>
    <row r="211" spans="1:4" ht="13.2" hidden="1" outlineLevel="7" x14ac:dyDescent="0.25">
      <c r="A211" s="37"/>
      <c r="B211" s="28" t="s">
        <v>25</v>
      </c>
      <c r="C211" s="12" t="s">
        <v>162</v>
      </c>
      <c r="D211" s="20">
        <f>D212</f>
        <v>0</v>
      </c>
    </row>
    <row r="212" spans="1:4" ht="13.2" hidden="1" outlineLevel="7" x14ac:dyDescent="0.25">
      <c r="A212" s="37"/>
      <c r="B212" s="28" t="s">
        <v>25</v>
      </c>
      <c r="C212" s="12" t="s">
        <v>162</v>
      </c>
      <c r="D212" s="20">
        <f>SUM(D213:D214)</f>
        <v>0</v>
      </c>
    </row>
    <row r="213" spans="1:4" ht="13.2" hidden="1" outlineLevel="7" x14ac:dyDescent="0.25">
      <c r="A213" s="37"/>
      <c r="B213" s="30" t="s">
        <v>17</v>
      </c>
      <c r="C213" s="13" t="s">
        <v>162</v>
      </c>
      <c r="D213" s="22"/>
    </row>
    <row r="214" spans="1:4" ht="13.2" hidden="1" outlineLevel="7" x14ac:dyDescent="0.25">
      <c r="A214" s="37"/>
      <c r="B214" s="30" t="s">
        <v>96</v>
      </c>
      <c r="C214" s="13" t="s">
        <v>162</v>
      </c>
      <c r="D214" s="21"/>
    </row>
    <row r="215" spans="1:4" ht="39" customHeight="1" outlineLevel="3" collapsed="1" x14ac:dyDescent="0.25">
      <c r="A215" s="37">
        <v>11</v>
      </c>
      <c r="B215" s="28" t="s">
        <v>167</v>
      </c>
      <c r="C215" s="12" t="s">
        <v>168</v>
      </c>
      <c r="D215" s="20">
        <f>D216+D219</f>
        <v>1000</v>
      </c>
    </row>
    <row r="216" spans="1:4" ht="0.6" hidden="1" customHeight="1" outlineLevel="4" collapsed="1" x14ac:dyDescent="0.25">
      <c r="A216" s="37"/>
      <c r="B216" s="29" t="s">
        <v>169</v>
      </c>
      <c r="C216" s="12" t="s">
        <v>170</v>
      </c>
      <c r="D216" s="20">
        <f>D217</f>
        <v>500</v>
      </c>
    </row>
    <row r="217" spans="1:4" ht="13.2" hidden="1" outlineLevel="7" x14ac:dyDescent="0.25">
      <c r="A217" s="37"/>
      <c r="B217" s="28" t="s">
        <v>91</v>
      </c>
      <c r="C217" s="12" t="s">
        <v>170</v>
      </c>
      <c r="D217" s="20">
        <f>D218</f>
        <v>500</v>
      </c>
    </row>
    <row r="218" spans="1:4" ht="13.2" hidden="1" outlineLevel="7" x14ac:dyDescent="0.25">
      <c r="A218" s="37"/>
      <c r="B218" s="30" t="s">
        <v>10</v>
      </c>
      <c r="C218" s="13" t="s">
        <v>170</v>
      </c>
      <c r="D218" s="21">
        <v>500</v>
      </c>
    </row>
    <row r="219" spans="1:4" ht="40.799999999999997" hidden="1" outlineLevel="4" x14ac:dyDescent="0.25">
      <c r="A219" s="37"/>
      <c r="B219" s="28" t="s">
        <v>171</v>
      </c>
      <c r="C219" s="12" t="s">
        <v>172</v>
      </c>
      <c r="D219" s="20">
        <f>D220</f>
        <v>500</v>
      </c>
    </row>
    <row r="220" spans="1:4" ht="13.2" hidden="1" outlineLevel="7" x14ac:dyDescent="0.25">
      <c r="A220" s="37"/>
      <c r="B220" s="28" t="s">
        <v>91</v>
      </c>
      <c r="C220" s="12" t="s">
        <v>172</v>
      </c>
      <c r="D220" s="20">
        <f>D221</f>
        <v>500</v>
      </c>
    </row>
    <row r="221" spans="1:4" ht="13.2" hidden="1" outlineLevel="7" x14ac:dyDescent="0.25">
      <c r="A221" s="37"/>
      <c r="B221" s="30" t="s">
        <v>10</v>
      </c>
      <c r="C221" s="13" t="s">
        <v>172</v>
      </c>
      <c r="D221" s="21">
        <v>500</v>
      </c>
    </row>
    <row r="222" spans="1:4" ht="50.4" customHeight="1" outlineLevel="7" x14ac:dyDescent="0.25">
      <c r="A222" s="37">
        <v>12</v>
      </c>
      <c r="B222" s="28" t="s">
        <v>173</v>
      </c>
      <c r="C222" s="12" t="s">
        <v>174</v>
      </c>
      <c r="D222" s="20">
        <f>D223</f>
        <v>400</v>
      </c>
    </row>
    <row r="223" spans="1:4" ht="51" hidden="1" outlineLevel="7" x14ac:dyDescent="0.25">
      <c r="A223" s="37"/>
      <c r="B223" s="29" t="s">
        <v>175</v>
      </c>
      <c r="C223" s="12" t="s">
        <v>176</v>
      </c>
      <c r="D223" s="20">
        <f>D224</f>
        <v>400</v>
      </c>
    </row>
    <row r="224" spans="1:4" ht="13.2" hidden="1" outlineLevel="7" x14ac:dyDescent="0.25">
      <c r="A224" s="37"/>
      <c r="B224" s="28" t="s">
        <v>91</v>
      </c>
      <c r="C224" s="12" t="s">
        <v>176</v>
      </c>
      <c r="D224" s="20">
        <f>D225</f>
        <v>400</v>
      </c>
    </row>
    <row r="225" spans="1:4" ht="13.2" hidden="1" outlineLevel="7" x14ac:dyDescent="0.25">
      <c r="A225" s="37"/>
      <c r="B225" s="30" t="s">
        <v>10</v>
      </c>
      <c r="C225" s="13" t="s">
        <v>176</v>
      </c>
      <c r="D225" s="21">
        <v>400</v>
      </c>
    </row>
    <row r="226" spans="1:4" ht="40.799999999999997" outlineLevel="3" collapsed="1" x14ac:dyDescent="0.25">
      <c r="A226" s="37">
        <v>13</v>
      </c>
      <c r="B226" s="28" t="s">
        <v>177</v>
      </c>
      <c r="C226" s="12"/>
      <c r="D226" s="20">
        <v>10</v>
      </c>
    </row>
    <row r="227" spans="1:4" ht="40.799999999999997" hidden="1" outlineLevel="4" x14ac:dyDescent="0.25">
      <c r="A227" s="37"/>
      <c r="B227" s="31" t="s">
        <v>178</v>
      </c>
      <c r="C227" s="10"/>
      <c r="D227" s="18">
        <v>10</v>
      </c>
    </row>
    <row r="228" spans="1:4" ht="13.2" hidden="1" outlineLevel="7" x14ac:dyDescent="0.25">
      <c r="A228" s="37"/>
      <c r="B228" s="25" t="s">
        <v>140</v>
      </c>
      <c r="C228" s="10"/>
      <c r="D228" s="18">
        <v>10</v>
      </c>
    </row>
    <row r="229" spans="1:4" ht="13.2" hidden="1" outlineLevel="7" x14ac:dyDescent="0.25">
      <c r="A229" s="37"/>
      <c r="B229" s="26" t="s">
        <v>10</v>
      </c>
      <c r="C229" s="11"/>
      <c r="D229" s="19">
        <v>10</v>
      </c>
    </row>
    <row r="230" spans="1:4" ht="20.399999999999999" customHeight="1" x14ac:dyDescent="0.3">
      <c r="A230" s="37">
        <v>14</v>
      </c>
      <c r="B230" s="32" t="s">
        <v>179</v>
      </c>
      <c r="C230" s="16"/>
      <c r="D230" s="23">
        <f>D226+D222+D215+D189+D164+D154+D140+D110+D81+D71+D64</f>
        <v>76952.800000000003</v>
      </c>
    </row>
    <row r="231" spans="1:4" ht="15" customHeight="1" x14ac:dyDescent="0.25"/>
  </sheetData>
  <mergeCells count="4">
    <mergeCell ref="B1:B5"/>
    <mergeCell ref="B6:D6"/>
    <mergeCell ref="B7:D7"/>
    <mergeCell ref="C4:D4"/>
  </mergeCells>
  <pageMargins left="0.59" right="0.17" top="0.34" bottom="0.39" header="0.26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Бюджет2021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2020-10-20T13:13:28Z</cp:lastPrinted>
  <dcterms:created xsi:type="dcterms:W3CDTF">2020-10-19T10:05:49Z</dcterms:created>
  <dcterms:modified xsi:type="dcterms:W3CDTF">2020-10-20T13:13:31Z</dcterms:modified>
</cp:coreProperties>
</file>