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610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<sst xmlns="http://schemas.openxmlformats.org/spreadsheetml/2006/main" count="69" uniqueCount="66">
  <si>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</si>
  <si>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</si>
  <si>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</si>
  <si>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</si>
  <si>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</si>
  <si>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</si>
  <si>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</si>
  <si>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</si>
  <si>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</si>
  <si>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</si>
  <si>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</si>
  <si>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</si>
  <si>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</si>
  <si>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</si>
  <si>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</si>
  <si>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</si>
  <si>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</si>
  <si>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</si>
  <si>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</si>
  <si>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</si>
  <si>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</si>
  <si>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</si>
  <si>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</si>
  <si>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</si>
  <si>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</si>
  <si>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</si>
  <si>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</si>
  <si>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</si>
  <si>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</si>
  <si>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</si>
  <si>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</si>
  <si>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</si>
  <si>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</si>
  <si>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</si>
  <si>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</si>
  <si>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</si>
  <si>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</si>
  <si>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</si>
  <si>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</si>
  <si>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</si>
  <si>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</si>
  <si>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</si>
  <si>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</si>
  <si>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</si>
  <si>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</si>
  <si>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</si>
  <si>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</si>
  <si>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</si>
  <si>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</si>
  <si>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</si>
  <si>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</si>
  <si>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</si>
  <si>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</si>
  <si>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</si>
  <si>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</si>
  <si>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Прогноз  на 2022 год,тыс.руб</t>
  </si>
  <si>
    <t>% исполнения</t>
  </si>
  <si>
    <t>Штрафы</t>
  </si>
  <si>
    <t>Приложение  2</t>
  </si>
  <si>
    <t xml:space="preserve"> ПОСТУПЛЕНИЕ ДОХОДОВ  В БЮДЖЕТ</t>
  </si>
  <si>
    <t>2 07 05030 10 0000 150</t>
  </si>
  <si>
    <t>МУНИЦИПАЛЬНОГО ОБРАЗОВАНИЯ "СУСАНИНСКОЕ СЕЛЬСКОЕ  ПОСЕЛЕНИЕ" за 2022 год</t>
  </si>
  <si>
    <t>Факт за 2022 год,тыс.руб</t>
  </si>
  <si>
    <t>1 16 00000 00 0000 140</t>
  </si>
  <si>
    <t>к решению совета депутатов</t>
  </si>
  <si>
    <t xml:space="preserve">М О "Сусанинское сельское поселение"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</si>
</sst>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vertical="center"/>
    </xf>
    <xf numFmtId="165" fontId="8" fillId="33" borderId="10" xfId="0" applyNumberFormat="1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65" fontId="11" fillId="0" borderId="10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D10" sqref="D10"/>
    </sheetView>
  </sheetViews>
  <sheetFormatPr defaultColWidth="9.140625" defaultRowHeight="12.75"/>
  <cols>
    <col min="1" max="1" width="21.00390625" style="0" bestFit="1" customWidth="1"/>
    <col min="2" max="2" width="61.7109375" style="0" customWidth="1"/>
    <col min="3" max="3" width="12.8515625" style="0" customWidth="1"/>
    <col min="4" max="4" width="13.00390625" style="0" customWidth="1"/>
    <col min="5" max="5" width="7.28125" style="0" customWidth="1"/>
  </cols>
  <sheetData>
    <row r="1" spans="1:5" ht="13.5">
      <c r="A1" s="1"/>
      <c r="B1" s="1"/>
      <c r="C1" s="47" t="s">
        <v>58</v>
      </c>
      <c r="D1" s="47"/>
      <c r="E1" s="47"/>
    </row>
    <row r="2" spans="1:5" ht="13.5">
      <c r="A2" s="1"/>
      <c r="B2" s="48" t="s">
        <v>64</v>
      </c>
      <c r="C2" s="48"/>
      <c r="D2" s="48"/>
      <c r="E2" s="48"/>
    </row>
    <row r="3" spans="1:5" ht="13.5">
      <c r="A3" s="1"/>
      <c r="B3" s="2"/>
      <c r="C3" s="2"/>
      <c r="D3" s="4"/>
      <c r="E3" s="3" t="s">
        <v>65</v>
      </c>
    </row>
    <row r="4" spans="1:5" ht="13.5">
      <c r="A4" s="1"/>
      <c r="B4" s="2"/>
      <c r="C4" s="49"/>
      <c r="D4" s="49"/>
      <c r="E4" s="49"/>
    </row>
    <row r="5" spans="1:5" ht="13.5">
      <c r="A5" s="50" t="s">
        <v>59</v>
      </c>
      <c r="B5" s="50"/>
      <c r="C5" s="50"/>
      <c r="D5" s="50"/>
      <c r="E5" s="50"/>
    </row>
    <row r="6" spans="1:5" ht="18" customHeight="1">
      <c r="A6" s="45" t="s">
        <v>61</v>
      </c>
      <c r="B6" s="45"/>
      <c r="C6" s="45"/>
      <c r="D6" s="45"/>
      <c r="E6" s="45"/>
    </row>
    <row r="7" spans="1:5" ht="13.5">
      <c r="A7" s="5"/>
      <c r="B7" s="1"/>
      <c r="C7" s="2"/>
      <c r="D7" s="6"/>
      <c r="E7" s="1"/>
    </row>
    <row r="8" spans="1:5" ht="39">
      <c r="A8" s="42" t="s">
        <v>0</v>
      </c>
      <c r="B8" s="43" t="s">
        <v>1</v>
      </c>
      <c r="C8" s="44" t="s">
        <v>55</v>
      </c>
      <c r="D8" s="44" t="s">
        <v>62</v>
      </c>
      <c r="E8" s="44" t="s">
        <v>56</v>
      </c>
    </row>
    <row r="9" spans="1:5" ht="13.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16.5" customHeight="1">
      <c r="A10" s="7"/>
      <c r="B10" s="8" t="s">
        <v>2</v>
      </c>
      <c r="C10" s="9">
        <f>SUM(C11+C24)</f>
        <v>82820</v>
      </c>
      <c r="D10" s="9">
        <f>SUM(D11+D24)</f>
        <v>59132.1</v>
      </c>
      <c r="E10" s="9">
        <f>D10/C10*100</f>
        <v>71.3983337358126</v>
      </c>
    </row>
    <row r="11" spans="1:5" ht="16.5" customHeight="1">
      <c r="A11" s="7"/>
      <c r="B11" s="8" t="s">
        <v>3</v>
      </c>
      <c r="C11" s="10">
        <f>C12+C16+C14</f>
        <v>81100</v>
      </c>
      <c r="D11" s="10">
        <f>D12+D16+D14</f>
        <v>55666.5</v>
      </c>
      <c r="E11" s="9">
        <f aca="true" t="shared" si="0" ref="E11:E41">D11/C11*100</f>
        <v>68.63933415536376</v>
      </c>
    </row>
    <row r="12" spans="1:5" ht="16.5" customHeight="1">
      <c r="A12" s="25" t="s">
        <v>4</v>
      </c>
      <c r="B12" s="34" t="s">
        <v>5</v>
      </c>
      <c r="C12" s="9">
        <f>C13</f>
        <v>26750</v>
      </c>
      <c r="D12" s="9">
        <f>D13</f>
        <v>27589.9</v>
      </c>
      <c r="E12" s="9">
        <f t="shared" si="0"/>
        <v>103.13981308411215</v>
      </c>
    </row>
    <row r="13" spans="1:5" ht="16.5" customHeight="1">
      <c r="A13" s="11" t="s">
        <v>6</v>
      </c>
      <c r="B13" s="13" t="s">
        <v>7</v>
      </c>
      <c r="C13" s="14">
        <v>26750</v>
      </c>
      <c r="D13" s="15">
        <v>27589.9</v>
      </c>
      <c r="E13" s="12">
        <f t="shared" si="0"/>
        <v>103.13981308411215</v>
      </c>
    </row>
    <row r="14" spans="1:5" ht="26.25">
      <c r="A14" s="25" t="s">
        <v>8</v>
      </c>
      <c r="B14" s="41" t="s">
        <v>9</v>
      </c>
      <c r="C14" s="9">
        <f>C15</f>
        <v>5605</v>
      </c>
      <c r="D14" s="9">
        <f>SUM(D15)</f>
        <v>5835.7</v>
      </c>
      <c r="E14" s="9">
        <f t="shared" si="0"/>
        <v>104.11596788581623</v>
      </c>
    </row>
    <row r="15" spans="1:5" ht="27">
      <c r="A15" s="11" t="s">
        <v>10</v>
      </c>
      <c r="B15" s="17" t="s">
        <v>11</v>
      </c>
      <c r="C15" s="18">
        <v>5605</v>
      </c>
      <c r="D15" s="15">
        <v>5835.7</v>
      </c>
      <c r="E15" s="12">
        <f t="shared" si="0"/>
        <v>104.11596788581623</v>
      </c>
    </row>
    <row r="16" spans="1:5" ht="18" customHeight="1">
      <c r="A16" s="25" t="s">
        <v>12</v>
      </c>
      <c r="B16" s="34" t="s">
        <v>13</v>
      </c>
      <c r="C16" s="9">
        <f>C17+C19</f>
        <v>48745</v>
      </c>
      <c r="D16" s="9">
        <f>D17+D19</f>
        <v>22240.899999999998</v>
      </c>
      <c r="E16" s="9">
        <f t="shared" si="0"/>
        <v>45.62703867063288</v>
      </c>
    </row>
    <row r="17" spans="1:5" ht="18" customHeight="1">
      <c r="A17" s="11" t="s">
        <v>14</v>
      </c>
      <c r="B17" s="20" t="s">
        <v>15</v>
      </c>
      <c r="C17" s="15">
        <v>1180</v>
      </c>
      <c r="D17" s="15">
        <v>1210.1</v>
      </c>
      <c r="E17" s="12">
        <f t="shared" si="0"/>
        <v>102.5508474576271</v>
      </c>
    </row>
    <row r="18" spans="1:5" ht="41.25">
      <c r="A18" s="11" t="s">
        <v>16</v>
      </c>
      <c r="B18" s="20" t="s">
        <v>17</v>
      </c>
      <c r="C18" s="21">
        <v>1180</v>
      </c>
      <c r="D18" s="15">
        <v>1210.1</v>
      </c>
      <c r="E18" s="12">
        <f t="shared" si="0"/>
        <v>102.5508474576271</v>
      </c>
    </row>
    <row r="19" spans="1:5" ht="17.25" customHeight="1">
      <c r="A19" s="11" t="s">
        <v>18</v>
      </c>
      <c r="B19" s="22" t="s">
        <v>19</v>
      </c>
      <c r="C19" s="19">
        <f>C20+C22</f>
        <v>47565</v>
      </c>
      <c r="D19" s="19">
        <f>D20+D22</f>
        <v>21030.8</v>
      </c>
      <c r="E19" s="9">
        <f t="shared" si="0"/>
        <v>44.21486387049301</v>
      </c>
    </row>
    <row r="20" spans="1:5" ht="17.25" customHeight="1">
      <c r="A20" s="11" t="s">
        <v>20</v>
      </c>
      <c r="B20" s="23" t="s">
        <v>21</v>
      </c>
      <c r="C20" s="15">
        <f>C21</f>
        <v>36965</v>
      </c>
      <c r="D20" s="15">
        <f>D21</f>
        <v>10163.8</v>
      </c>
      <c r="E20" s="12">
        <f t="shared" si="0"/>
        <v>27.495739212768832</v>
      </c>
    </row>
    <row r="21" spans="1:5" ht="27">
      <c r="A21" s="11" t="s">
        <v>22</v>
      </c>
      <c r="B21" s="23" t="s">
        <v>23</v>
      </c>
      <c r="C21" s="24">
        <v>36965</v>
      </c>
      <c r="D21" s="15">
        <v>10163.8</v>
      </c>
      <c r="E21" s="12">
        <f t="shared" si="0"/>
        <v>27.495739212768832</v>
      </c>
    </row>
    <row r="22" spans="1:5" ht="20.25" customHeight="1">
      <c r="A22" s="11" t="s">
        <v>24</v>
      </c>
      <c r="B22" s="23" t="s">
        <v>25</v>
      </c>
      <c r="C22" s="15">
        <f>C23</f>
        <v>10600</v>
      </c>
      <c r="D22" s="15">
        <f>D23</f>
        <v>10867</v>
      </c>
      <c r="E22" s="12">
        <f t="shared" si="0"/>
        <v>102.51886792452831</v>
      </c>
    </row>
    <row r="23" spans="1:5" ht="27">
      <c r="A23" s="11" t="s">
        <v>26</v>
      </c>
      <c r="B23" s="23" t="s">
        <v>27</v>
      </c>
      <c r="C23" s="24">
        <v>10600</v>
      </c>
      <c r="D23" s="15">
        <v>10867</v>
      </c>
      <c r="E23" s="12">
        <f t="shared" si="0"/>
        <v>102.51886792452831</v>
      </c>
    </row>
    <row r="24" spans="1:5" ht="17.25" customHeight="1">
      <c r="A24" s="11"/>
      <c r="B24" s="25" t="s">
        <v>28</v>
      </c>
      <c r="C24" s="26">
        <f>C25+C29+C32</f>
        <v>1720</v>
      </c>
      <c r="D24" s="26">
        <f>D25+D29+D32</f>
        <v>3465.6000000000004</v>
      </c>
      <c r="E24" s="9">
        <f t="shared" si="0"/>
        <v>201.48837209302326</v>
      </c>
    </row>
    <row r="25" spans="1:5" ht="39">
      <c r="A25" s="11" t="s">
        <v>29</v>
      </c>
      <c r="B25" s="16" t="s">
        <v>30</v>
      </c>
      <c r="C25" s="27">
        <f>SUM(C26:C28)</f>
        <v>922.7</v>
      </c>
      <c r="D25" s="27">
        <f>SUM(D26:D28)</f>
        <v>897.4000000000001</v>
      </c>
      <c r="E25" s="12">
        <f t="shared" si="0"/>
        <v>97.25804703587299</v>
      </c>
    </row>
    <row r="26" spans="1:5" ht="42.75" customHeight="1">
      <c r="A26" s="28" t="s">
        <v>31</v>
      </c>
      <c r="B26" s="29" t="s">
        <v>32</v>
      </c>
      <c r="C26" s="18">
        <v>77.5</v>
      </c>
      <c r="D26" s="30">
        <v>77.5</v>
      </c>
      <c r="E26" s="12">
        <f t="shared" si="0"/>
        <v>100</v>
      </c>
    </row>
    <row r="27" spans="1:5" ht="33" customHeight="1">
      <c r="A27" s="28" t="s">
        <v>31</v>
      </c>
      <c r="B27" s="29" t="s">
        <v>33</v>
      </c>
      <c r="C27" s="31">
        <v>340</v>
      </c>
      <c r="D27" s="31">
        <v>321.3</v>
      </c>
      <c r="E27" s="12">
        <f t="shared" si="0"/>
        <v>94.5</v>
      </c>
    </row>
    <row r="28" spans="1:5" ht="33" customHeight="1">
      <c r="A28" s="28" t="s">
        <v>34</v>
      </c>
      <c r="B28" s="32" t="s">
        <v>35</v>
      </c>
      <c r="C28" s="31">
        <v>505.2</v>
      </c>
      <c r="D28" s="31">
        <v>498.6</v>
      </c>
      <c r="E28" s="12">
        <f t="shared" si="0"/>
        <v>98.6935866983373</v>
      </c>
    </row>
    <row r="29" spans="1:5" ht="26.25">
      <c r="A29" s="11" t="s">
        <v>36</v>
      </c>
      <c r="B29" s="16" t="s">
        <v>37</v>
      </c>
      <c r="C29" s="33">
        <f>SUM(C30:C31)</f>
        <v>775</v>
      </c>
      <c r="D29" s="33">
        <f>SUM(D30:D31)</f>
        <v>786.7</v>
      </c>
      <c r="E29" s="12">
        <f t="shared" si="0"/>
        <v>101.50967741935484</v>
      </c>
    </row>
    <row r="30" spans="1:5" ht="30" customHeight="1">
      <c r="A30" s="11" t="s">
        <v>40</v>
      </c>
      <c r="B30" s="17" t="s">
        <v>39</v>
      </c>
      <c r="C30" s="18">
        <v>325</v>
      </c>
      <c r="D30" s="31">
        <v>325</v>
      </c>
      <c r="E30" s="12">
        <f>D30/C30*100</f>
        <v>100</v>
      </c>
    </row>
    <row r="31" spans="1:5" ht="29.25" customHeight="1">
      <c r="A31" s="11" t="s">
        <v>38</v>
      </c>
      <c r="B31" s="17" t="s">
        <v>39</v>
      </c>
      <c r="C31" s="18">
        <v>450</v>
      </c>
      <c r="D31" s="31">
        <v>461.7</v>
      </c>
      <c r="E31" s="12">
        <f t="shared" si="0"/>
        <v>102.60000000000001</v>
      </c>
    </row>
    <row r="32" spans="1:5" ht="21" customHeight="1">
      <c r="A32" s="11" t="s">
        <v>63</v>
      </c>
      <c r="B32" s="17" t="s">
        <v>57</v>
      </c>
      <c r="C32" s="18">
        <v>22.3</v>
      </c>
      <c r="D32" s="31">
        <v>1781.5</v>
      </c>
      <c r="E32" s="15">
        <f t="shared" si="0"/>
        <v>7988.78923766816</v>
      </c>
    </row>
    <row r="33" spans="1:5" ht="19.5" customHeight="1">
      <c r="A33" s="11"/>
      <c r="B33" s="34" t="s">
        <v>41</v>
      </c>
      <c r="C33" s="19">
        <f>C36+C39+C35+C34+C40</f>
        <v>36597.6</v>
      </c>
      <c r="D33" s="19">
        <f>D36+D39+D35+D34+D40</f>
        <v>36474.799999999996</v>
      </c>
      <c r="E33" s="9">
        <f t="shared" si="0"/>
        <v>99.66445887161998</v>
      </c>
    </row>
    <row r="34" spans="1:5" ht="19.5" customHeight="1">
      <c r="A34" s="35" t="s">
        <v>42</v>
      </c>
      <c r="B34" s="36" t="s">
        <v>43</v>
      </c>
      <c r="C34" s="37">
        <v>7759.2</v>
      </c>
      <c r="D34" s="15">
        <v>7759.2</v>
      </c>
      <c r="E34" s="12">
        <f t="shared" si="0"/>
        <v>100</v>
      </c>
    </row>
    <row r="35" spans="1:5" ht="19.5" customHeight="1">
      <c r="A35" s="11" t="s">
        <v>44</v>
      </c>
      <c r="B35" s="36" t="s">
        <v>45</v>
      </c>
      <c r="C35" s="37">
        <v>11481.9</v>
      </c>
      <c r="D35" s="15">
        <v>11359.1</v>
      </c>
      <c r="E35" s="12">
        <f t="shared" si="0"/>
        <v>98.93049059824594</v>
      </c>
    </row>
    <row r="36" spans="1:5" ht="19.5" customHeight="1">
      <c r="A36" s="11" t="s">
        <v>46</v>
      </c>
      <c r="B36" s="36" t="s">
        <v>47</v>
      </c>
      <c r="C36" s="38">
        <f>SUM(C37:C38)</f>
        <v>303.1</v>
      </c>
      <c r="D36" s="38">
        <f>SUM(D37:D38)</f>
        <v>303.1</v>
      </c>
      <c r="E36" s="12">
        <f t="shared" si="0"/>
        <v>100</v>
      </c>
    </row>
    <row r="37" spans="1:5" ht="27">
      <c r="A37" s="11" t="s">
        <v>48</v>
      </c>
      <c r="B37" s="36" t="s">
        <v>49</v>
      </c>
      <c r="C37" s="37">
        <v>3.5</v>
      </c>
      <c r="D37" s="15">
        <v>3.5</v>
      </c>
      <c r="E37" s="12">
        <f t="shared" si="0"/>
        <v>100</v>
      </c>
    </row>
    <row r="38" spans="1:5" ht="41.25">
      <c r="A38" s="11" t="s">
        <v>50</v>
      </c>
      <c r="B38" s="36" t="s">
        <v>51</v>
      </c>
      <c r="C38" s="37">
        <v>299.6</v>
      </c>
      <c r="D38" s="15">
        <v>299.6</v>
      </c>
      <c r="E38" s="12">
        <f t="shared" si="0"/>
        <v>100</v>
      </c>
    </row>
    <row r="39" spans="1:5" ht="19.5" customHeight="1">
      <c r="A39" s="11" t="s">
        <v>52</v>
      </c>
      <c r="B39" s="36" t="s">
        <v>53</v>
      </c>
      <c r="C39" s="39">
        <v>16653.4</v>
      </c>
      <c r="D39" s="15">
        <v>16653.4</v>
      </c>
      <c r="E39" s="12">
        <f t="shared" si="0"/>
        <v>100</v>
      </c>
    </row>
    <row r="40" spans="1:5" ht="19.5" customHeight="1">
      <c r="A40" s="11" t="s">
        <v>60</v>
      </c>
      <c r="B40" s="36" t="s">
        <v>53</v>
      </c>
      <c r="C40" s="39">
        <v>400</v>
      </c>
      <c r="D40" s="15">
        <v>400</v>
      </c>
      <c r="E40" s="12">
        <f t="shared" si="0"/>
        <v>100</v>
      </c>
    </row>
    <row r="41" spans="1:5" ht="24" customHeight="1">
      <c r="A41" s="46" t="s">
        <v>54</v>
      </c>
      <c r="B41" s="46"/>
      <c r="C41" s="40">
        <f>C10+C33</f>
        <v>119417.6</v>
      </c>
      <c r="D41" s="40">
        <f>D10+D33</f>
        <v>95606.9</v>
      </c>
      <c r="E41" s="9">
        <f t="shared" si="0"/>
        <v>80.06097928613536</v>
      </c>
    </row>
  </sheetData>
  <sheetProtection/>
  <mergeCells count="6">
    <mergeCell ref="A6:E6"/>
    <mergeCell ref="A41:B41"/>
    <mergeCell ref="C1:E1"/>
    <mergeCell ref="B2:E2"/>
    <mergeCell ref="C4:E4"/>
    <mergeCell ref="A5:E5"/>
  </mergeCells>
  <printOptions/>
  <pageMargins left="0.24" right="0.1968503937007874" top="0.472440944881889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Ольга Владимировна</cp:lastModifiedBy>
  <cp:lastPrinted>2023-02-28T17:14:36Z</cp:lastPrinted>
  <dcterms:created xsi:type="dcterms:W3CDTF">2020-10-17T13:56:38Z</dcterms:created>
  <dcterms:modified xsi:type="dcterms:W3CDTF">2023-03-01T05:41:00Z</dcterms:modified>
  <cp:category/>
  <cp:version/>
  <cp:contentType/>
  <cp:contentStatus/>
</cp:coreProperties>
</file>