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6108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<sst xmlns="http://schemas.openxmlformats.org/spreadsheetml/2006/main" count="73" uniqueCount="71">
  <si>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Код бюджетной классификации</t>
  </si>
  <si>
    <t>Источник доходов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</si>
  <si>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</si>
  <si>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</si>
  <si>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</si>
  <si>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</si>
  <si>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</si>
  <si>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</si>
  <si>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</si>
  <si>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</si>
  <si>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</si>
  <si>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</si>
  <si>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</si>
  <si>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</si>
  <si>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</si>
  <si>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</si>
  <si>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</si>
  <si>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</si>
  <si>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</si>
  <si>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</si>
  <si>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</si>
  <si>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</si>
  <si>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</si>
  <si>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</si>
  <si>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</si>
  <si>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</si>
  <si>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</si>
  <si>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</si>
  <si>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</si>
  <si>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</si>
  <si>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</si>
  <si>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</si>
  <si>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</si>
  <si>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</si>
  <si>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</si>
  <si>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</si>
  <si>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</si>
  <si>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</si>
  <si>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</si>
  <si>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</si>
  <si>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</si>
  <si>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</si>
  <si>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</si>
  <si>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</si>
  <si>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</si>
  <si>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</si>
  <si>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</si>
  <si>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</si>
  <si>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</si>
  <si>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</si>
  <si>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</si>
  <si>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</si>
  <si>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</si>
  <si>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 xml:space="preserve">Межбюджетные трансферты </t>
  </si>
  <si>
    <t>ВСЕГО ДОХОДОВ</t>
  </si>
  <si>
    <t>% исполнения</t>
  </si>
  <si>
    <t>Штрафы</t>
  </si>
  <si>
    <t>Приложение  2</t>
  </si>
  <si>
    <t xml:space="preserve"> ПОСТУПЛЕНИЕ ДОХОДОВ  В БЮДЖЕТ</t>
  </si>
  <si>
    <t xml:space="preserve">  к постановлению администрации</t>
  </si>
  <si>
    <t>Сусанинского сельского поселения и</t>
  </si>
  <si>
    <t>1 16 00000 00 0000 140</t>
  </si>
  <si>
    <t>1 14 06025 10 0000 430</t>
  </si>
  <si>
    <t>Доходы от продажи земеельных участков , находящихся  в собственности  сельских поселений</t>
  </si>
  <si>
    <t>Возврат  прочих остатков субсидий, субвенций и иных межбюджетных трансфертов</t>
  </si>
  <si>
    <t>2 19 60010 10 0000 150</t>
  </si>
  <si>
    <t>МУНИЦИПАЛЬНОГО ОБРАЗОВАНИЯ "СУСАНИНСКОЕ СЕЛЬСКОЕ  ПОСЕЛЕНИЕ" за 9 месяцев  2023 года</t>
  </si>
  <si>
    <t>Факт  за 2023 год,тыс.руб</t>
  </si>
  <si>
    <t>Бюджет  на 2023 год,тыс.руб</t>
  </si>
  <si>
    <t>ИТОГО  ДОХОДОВ</t>
  </si>
  <si>
    <t>от  12.10.2023 года № 358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</si>
</sst>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5" fontId="10" fillId="0" borderId="10" xfId="0" applyNumberFormat="1" applyFont="1" applyBorder="1" applyAlignment="1">
      <alignment vertical="center"/>
    </xf>
    <xf numFmtId="165" fontId="8" fillId="33" borderId="10" xfId="0" applyNumberFormat="1" applyFont="1" applyFill="1" applyBorder="1" applyAlignment="1">
      <alignment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center"/>
    </xf>
    <xf numFmtId="164" fontId="3" fillId="34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right" vertical="center"/>
    </xf>
    <xf numFmtId="165" fontId="5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165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165" fontId="11" fillId="0" borderId="10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C4" sqref="C4:E4"/>
    </sheetView>
  </sheetViews>
  <sheetFormatPr defaultColWidth="9.140625" defaultRowHeight="12.75"/>
  <cols>
    <col min="1" max="1" width="21.00390625" style="0" bestFit="1" customWidth="1"/>
    <col min="2" max="2" width="60.421875" style="0" customWidth="1"/>
    <col min="3" max="3" width="11.7109375" style="0" customWidth="1"/>
    <col min="4" max="4" width="11.421875" style="0" customWidth="1"/>
    <col min="5" max="5" width="7.28125" style="0" customWidth="1"/>
  </cols>
  <sheetData>
    <row r="1" spans="1:5" ht="13.5">
      <c r="A1" s="1"/>
      <c r="B1" s="1"/>
      <c r="C1" s="50" t="s">
        <v>57</v>
      </c>
      <c r="D1" s="50"/>
      <c r="E1" s="50"/>
    </row>
    <row r="2" spans="1:5" ht="13.5">
      <c r="A2" s="1"/>
      <c r="B2" s="51" t="s">
        <v>59</v>
      </c>
      <c r="C2" s="51"/>
      <c r="D2" s="51"/>
      <c r="E2" s="51"/>
    </row>
    <row r="3" spans="1:5" ht="13.5">
      <c r="A3" s="1"/>
      <c r="B3" s="2"/>
      <c r="C3" s="2"/>
      <c r="D3" s="4"/>
      <c r="E3" s="3" t="s">
        <v>60</v>
      </c>
    </row>
    <row r="4" spans="1:5" ht="13.5">
      <c r="A4" s="1"/>
      <c r="B4" s="2"/>
      <c r="C4" s="52" t="s">
        <v>70</v>
      </c>
      <c r="D4" s="52"/>
      <c r="E4" s="52"/>
    </row>
    <row r="5" spans="1:5" ht="13.5">
      <c r="A5" s="53" t="s">
        <v>58</v>
      </c>
      <c r="B5" s="53"/>
      <c r="C5" s="53"/>
      <c r="D5" s="53"/>
      <c r="E5" s="53"/>
    </row>
    <row r="6" spans="1:5" ht="18" customHeight="1">
      <c r="A6" s="49" t="s">
        <v>66</v>
      </c>
      <c r="B6" s="49"/>
      <c r="C6" s="49"/>
      <c r="D6" s="49"/>
      <c r="E6" s="49"/>
    </row>
    <row r="7" spans="1:5" ht="13.5">
      <c r="A7" s="5"/>
      <c r="B7" s="1"/>
      <c r="C7" s="2"/>
      <c r="D7" s="6"/>
      <c r="E7" s="1"/>
    </row>
    <row r="8" spans="1:5" ht="33.75">
      <c r="A8" s="43" t="s">
        <v>0</v>
      </c>
      <c r="B8" s="44" t="s">
        <v>1</v>
      </c>
      <c r="C8" s="45" t="s">
        <v>68</v>
      </c>
      <c r="D8" s="45" t="s">
        <v>67</v>
      </c>
      <c r="E8" s="45" t="s">
        <v>55</v>
      </c>
    </row>
    <row r="9" spans="1:5" ht="13.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16.5" customHeight="1">
      <c r="A10" s="7"/>
      <c r="B10" s="8" t="s">
        <v>2</v>
      </c>
      <c r="C10" s="9">
        <f>SUM(C11+C24)</f>
        <v>67391.59999999999</v>
      </c>
      <c r="D10" s="9">
        <f>SUM(D11+D24)</f>
        <v>40231.49999999999</v>
      </c>
      <c r="E10" s="9">
        <f>D10/C10*100</f>
        <v>59.69809293739873</v>
      </c>
    </row>
    <row r="11" spans="1:5" ht="16.5" customHeight="1">
      <c r="A11" s="7"/>
      <c r="B11" s="8" t="s">
        <v>3</v>
      </c>
      <c r="C11" s="10">
        <f>C12+C16+C14</f>
        <v>64911.7</v>
      </c>
      <c r="D11" s="10">
        <f>D12+D16+D14</f>
        <v>38456.59999999999</v>
      </c>
      <c r="E11" s="9">
        <f aca="true" t="shared" si="0" ref="E11:E43">D11/C11*100</f>
        <v>59.244481349279084</v>
      </c>
    </row>
    <row r="12" spans="1:5" ht="16.5" customHeight="1">
      <c r="A12" s="25" t="s">
        <v>4</v>
      </c>
      <c r="B12" s="34" t="s">
        <v>5</v>
      </c>
      <c r="C12" s="9">
        <f>C13</f>
        <v>26400</v>
      </c>
      <c r="D12" s="9">
        <f>D13</f>
        <v>20132.3</v>
      </c>
      <c r="E12" s="9">
        <f t="shared" si="0"/>
        <v>76.25871212121211</v>
      </c>
    </row>
    <row r="13" spans="1:5" ht="16.5" customHeight="1">
      <c r="A13" s="11" t="s">
        <v>6</v>
      </c>
      <c r="B13" s="13" t="s">
        <v>7</v>
      </c>
      <c r="C13" s="14">
        <v>26400</v>
      </c>
      <c r="D13" s="15">
        <v>20132.3</v>
      </c>
      <c r="E13" s="12">
        <f t="shared" si="0"/>
        <v>76.25871212121211</v>
      </c>
    </row>
    <row r="14" spans="1:5" ht="26.25">
      <c r="A14" s="25" t="s">
        <v>8</v>
      </c>
      <c r="B14" s="40" t="s">
        <v>9</v>
      </c>
      <c r="C14" s="9">
        <f>C15</f>
        <v>5300</v>
      </c>
      <c r="D14" s="9">
        <f>SUM(D15)</f>
        <v>4455.7</v>
      </c>
      <c r="E14" s="9">
        <f t="shared" si="0"/>
        <v>84.06981132075472</v>
      </c>
    </row>
    <row r="15" spans="1:5" ht="27">
      <c r="A15" s="11" t="s">
        <v>10</v>
      </c>
      <c r="B15" s="17" t="s">
        <v>11</v>
      </c>
      <c r="C15" s="18">
        <v>5300</v>
      </c>
      <c r="D15" s="15">
        <v>4455.7</v>
      </c>
      <c r="E15" s="12">
        <f t="shared" si="0"/>
        <v>84.06981132075472</v>
      </c>
    </row>
    <row r="16" spans="1:5" ht="18" customHeight="1">
      <c r="A16" s="25" t="s">
        <v>12</v>
      </c>
      <c r="B16" s="34" t="s">
        <v>13</v>
      </c>
      <c r="C16" s="9">
        <f>C17+C19</f>
        <v>33211.7</v>
      </c>
      <c r="D16" s="9">
        <f>D17+D19</f>
        <v>13868.599999999999</v>
      </c>
      <c r="E16" s="9">
        <f t="shared" si="0"/>
        <v>41.75817558270127</v>
      </c>
    </row>
    <row r="17" spans="1:5" ht="18" customHeight="1">
      <c r="A17" s="11" t="s">
        <v>14</v>
      </c>
      <c r="B17" s="20" t="s">
        <v>15</v>
      </c>
      <c r="C17" s="15">
        <v>1031.6</v>
      </c>
      <c r="D17" s="15">
        <v>233.8</v>
      </c>
      <c r="E17" s="12">
        <f t="shared" si="0"/>
        <v>22.663823187281896</v>
      </c>
    </row>
    <row r="18" spans="1:5" ht="41.25">
      <c r="A18" s="11" t="s">
        <v>16</v>
      </c>
      <c r="B18" s="20" t="s">
        <v>17</v>
      </c>
      <c r="C18" s="21">
        <v>1031.6</v>
      </c>
      <c r="D18" s="15">
        <v>233.8</v>
      </c>
      <c r="E18" s="12">
        <f t="shared" si="0"/>
        <v>22.663823187281896</v>
      </c>
    </row>
    <row r="19" spans="1:5" ht="17.25" customHeight="1">
      <c r="A19" s="11" t="s">
        <v>18</v>
      </c>
      <c r="B19" s="22" t="s">
        <v>19</v>
      </c>
      <c r="C19" s="19">
        <f>C20+C22</f>
        <v>32180.1</v>
      </c>
      <c r="D19" s="19">
        <f>D20+D22</f>
        <v>13634.8</v>
      </c>
      <c r="E19" s="9">
        <f t="shared" si="0"/>
        <v>42.370284741190986</v>
      </c>
    </row>
    <row r="20" spans="1:5" ht="17.25" customHeight="1">
      <c r="A20" s="11" t="s">
        <v>20</v>
      </c>
      <c r="B20" s="23" t="s">
        <v>21</v>
      </c>
      <c r="C20" s="15">
        <f>C21</f>
        <v>22180.1</v>
      </c>
      <c r="D20" s="15">
        <f>D21</f>
        <v>11554</v>
      </c>
      <c r="E20" s="12">
        <f t="shared" si="0"/>
        <v>52.09173989296713</v>
      </c>
    </row>
    <row r="21" spans="1:5" ht="27">
      <c r="A21" s="11" t="s">
        <v>22</v>
      </c>
      <c r="B21" s="23" t="s">
        <v>23</v>
      </c>
      <c r="C21" s="24">
        <v>22180.1</v>
      </c>
      <c r="D21" s="15">
        <v>11554</v>
      </c>
      <c r="E21" s="12">
        <f t="shared" si="0"/>
        <v>52.09173989296713</v>
      </c>
    </row>
    <row r="22" spans="1:5" ht="20.25" customHeight="1">
      <c r="A22" s="11" t="s">
        <v>24</v>
      </c>
      <c r="B22" s="23" t="s">
        <v>25</v>
      </c>
      <c r="C22" s="15">
        <f>C23</f>
        <v>10000</v>
      </c>
      <c r="D22" s="15">
        <f>D23</f>
        <v>2080.8</v>
      </c>
      <c r="E22" s="12">
        <f t="shared" si="0"/>
        <v>20.808</v>
      </c>
    </row>
    <row r="23" spans="1:5" ht="27">
      <c r="A23" s="11" t="s">
        <v>26</v>
      </c>
      <c r="B23" s="23" t="s">
        <v>27</v>
      </c>
      <c r="C23" s="24">
        <v>10000</v>
      </c>
      <c r="D23" s="15">
        <v>2080.8</v>
      </c>
      <c r="E23" s="12">
        <f t="shared" si="0"/>
        <v>20.808</v>
      </c>
    </row>
    <row r="24" spans="1:5" ht="17.25" customHeight="1">
      <c r="A24" s="11"/>
      <c r="B24" s="25" t="s">
        <v>28</v>
      </c>
      <c r="C24" s="26">
        <f>C25+C29+C33+C32</f>
        <v>2479.8999999999996</v>
      </c>
      <c r="D24" s="26">
        <f>D25+D29+D33+D32</f>
        <v>1774.9</v>
      </c>
      <c r="E24" s="9">
        <f t="shared" si="0"/>
        <v>71.57143433202953</v>
      </c>
    </row>
    <row r="25" spans="1:5" ht="39">
      <c r="A25" s="11" t="s">
        <v>29</v>
      </c>
      <c r="B25" s="16" t="s">
        <v>30</v>
      </c>
      <c r="C25" s="27">
        <f>SUM(C26:C28)</f>
        <v>1110</v>
      </c>
      <c r="D25" s="27">
        <f>SUM(D26:D28)</f>
        <v>760</v>
      </c>
      <c r="E25" s="12">
        <f t="shared" si="0"/>
        <v>68.46846846846847</v>
      </c>
    </row>
    <row r="26" spans="1:5" ht="42.75" customHeight="1">
      <c r="A26" s="28" t="s">
        <v>31</v>
      </c>
      <c r="B26" s="29" t="s">
        <v>32</v>
      </c>
      <c r="C26" s="18">
        <v>70</v>
      </c>
      <c r="D26" s="30">
        <v>58.1</v>
      </c>
      <c r="E26" s="12">
        <f t="shared" si="0"/>
        <v>83</v>
      </c>
    </row>
    <row r="27" spans="1:5" ht="33" customHeight="1">
      <c r="A27" s="28" t="s">
        <v>31</v>
      </c>
      <c r="B27" s="29" t="s">
        <v>33</v>
      </c>
      <c r="C27" s="31">
        <v>440</v>
      </c>
      <c r="D27" s="31">
        <v>331.1</v>
      </c>
      <c r="E27" s="12">
        <f t="shared" si="0"/>
        <v>75.25</v>
      </c>
    </row>
    <row r="28" spans="1:5" ht="33" customHeight="1">
      <c r="A28" s="28" t="s">
        <v>34</v>
      </c>
      <c r="B28" s="32" t="s">
        <v>35</v>
      </c>
      <c r="C28" s="31">
        <v>600</v>
      </c>
      <c r="D28" s="31">
        <v>370.8</v>
      </c>
      <c r="E28" s="12">
        <f t="shared" si="0"/>
        <v>61.8</v>
      </c>
    </row>
    <row r="29" spans="1:5" ht="26.25">
      <c r="A29" s="11" t="s">
        <v>36</v>
      </c>
      <c r="B29" s="16" t="s">
        <v>37</v>
      </c>
      <c r="C29" s="33">
        <f>SUM(C30:C31)</f>
        <v>1050</v>
      </c>
      <c r="D29" s="33">
        <f>SUM(D30:D31)</f>
        <v>695</v>
      </c>
      <c r="E29" s="12">
        <f t="shared" si="0"/>
        <v>66.19047619047619</v>
      </c>
    </row>
    <row r="30" spans="1:5" ht="30" customHeight="1">
      <c r="A30" s="11" t="s">
        <v>40</v>
      </c>
      <c r="B30" s="17" t="s">
        <v>39</v>
      </c>
      <c r="C30" s="18">
        <v>350</v>
      </c>
      <c r="D30" s="31">
        <v>228.2</v>
      </c>
      <c r="E30" s="12">
        <f>D30/C30*100</f>
        <v>65.19999999999999</v>
      </c>
    </row>
    <row r="31" spans="1:5" ht="29.25" customHeight="1">
      <c r="A31" s="11" t="s">
        <v>38</v>
      </c>
      <c r="B31" s="17" t="s">
        <v>39</v>
      </c>
      <c r="C31" s="18">
        <v>700</v>
      </c>
      <c r="D31" s="31">
        <v>466.8</v>
      </c>
      <c r="E31" s="12">
        <f t="shared" si="0"/>
        <v>66.6857142857143</v>
      </c>
    </row>
    <row r="32" spans="1:5" ht="29.25" customHeight="1">
      <c r="A32" s="11" t="s">
        <v>62</v>
      </c>
      <c r="B32" s="17" t="s">
        <v>63</v>
      </c>
      <c r="C32" s="18">
        <v>163.7</v>
      </c>
      <c r="D32" s="31">
        <v>163.7</v>
      </c>
      <c r="E32" s="12"/>
    </row>
    <row r="33" spans="1:5" ht="21" customHeight="1">
      <c r="A33" s="11" t="s">
        <v>61</v>
      </c>
      <c r="B33" s="17" t="s">
        <v>56</v>
      </c>
      <c r="C33" s="18">
        <v>156.2</v>
      </c>
      <c r="D33" s="31">
        <v>156.2</v>
      </c>
      <c r="E33" s="15"/>
    </row>
    <row r="34" spans="1:5" ht="12.75" customHeight="1">
      <c r="A34" s="11"/>
      <c r="B34" s="34" t="s">
        <v>41</v>
      </c>
      <c r="C34" s="19">
        <f>C37+C40+C36+C35+C42</f>
        <v>41450.9</v>
      </c>
      <c r="D34" s="19">
        <f>D37+D40+D36+D35</f>
        <v>36398.600000000006</v>
      </c>
      <c r="E34" s="9">
        <f t="shared" si="0"/>
        <v>87.81136235883902</v>
      </c>
    </row>
    <row r="35" spans="1:5" ht="19.5" customHeight="1">
      <c r="A35" s="35" t="s">
        <v>42</v>
      </c>
      <c r="B35" s="36" t="s">
        <v>43</v>
      </c>
      <c r="C35" s="37">
        <v>8657</v>
      </c>
      <c r="D35" s="15">
        <v>8000</v>
      </c>
      <c r="E35" s="12">
        <f t="shared" si="0"/>
        <v>92.41076585422202</v>
      </c>
    </row>
    <row r="36" spans="1:5" ht="19.5" customHeight="1">
      <c r="A36" s="11" t="s">
        <v>44</v>
      </c>
      <c r="B36" s="36" t="s">
        <v>45</v>
      </c>
      <c r="C36" s="37">
        <v>30740.1</v>
      </c>
      <c r="D36" s="15">
        <v>24763.7</v>
      </c>
      <c r="E36" s="12">
        <f t="shared" si="0"/>
        <v>80.55829356443213</v>
      </c>
    </row>
    <row r="37" spans="1:5" ht="19.5" customHeight="1">
      <c r="A37" s="11" t="s">
        <v>46</v>
      </c>
      <c r="B37" s="36" t="s">
        <v>47</v>
      </c>
      <c r="C37" s="38">
        <f>SUM(C38:C39)</f>
        <v>318.1</v>
      </c>
      <c r="D37" s="38">
        <f>SUM(D38:D39)</f>
        <v>239.5</v>
      </c>
      <c r="E37" s="12">
        <f t="shared" si="0"/>
        <v>75.290789060044</v>
      </c>
    </row>
    <row r="38" spans="1:5" ht="27">
      <c r="A38" s="11" t="s">
        <v>48</v>
      </c>
      <c r="B38" s="36" t="s">
        <v>49</v>
      </c>
      <c r="C38" s="37">
        <v>3.5</v>
      </c>
      <c r="D38" s="15">
        <v>3.5</v>
      </c>
      <c r="E38" s="12">
        <f t="shared" si="0"/>
        <v>100</v>
      </c>
    </row>
    <row r="39" spans="1:5" ht="41.25">
      <c r="A39" s="11" t="s">
        <v>50</v>
      </c>
      <c r="B39" s="36" t="s">
        <v>51</v>
      </c>
      <c r="C39" s="37">
        <v>314.6</v>
      </c>
      <c r="D39" s="15">
        <v>236</v>
      </c>
      <c r="E39" s="12">
        <f t="shared" si="0"/>
        <v>75.01589319771136</v>
      </c>
    </row>
    <row r="40" spans="1:5" ht="19.5" customHeight="1">
      <c r="A40" s="11" t="s">
        <v>52</v>
      </c>
      <c r="B40" s="36" t="s">
        <v>53</v>
      </c>
      <c r="C40" s="39">
        <v>1735.7</v>
      </c>
      <c r="D40" s="15">
        <v>3395.4</v>
      </c>
      <c r="E40" s="12">
        <f t="shared" si="0"/>
        <v>195.62136313879125</v>
      </c>
    </row>
    <row r="41" spans="1:5" ht="19.5" customHeight="1">
      <c r="A41" s="48" t="s">
        <v>69</v>
      </c>
      <c r="B41" s="48"/>
      <c r="C41" s="42">
        <f>C34+C24+C11</f>
        <v>108842.5</v>
      </c>
      <c r="D41" s="42">
        <f>D34+D24+D11</f>
        <v>76630.1</v>
      </c>
      <c r="E41" s="9">
        <f t="shared" si="0"/>
        <v>70.40457541860945</v>
      </c>
    </row>
    <row r="42" spans="1:5" ht="27">
      <c r="A42" s="11" t="s">
        <v>65</v>
      </c>
      <c r="B42" s="41" t="s">
        <v>64</v>
      </c>
      <c r="C42" s="42"/>
      <c r="D42" s="19">
        <v>-16500</v>
      </c>
      <c r="E42" s="9"/>
    </row>
    <row r="43" spans="1:5" ht="27" customHeight="1">
      <c r="A43" s="48" t="s">
        <v>54</v>
      </c>
      <c r="B43" s="48"/>
      <c r="C43" s="47">
        <f>C41+C42</f>
        <v>108842.5</v>
      </c>
      <c r="D43" s="47">
        <f>D41+D42</f>
        <v>60130.100000000006</v>
      </c>
      <c r="E43" s="46">
        <f t="shared" si="0"/>
        <v>55.24505592943933</v>
      </c>
    </row>
  </sheetData>
  <sheetProtection/>
  <mergeCells count="7">
    <mergeCell ref="A43:B43"/>
    <mergeCell ref="A6:E6"/>
    <mergeCell ref="A41:B41"/>
    <mergeCell ref="C1:E1"/>
    <mergeCell ref="B2:E2"/>
    <mergeCell ref="C4:E4"/>
    <mergeCell ref="A5:E5"/>
  </mergeCells>
  <printOptions/>
  <pageMargins left="0.52" right="0.1" top="0.29" bottom="0.18" header="0.16" footer="0.1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Ольга Владимировна</dc:creator>
  <cp:keywords/>
  <dc:description/>
  <cp:lastModifiedBy>Петрова Ольга Владимировна</cp:lastModifiedBy>
  <cp:lastPrinted>2023-11-03T09:54:45Z</cp:lastPrinted>
  <dcterms:created xsi:type="dcterms:W3CDTF">2020-10-17T13:56:38Z</dcterms:created>
  <dcterms:modified xsi:type="dcterms:W3CDTF">2023-12-11T11:35:10Z</dcterms:modified>
  <cp:category/>
  <cp:version/>
  <cp:contentType/>
  <cp:contentStatus/>
</cp:coreProperties>
</file>