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2 года\1 Постановления\Программа  новая\"/>
    </mc:Choice>
  </mc:AlternateContent>
  <bookViews>
    <workbookView xWindow="0" yWindow="0" windowWidth="23040" windowHeight="8568"/>
  </bookViews>
  <sheets>
    <sheet name="2022 " sheetId="2" r:id="rId1"/>
  </sheets>
  <definedNames>
    <definedName name="_xlnm.Print_Titles" localSheetId="0">'2022 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1" i="2" l="1"/>
  <c r="G81" i="2"/>
  <c r="H81" i="2"/>
  <c r="E332" i="2" l="1"/>
  <c r="E331" i="2"/>
  <c r="E330" i="2"/>
  <c r="E329" i="2"/>
  <c r="E328" i="2"/>
  <c r="H327" i="2"/>
  <c r="G327" i="2"/>
  <c r="F327" i="2"/>
  <c r="E327" i="2" s="1"/>
  <c r="H326" i="2"/>
  <c r="G326" i="2"/>
  <c r="F326" i="2"/>
  <c r="H325" i="2"/>
  <c r="G325" i="2"/>
  <c r="F325" i="2"/>
  <c r="H324" i="2"/>
  <c r="G324" i="2"/>
  <c r="F324" i="2"/>
  <c r="E324" i="2" s="1"/>
  <c r="H323" i="2"/>
  <c r="G323" i="2"/>
  <c r="F323" i="2"/>
  <c r="H322" i="2"/>
  <c r="G322" i="2"/>
  <c r="F322" i="2"/>
  <c r="H321" i="2"/>
  <c r="G321" i="2"/>
  <c r="F321" i="2"/>
  <c r="E320" i="2"/>
  <c r="E319" i="2"/>
  <c r="E318" i="2"/>
  <c r="E317" i="2"/>
  <c r="E316" i="2"/>
  <c r="H315" i="2"/>
  <c r="H309" i="2" s="1"/>
  <c r="G315" i="2"/>
  <c r="G309" i="2" s="1"/>
  <c r="F315" i="2"/>
  <c r="H314" i="2"/>
  <c r="G314" i="2"/>
  <c r="F314" i="2"/>
  <c r="E314" i="2" s="1"/>
  <c r="H313" i="2"/>
  <c r="G313" i="2"/>
  <c r="F313" i="2"/>
  <c r="E313" i="2" s="1"/>
  <c r="H312" i="2"/>
  <c r="G312" i="2"/>
  <c r="F312" i="2"/>
  <c r="H311" i="2"/>
  <c r="G311" i="2"/>
  <c r="F311" i="2"/>
  <c r="H310" i="2"/>
  <c r="G310" i="2"/>
  <c r="F310" i="2"/>
  <c r="E310" i="2" s="1"/>
  <c r="F309" i="2"/>
  <c r="H308" i="2"/>
  <c r="H284" i="2" s="1"/>
  <c r="E307" i="2"/>
  <c r="E306" i="2"/>
  <c r="E305" i="2"/>
  <c r="E304" i="2"/>
  <c r="H303" i="2"/>
  <c r="E302" i="2"/>
  <c r="E301" i="2"/>
  <c r="E300" i="2"/>
  <c r="E299" i="2"/>
  <c r="E298" i="2"/>
  <c r="H297" i="2"/>
  <c r="G297" i="2"/>
  <c r="F297" i="2"/>
  <c r="E296" i="2"/>
  <c r="E295" i="2"/>
  <c r="E294" i="2"/>
  <c r="E293" i="2"/>
  <c r="E292" i="2"/>
  <c r="H291" i="2"/>
  <c r="G291" i="2"/>
  <c r="F291" i="2"/>
  <c r="E290" i="2"/>
  <c r="E289" i="2"/>
  <c r="E288" i="2"/>
  <c r="E287" i="2"/>
  <c r="E286" i="2"/>
  <c r="H285" i="2"/>
  <c r="G285" i="2"/>
  <c r="F285" i="2"/>
  <c r="H283" i="2"/>
  <c r="G283" i="2"/>
  <c r="F283" i="2"/>
  <c r="H282" i="2"/>
  <c r="G282" i="2"/>
  <c r="F282" i="2"/>
  <c r="E282" i="2" s="1"/>
  <c r="H281" i="2"/>
  <c r="G281" i="2"/>
  <c r="F281" i="2"/>
  <c r="H280" i="2"/>
  <c r="G280" i="2"/>
  <c r="F280" i="2"/>
  <c r="E278" i="2"/>
  <c r="E277" i="2"/>
  <c r="E276" i="2"/>
  <c r="E275" i="2"/>
  <c r="E274" i="2"/>
  <c r="I273" i="2"/>
  <c r="H273" i="2"/>
  <c r="E273" i="2" s="1"/>
  <c r="G273" i="2"/>
  <c r="F273" i="2"/>
  <c r="F272" i="2"/>
  <c r="E272" i="2" s="1"/>
  <c r="F271" i="2"/>
  <c r="F211" i="2" s="1"/>
  <c r="E271" i="2"/>
  <c r="F270" i="2"/>
  <c r="E270" i="2" s="1"/>
  <c r="F269" i="2"/>
  <c r="F267" i="2" s="1"/>
  <c r="F268" i="2"/>
  <c r="E268" i="2" s="1"/>
  <c r="H267" i="2"/>
  <c r="G267" i="2"/>
  <c r="E266" i="2"/>
  <c r="E265" i="2"/>
  <c r="E264" i="2"/>
  <c r="E263" i="2"/>
  <c r="E262" i="2"/>
  <c r="F261" i="2"/>
  <c r="E261" i="2" s="1"/>
  <c r="E260" i="2"/>
  <c r="E259" i="2"/>
  <c r="E258" i="2"/>
  <c r="E257" i="2"/>
  <c r="E256" i="2"/>
  <c r="H255" i="2"/>
  <c r="G255" i="2"/>
  <c r="F255" i="2"/>
  <c r="E254" i="2"/>
  <c r="E253" i="2"/>
  <c r="E252" i="2"/>
  <c r="E251" i="2"/>
  <c r="E250" i="2"/>
  <c r="H249" i="2"/>
  <c r="E249" i="2" s="1"/>
  <c r="G249" i="2"/>
  <c r="F249" i="2"/>
  <c r="E248" i="2"/>
  <c r="E247" i="2"/>
  <c r="E246" i="2"/>
  <c r="E245" i="2"/>
  <c r="E244" i="2"/>
  <c r="H243" i="2"/>
  <c r="G243" i="2"/>
  <c r="F243" i="2"/>
  <c r="E243" i="2" s="1"/>
  <c r="E242" i="2"/>
  <c r="E241" i="2"/>
  <c r="E240" i="2"/>
  <c r="E239" i="2"/>
  <c r="E238" i="2"/>
  <c r="H237" i="2"/>
  <c r="G237" i="2"/>
  <c r="F237" i="2"/>
  <c r="E237" i="2" s="1"/>
  <c r="E236" i="2"/>
  <c r="E235" i="2"/>
  <c r="E234" i="2"/>
  <c r="E233" i="2"/>
  <c r="E232" i="2"/>
  <c r="E230" i="2"/>
  <c r="E229" i="2"/>
  <c r="E228" i="2"/>
  <c r="E227" i="2"/>
  <c r="E226" i="2"/>
  <c r="H225" i="2"/>
  <c r="G225" i="2"/>
  <c r="F225" i="2"/>
  <c r="E225" i="2" s="1"/>
  <c r="E224" i="2"/>
  <c r="E223" i="2"/>
  <c r="E222" i="2"/>
  <c r="E221" i="2"/>
  <c r="E220" i="2"/>
  <c r="H219" i="2"/>
  <c r="G219" i="2"/>
  <c r="F219" i="2"/>
  <c r="E218" i="2"/>
  <c r="E217" i="2"/>
  <c r="E216" i="2"/>
  <c r="E215" i="2"/>
  <c r="E214" i="2"/>
  <c r="H213" i="2"/>
  <c r="G213" i="2"/>
  <c r="F213" i="2"/>
  <c r="H212" i="2"/>
  <c r="G212" i="2"/>
  <c r="H211" i="2"/>
  <c r="H207" i="2" s="1"/>
  <c r="G211" i="2"/>
  <c r="H210" i="2"/>
  <c r="G210" i="2"/>
  <c r="F210" i="2"/>
  <c r="H209" i="2"/>
  <c r="G209" i="2"/>
  <c r="H208" i="2"/>
  <c r="G208" i="2"/>
  <c r="F208" i="2"/>
  <c r="E206" i="2"/>
  <c r="E205" i="2"/>
  <c r="E199" i="2" s="1"/>
  <c r="E204" i="2"/>
  <c r="E203" i="2"/>
  <c r="E202" i="2"/>
  <c r="H201" i="2"/>
  <c r="G201" i="2"/>
  <c r="G195" i="2" s="1"/>
  <c r="F201" i="2"/>
  <c r="H200" i="2"/>
  <c r="G200" i="2"/>
  <c r="F200" i="2"/>
  <c r="E200" i="2"/>
  <c r="H199" i="2"/>
  <c r="G199" i="2"/>
  <c r="F199" i="2"/>
  <c r="H198" i="2"/>
  <c r="G198" i="2"/>
  <c r="F198" i="2"/>
  <c r="E198" i="2"/>
  <c r="H197" i="2"/>
  <c r="G197" i="2"/>
  <c r="F197" i="2"/>
  <c r="E197" i="2"/>
  <c r="H196" i="2"/>
  <c r="G196" i="2"/>
  <c r="F196" i="2"/>
  <c r="E196" i="2"/>
  <c r="H195" i="2"/>
  <c r="F195" i="2"/>
  <c r="E194" i="2"/>
  <c r="E193" i="2"/>
  <c r="E192" i="2"/>
  <c r="E191" i="2"/>
  <c r="E190" i="2"/>
  <c r="H189" i="2"/>
  <c r="G189" i="2"/>
  <c r="F189" i="2"/>
  <c r="E189" i="2" s="1"/>
  <c r="E188" i="2"/>
  <c r="E187" i="2"/>
  <c r="E186" i="2"/>
  <c r="E185" i="2"/>
  <c r="E184" i="2"/>
  <c r="H183" i="2"/>
  <c r="G183" i="2"/>
  <c r="F183" i="2"/>
  <c r="E182" i="2"/>
  <c r="E181" i="2"/>
  <c r="E180" i="2"/>
  <c r="E179" i="2"/>
  <c r="E178" i="2"/>
  <c r="H177" i="2"/>
  <c r="G177" i="2"/>
  <c r="F177" i="2"/>
  <c r="E176" i="2"/>
  <c r="E175" i="2"/>
  <c r="E174" i="2"/>
  <c r="E173" i="2"/>
  <c r="E172" i="2"/>
  <c r="H171" i="2"/>
  <c r="G171" i="2"/>
  <c r="F171" i="2"/>
  <c r="H170" i="2"/>
  <c r="G170" i="2"/>
  <c r="E170" i="2" s="1"/>
  <c r="F170" i="2"/>
  <c r="H169" i="2"/>
  <c r="G169" i="2"/>
  <c r="F169" i="2"/>
  <c r="H168" i="2"/>
  <c r="G168" i="2"/>
  <c r="F168" i="2"/>
  <c r="E168" i="2" s="1"/>
  <c r="H167" i="2"/>
  <c r="G167" i="2"/>
  <c r="F167" i="2"/>
  <c r="E167" i="2"/>
  <c r="H166" i="2"/>
  <c r="G166" i="2"/>
  <c r="F166" i="2"/>
  <c r="E166" i="2"/>
  <c r="E164" i="2"/>
  <c r="E163" i="2"/>
  <c r="E162" i="2"/>
  <c r="E161" i="2"/>
  <c r="E160" i="2"/>
  <c r="H159" i="2"/>
  <c r="G159" i="2"/>
  <c r="F159" i="2"/>
  <c r="E159" i="2" s="1"/>
  <c r="E158" i="2"/>
  <c r="E157" i="2"/>
  <c r="E156" i="2"/>
  <c r="E155" i="2"/>
  <c r="E154" i="2"/>
  <c r="H153" i="2"/>
  <c r="G153" i="2"/>
  <c r="F153" i="2"/>
  <c r="E153" i="2" s="1"/>
  <c r="E152" i="2"/>
  <c r="E151" i="2"/>
  <c r="E150" i="2"/>
  <c r="E149" i="2"/>
  <c r="E148" i="2"/>
  <c r="H147" i="2"/>
  <c r="G147" i="2"/>
  <c r="F147" i="2"/>
  <c r="F129" i="2" s="1"/>
  <c r="E146" i="2"/>
  <c r="E145" i="2"/>
  <c r="E144" i="2"/>
  <c r="E143" i="2"/>
  <c r="E142" i="2"/>
  <c r="H141" i="2"/>
  <c r="F141" i="2"/>
  <c r="E140" i="2"/>
  <c r="E139" i="2"/>
  <c r="E138" i="2"/>
  <c r="E137" i="2"/>
  <c r="E136" i="2"/>
  <c r="H135" i="2"/>
  <c r="G135" i="2"/>
  <c r="F135" i="2"/>
  <c r="H134" i="2"/>
  <c r="G134" i="2"/>
  <c r="F134" i="2"/>
  <c r="H133" i="2"/>
  <c r="G133" i="2"/>
  <c r="F133" i="2"/>
  <c r="H132" i="2"/>
  <c r="G132" i="2"/>
  <c r="F132" i="2"/>
  <c r="E132" i="2" s="1"/>
  <c r="H131" i="2"/>
  <c r="G131" i="2"/>
  <c r="F131" i="2"/>
  <c r="E131" i="2" s="1"/>
  <c r="H130" i="2"/>
  <c r="G130" i="2"/>
  <c r="F130" i="2"/>
  <c r="E128" i="2"/>
  <c r="E127" i="2"/>
  <c r="E126" i="2"/>
  <c r="E125" i="2"/>
  <c r="E124" i="2"/>
  <c r="H123" i="2"/>
  <c r="G123" i="2"/>
  <c r="F123" i="2"/>
  <c r="E122" i="2"/>
  <c r="E121" i="2"/>
  <c r="E120" i="2"/>
  <c r="E119" i="2"/>
  <c r="E118" i="2"/>
  <c r="H117" i="2"/>
  <c r="G117" i="2"/>
  <c r="F117" i="2"/>
  <c r="E116" i="2"/>
  <c r="E115" i="2"/>
  <c r="E114" i="2"/>
  <c r="E113" i="2"/>
  <c r="E112" i="2"/>
  <c r="H111" i="2"/>
  <c r="G111" i="2"/>
  <c r="F111" i="2"/>
  <c r="E110" i="2"/>
  <c r="E109" i="2"/>
  <c r="E108" i="2"/>
  <c r="E107" i="2"/>
  <c r="E106" i="2"/>
  <c r="H105" i="2"/>
  <c r="G105" i="2"/>
  <c r="F105" i="2"/>
  <c r="E105" i="2" s="1"/>
  <c r="E104" i="2"/>
  <c r="E103" i="2"/>
  <c r="E102" i="2"/>
  <c r="E101" i="2"/>
  <c r="E100" i="2"/>
  <c r="H99" i="2"/>
  <c r="G99" i="2"/>
  <c r="F99" i="2"/>
  <c r="H98" i="2"/>
  <c r="H50" i="2" s="1"/>
  <c r="G98" i="2"/>
  <c r="F98" i="2"/>
  <c r="H97" i="2"/>
  <c r="G97" i="2"/>
  <c r="F97" i="2"/>
  <c r="H96" i="2"/>
  <c r="G96" i="2"/>
  <c r="F96" i="2"/>
  <c r="H95" i="2"/>
  <c r="G95" i="2"/>
  <c r="F95" i="2"/>
  <c r="H94" i="2"/>
  <c r="H46" i="2" s="1"/>
  <c r="G94" i="2"/>
  <c r="F94" i="2"/>
  <c r="E92" i="2"/>
  <c r="E91" i="2"/>
  <c r="E90" i="2"/>
  <c r="E89" i="2"/>
  <c r="E88" i="2"/>
  <c r="H87" i="2"/>
  <c r="E87" i="2" s="1"/>
  <c r="G87" i="2"/>
  <c r="F87" i="2"/>
  <c r="E86" i="2"/>
  <c r="E80" i="2" s="1"/>
  <c r="E85" i="2"/>
  <c r="E84" i="2"/>
  <c r="E83" i="2"/>
  <c r="E77" i="2" s="1"/>
  <c r="E82" i="2"/>
  <c r="E76" i="2" s="1"/>
  <c r="F81" i="2"/>
  <c r="E81" i="2" s="1"/>
  <c r="H80" i="2"/>
  <c r="G80" i="2"/>
  <c r="F80" i="2"/>
  <c r="H79" i="2"/>
  <c r="G79" i="2"/>
  <c r="F79" i="2"/>
  <c r="H78" i="2"/>
  <c r="G78" i="2"/>
  <c r="F78" i="2"/>
  <c r="E78" i="2"/>
  <c r="H77" i="2"/>
  <c r="G77" i="2"/>
  <c r="F77" i="2"/>
  <c r="H76" i="2"/>
  <c r="G76" i="2"/>
  <c r="F76" i="2"/>
  <c r="G75" i="2"/>
  <c r="E74" i="2"/>
  <c r="E73" i="2"/>
  <c r="E72" i="2"/>
  <c r="E71" i="2"/>
  <c r="E70" i="2"/>
  <c r="H69" i="2"/>
  <c r="G69" i="2"/>
  <c r="F69" i="2"/>
  <c r="E68" i="2"/>
  <c r="E67" i="2"/>
  <c r="E66" i="2"/>
  <c r="E65" i="2"/>
  <c r="E64" i="2"/>
  <c r="H63" i="2"/>
  <c r="G63" i="2"/>
  <c r="F63" i="2"/>
  <c r="E62" i="2"/>
  <c r="E61" i="2"/>
  <c r="E60" i="2"/>
  <c r="E59" i="2"/>
  <c r="E58" i="2"/>
  <c r="H57" i="2"/>
  <c r="G57" i="2"/>
  <c r="F57" i="2"/>
  <c r="H56" i="2"/>
  <c r="G56" i="2"/>
  <c r="F56" i="2"/>
  <c r="E56" i="2" s="1"/>
  <c r="H55" i="2"/>
  <c r="G55" i="2"/>
  <c r="F55" i="2"/>
  <c r="H54" i="2"/>
  <c r="H48" i="2" s="1"/>
  <c r="G54" i="2"/>
  <c r="F54" i="2"/>
  <c r="H53" i="2"/>
  <c r="H47" i="2" s="1"/>
  <c r="G53" i="2"/>
  <c r="G47" i="2" s="1"/>
  <c r="F53" i="2"/>
  <c r="H52" i="2"/>
  <c r="G52" i="2"/>
  <c r="G46" i="2" s="1"/>
  <c r="F52" i="2"/>
  <c r="E52" i="2" s="1"/>
  <c r="F51" i="2"/>
  <c r="E43" i="2"/>
  <c r="E42" i="2"/>
  <c r="E41" i="2"/>
  <c r="E40" i="2"/>
  <c r="E39" i="2"/>
  <c r="G38" i="2"/>
  <c r="F38" i="2"/>
  <c r="F32" i="2" s="1"/>
  <c r="H37" i="2"/>
  <c r="G37" i="2"/>
  <c r="F37" i="2"/>
  <c r="E37" i="2" s="1"/>
  <c r="H36" i="2"/>
  <c r="H18" i="2" s="1"/>
  <c r="G36" i="2"/>
  <c r="F36" i="2"/>
  <c r="H35" i="2"/>
  <c r="G35" i="2"/>
  <c r="G17" i="2" s="1"/>
  <c r="F35" i="2"/>
  <c r="H34" i="2"/>
  <c r="G34" i="2"/>
  <c r="F34" i="2"/>
  <c r="E34" i="2" s="1"/>
  <c r="H33" i="2"/>
  <c r="G33" i="2"/>
  <c r="F33" i="2"/>
  <c r="E33" i="2" s="1"/>
  <c r="G32" i="2"/>
  <c r="H26" i="2"/>
  <c r="H20" i="2" s="1"/>
  <c r="G26" i="2"/>
  <c r="G20" i="2" s="1"/>
  <c r="G14" i="2" s="1"/>
  <c r="F26" i="2"/>
  <c r="F20" i="2" s="1"/>
  <c r="E26" i="2"/>
  <c r="H25" i="2"/>
  <c r="G25" i="2"/>
  <c r="F25" i="2"/>
  <c r="E25" i="2" s="1"/>
  <c r="H24" i="2"/>
  <c r="G24" i="2"/>
  <c r="F24" i="2"/>
  <c r="E24" i="2" s="1"/>
  <c r="H23" i="2"/>
  <c r="G23" i="2"/>
  <c r="F23" i="2"/>
  <c r="H22" i="2"/>
  <c r="G22" i="2"/>
  <c r="F22" i="2"/>
  <c r="H21" i="2"/>
  <c r="H15" i="2" s="1"/>
  <c r="G21" i="2"/>
  <c r="G15" i="2" s="1"/>
  <c r="F21" i="2"/>
  <c r="E21" i="2" s="1"/>
  <c r="H19" i="2"/>
  <c r="G19" i="2"/>
  <c r="G18" i="2"/>
  <c r="H17" i="2"/>
  <c r="F17" i="2"/>
  <c r="H16" i="2"/>
  <c r="G16" i="2"/>
  <c r="F49" i="2" l="1"/>
  <c r="H9" i="2"/>
  <c r="H12" i="2"/>
  <c r="H10" i="2"/>
  <c r="G9" i="2"/>
  <c r="G8" i="2"/>
  <c r="H8" i="2"/>
  <c r="E20" i="2"/>
  <c r="F15" i="2"/>
  <c r="H51" i="2"/>
  <c r="E69" i="2"/>
  <c r="E208" i="2"/>
  <c r="F212" i="2"/>
  <c r="E291" i="2"/>
  <c r="G308" i="2"/>
  <c r="E323" i="2"/>
  <c r="E96" i="2"/>
  <c r="G48" i="2"/>
  <c r="G10" i="2" s="1"/>
  <c r="E267" i="2"/>
  <c r="E17" i="2"/>
  <c r="E23" i="2"/>
  <c r="E36" i="2"/>
  <c r="E54" i="2"/>
  <c r="E95" i="2"/>
  <c r="E111" i="2"/>
  <c r="E130" i="2"/>
  <c r="E134" i="2"/>
  <c r="F19" i="2"/>
  <c r="E22" i="2"/>
  <c r="E35" i="2"/>
  <c r="E53" i="2"/>
  <c r="E57" i="2"/>
  <c r="E94" i="2"/>
  <c r="E98" i="2"/>
  <c r="E210" i="2"/>
  <c r="E255" i="2"/>
  <c r="E281" i="2"/>
  <c r="E312" i="2"/>
  <c r="E322" i="2"/>
  <c r="E326" i="2"/>
  <c r="F46" i="2"/>
  <c r="E46" i="2" s="1"/>
  <c r="E201" i="2"/>
  <c r="E195" i="2" s="1"/>
  <c r="G207" i="2"/>
  <c r="E212" i="2"/>
  <c r="E269" i="2"/>
  <c r="E280" i="2"/>
  <c r="E311" i="2"/>
  <c r="F48" i="2"/>
  <c r="E48" i="2" s="1"/>
  <c r="E321" i="2"/>
  <c r="E325" i="2"/>
  <c r="E309" i="2"/>
  <c r="E315" i="2"/>
  <c r="E297" i="2"/>
  <c r="H279" i="2"/>
  <c r="E285" i="2"/>
  <c r="E283" i="2"/>
  <c r="E219" i="2"/>
  <c r="E211" i="2"/>
  <c r="E213" i="2"/>
  <c r="E169" i="2"/>
  <c r="E183" i="2"/>
  <c r="H165" i="2"/>
  <c r="E171" i="2"/>
  <c r="G165" i="2"/>
  <c r="H129" i="2"/>
  <c r="E141" i="2"/>
  <c r="E135" i="2"/>
  <c r="E133" i="2"/>
  <c r="G129" i="2"/>
  <c r="E123" i="2"/>
  <c r="G93" i="2"/>
  <c r="G49" i="2"/>
  <c r="G11" i="2" s="1"/>
  <c r="H49" i="2"/>
  <c r="H11" i="2" s="1"/>
  <c r="E63" i="2"/>
  <c r="E55" i="2"/>
  <c r="G51" i="2"/>
  <c r="F14" i="2"/>
  <c r="F18" i="2"/>
  <c r="E32" i="2"/>
  <c r="F16" i="2"/>
  <c r="E117" i="2"/>
  <c r="E99" i="2"/>
  <c r="E97" i="2"/>
  <c r="E79" i="2"/>
  <c r="F75" i="2"/>
  <c r="E75" i="2"/>
  <c r="E129" i="2"/>
  <c r="H75" i="2"/>
  <c r="H93" i="2"/>
  <c r="E147" i="2"/>
  <c r="F165" i="2"/>
  <c r="E177" i="2"/>
  <c r="F209" i="2"/>
  <c r="F47" i="2" s="1"/>
  <c r="E47" i="2" s="1"/>
  <c r="F93" i="2"/>
  <c r="F308" i="2" l="1"/>
  <c r="G303" i="2"/>
  <c r="G279" i="2" s="1"/>
  <c r="G284" i="2"/>
  <c r="G50" i="2" s="1"/>
  <c r="G12" i="2" s="1"/>
  <c r="E18" i="2"/>
  <c r="F11" i="2"/>
  <c r="E11" i="2" s="1"/>
  <c r="E16" i="2"/>
  <c r="F9" i="2"/>
  <c r="E9" i="2" s="1"/>
  <c r="F10" i="2"/>
  <c r="E10" i="2" s="1"/>
  <c r="E15" i="2"/>
  <c r="F8" i="2"/>
  <c r="E8" i="2" s="1"/>
  <c r="E19" i="2"/>
  <c r="E165" i="2"/>
  <c r="E49" i="2"/>
  <c r="G45" i="2"/>
  <c r="G7" i="2" s="1"/>
  <c r="H45" i="2"/>
  <c r="E51" i="2"/>
  <c r="E93" i="2"/>
  <c r="F207" i="2"/>
  <c r="E207" i="2" s="1"/>
  <c r="E209" i="2"/>
  <c r="E14" i="2" l="1"/>
  <c r="F284" i="2"/>
  <c r="F303" i="2"/>
  <c r="E308" i="2"/>
  <c r="F279" i="2" l="1"/>
  <c r="E303" i="2"/>
  <c r="F50" i="2"/>
  <c r="E284" i="2"/>
  <c r="E50" i="2" l="1"/>
  <c r="F12" i="2"/>
  <c r="E12" i="2" s="1"/>
  <c r="E279" i="2"/>
  <c r="F45" i="2"/>
  <c r="E38" i="2"/>
  <c r="H32" i="2"/>
  <c r="H14" i="2" s="1"/>
  <c r="H7" i="2" s="1"/>
  <c r="E45" i="2" l="1"/>
  <c r="F7" i="2"/>
  <c r="E7" i="2" s="1"/>
  <c r="G231" i="2"/>
  <c r="H231" i="2"/>
</calcChain>
</file>

<file path=xl/sharedStrings.xml><?xml version="1.0" encoding="utf-8"?>
<sst xmlns="http://schemas.openxmlformats.org/spreadsheetml/2006/main" count="566" uniqueCount="135">
  <si>
    <t>№п/п</t>
  </si>
  <si>
    <t>Наименование структурного элемента</t>
  </si>
  <si>
    <t>Источники финансирования</t>
  </si>
  <si>
    <t>Годы реализации</t>
  </si>
  <si>
    <t>Всего (тыс. руб.)</t>
  </si>
  <si>
    <t>Объем финансирования по годам (тыс. руб.)</t>
  </si>
  <si>
    <t>Ответствен-ный исполнитель, соисполнитель, участник</t>
  </si>
  <si>
    <t>2022 год</t>
  </si>
  <si>
    <t>2023 год</t>
  </si>
  <si>
    <t>2024 год</t>
  </si>
  <si>
    <t>N-ыйгод планового периода</t>
  </si>
  <si>
    <t>Итого по муниципальной программе</t>
  </si>
  <si>
    <t>Итого</t>
  </si>
  <si>
    <t>2022 - 2024г.г.</t>
  </si>
  <si>
    <t>Федеральный бюджет</t>
  </si>
  <si>
    <t>Бюджет ЛО</t>
  </si>
  <si>
    <t>Бюджет ГМР</t>
  </si>
  <si>
    <t>Бюджет поселения</t>
  </si>
  <si>
    <t>Внебюджетные источники</t>
  </si>
  <si>
    <t>I.                     ПРОЕКТНАЯ ЧАСТЬ</t>
  </si>
  <si>
    <t>1.</t>
  </si>
  <si>
    <t>Мероприятия, направленные на достижение целей проектов</t>
  </si>
  <si>
    <t>1.1..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</si>
  <si>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</si>
  <si>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</si>
  <si>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</si>
  <si>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</si>
  <si>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II.                   ПРОЦЕССНАЯ ЧАСТЬ</t>
  </si>
  <si>
    <t>Комплекс процессных мероприятий "Стимулирование экономической активности"</t>
  </si>
  <si>
    <t>1.1.</t>
  </si>
  <si>
    <t>Мероприятия по развитию и поддержке предпринимательства</t>
  </si>
  <si>
    <t>1.2.</t>
  </si>
  <si>
    <t>Мероприятия по выполнению комплексных кадастровых работ</t>
  </si>
  <si>
    <t>Мероприятия  в области информационно-коммуникационных технологий и связи</t>
  </si>
  <si>
    <t>2.</t>
  </si>
  <si>
    <t>Комплекс процессных мероприятий "Обеспечение безопасности на территории"</t>
  </si>
  <si>
    <t>2.1.</t>
  </si>
  <si>
    <t>Мероприятия по обеспечению первичных мер пожарной безопасности</t>
  </si>
  <si>
    <t>2.2.</t>
  </si>
  <si>
    <t>Мероприятия по профилактике терроризма и экстремизма</t>
  </si>
  <si>
    <t>3.</t>
  </si>
  <si>
    <t>Комплекс процессных мероприятий "Благоустройство территории"</t>
  </si>
  <si>
    <t>2022 -</t>
  </si>
  <si>
    <t>2024.г</t>
  </si>
  <si>
    <t>3.1.</t>
  </si>
  <si>
    <t xml:space="preserve">Обеспечение деятельности подведомственных учреждений </t>
  </si>
  <si>
    <t>3.2.</t>
  </si>
  <si>
    <t>Проведение мероприятий по организации уличного освещения</t>
  </si>
  <si>
    <t>3.3.</t>
  </si>
  <si>
    <t>Мероприятия по организации и содержанию мест захоронений</t>
  </si>
  <si>
    <t>3.4.</t>
  </si>
  <si>
    <t>Прочие мероприятия по благоустройству территории поселения</t>
  </si>
  <si>
    <t>3.5.</t>
  </si>
  <si>
    <t xml:space="preserve">Создание комфортных благоустроенных территорий </t>
  </si>
  <si>
    <t>4.</t>
  </si>
  <si>
    <t>Комплекс процессных мероприятий "Развитие культуры, организация праздничных мероприятий"</t>
  </si>
  <si>
    <t>4.1.</t>
  </si>
  <si>
    <t>Мероприятия по обеспечению деятельности подведомственных учреждений культуры</t>
  </si>
  <si>
    <t>Директор МКУК Сусанинский КДЦ</t>
  </si>
  <si>
    <t>4.2.</t>
  </si>
  <si>
    <t>Мероприятия по обеспечению деятельности библиотек</t>
  </si>
  <si>
    <t>4.3.</t>
  </si>
  <si>
    <t>Проведение культурно-массовых мероприятий к праздничным и памятным датам</t>
  </si>
  <si>
    <t>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</si>
  <si>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</si>
  <si>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4.5.</t>
  </si>
  <si>
    <t>Строительство, реконструкция, капитальный  ремонт объектов культуры</t>
  </si>
  <si>
    <t>5.</t>
  </si>
  <si>
    <t>Комплекс процессных мероприятий "Развитие физической культуры, спорта и молодежной политики"</t>
  </si>
  <si>
    <t>5.1.</t>
  </si>
  <si>
    <t>Организация и проведение культурно-массовых молодежных мероприятий</t>
  </si>
  <si>
    <t>5.2.</t>
  </si>
  <si>
    <t>Реализация комплекса мер по профилактике довеянного поведения молодежи и трудовой адаптации несовершеннолетних</t>
  </si>
  <si>
    <t>5.3.</t>
  </si>
  <si>
    <t xml:space="preserve">Организация и проведение   мероприятий в  области физической культуры и спорта </t>
  </si>
  <si>
    <t>5.4.</t>
  </si>
  <si>
    <t>6</t>
  </si>
  <si>
    <t>Комплекс процессных мероприятий "Устойчивое развитие сельской территории"</t>
  </si>
  <si>
    <t>6.1.</t>
  </si>
  <si>
    <t>Капитальный ремонт  подведомственных учреждений  культуры</t>
  </si>
  <si>
    <t>7.</t>
  </si>
  <si>
    <t>Комплекс процессных мероприятий «Содержание и развитие сети автомобильных дорог местного значения"</t>
  </si>
  <si>
    <t>7.1.</t>
  </si>
  <si>
    <t>Содержание и уборка автомобильных дорог</t>
  </si>
  <si>
    <t>7.2.</t>
  </si>
  <si>
    <t>Проведение мероприятий по обеспечению безопасности дорожного движения</t>
  </si>
  <si>
    <t>7.3.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</si>
  <si>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</si>
  <si>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7.4.</t>
  </si>
  <si>
    <t>Ремонт автомобильных дорог общего пользования местного значения</t>
  </si>
  <si>
    <t>7.4.1</t>
  </si>
  <si>
    <t>7.4.2</t>
  </si>
  <si>
    <t>7.4.3</t>
  </si>
  <si>
    <t>7.5.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</si>
  <si>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</si>
  <si>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7.5.1</t>
  </si>
  <si>
    <t>7.6.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</si>
  <si>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</si>
  <si>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2022г.</t>
  </si>
  <si>
    <t>7.6.1.</t>
  </si>
  <si>
    <t>Организация и проведения мероприятий по профилактике дорожно-транспортных  происшествий</t>
  </si>
  <si>
    <t>8.</t>
  </si>
  <si>
    <t>Комплекс процессных мероприятий "Жилищно-коммунальное хозяйство"</t>
  </si>
  <si>
    <t>8.1.</t>
  </si>
  <si>
    <t>Мероприятия в области жилищного хозяйства</t>
  </si>
  <si>
    <t>8.2.</t>
  </si>
  <si>
    <t>Мероприятия в области коммунального хозяйства</t>
  </si>
  <si>
    <t>8.3.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</si>
  <si>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</si>
  <si>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8.4.</t>
  </si>
  <si>
    <t>Оказание поддержки гражданам, пострадавшим в результате пожара муниципального жилищного фонда</t>
  </si>
  <si>
    <t>9.</t>
  </si>
  <si>
    <t>Комплекс процессных мероприятий "Энергосбережение и обеспечение энергоэффектиности "</t>
  </si>
  <si>
    <t>9.1</t>
  </si>
  <si>
    <t>Мероприятия по энергосбережению и повышению энергетической эффективности</t>
  </si>
  <si>
    <t>3.7.</t>
  </si>
  <si>
    <t>Комплекс процессных мероприятий "Формирование законопослушного поведения участников дорожного  движения"</t>
  </si>
  <si>
    <t>6.9.</t>
  </si>
  <si>
    <t xml:space="preserve">Обустройство автомобильной дороги п. Сусанино,3 линия </t>
  </si>
  <si>
    <t>Ремонт автомобильных дорог общего пользования местного значения п. Кобралово, ул. Ленинградская</t>
  </si>
  <si>
    <t>Ремонт автомобильных дорог общего пользования местного значения п. Семрино, 1 линия</t>
  </si>
  <si>
    <t>Ремонт автомобильных дорог общего пользования местного значения, п. Сусанино, 3 линия (до кладбища)</t>
  </si>
  <si>
    <t>Ремонт автомобильной дороги д. Виркино</t>
  </si>
  <si>
    <t xml:space="preserve">Комплексы процессных мероприятий </t>
  </si>
  <si>
    <t>1.1.1</t>
  </si>
  <si>
    <t>1.2</t>
  </si>
  <si>
    <t>1.2.1</t>
  </si>
  <si>
    <t xml:space="preserve">Ведущий специалист </t>
  </si>
  <si>
    <t>Директор МКУ "Центр благоустройства и ЖКХ"</t>
  </si>
  <si>
    <t>Ведущий специалист</t>
  </si>
  <si>
    <t>Строительство, реконструкция спортивных сооружений</t>
  </si>
  <si>
    <t xml:space="preserve">Перечень мероприятий, объемы и источники финансирования   муниципальной программы "Социально-экономическое  развитие муниципального образования  "Сусанинское сельское поселение на 2022 год и на плановый период 2023  -   2024 годов" </t>
  </si>
  <si>
    <t>зам.главы администрации</t>
  </si>
  <si>
    <t>Зам.главы администрации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</si>
  <si>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2022 - 2024 годов" (постановление от 16.06.2022 года № 205)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</si>
</sst>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justify" vertical="center" wrapText="1"/>
    </xf>
    <xf numFmtId="0" fontId="3" fillId="0" borderId="0" xfId="0" applyFont="1"/>
    <xf numFmtId="49" fontId="3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tabSelected="1" workbookViewId="0">
      <pane xSplit="2" ySplit="6" topLeftCell="C113" activePane="bottomRight" state="frozen"/>
      <selection pane="topRight" activeCell="C1" sqref="C1"/>
      <selection pane="bottomLeft" activeCell="A6" sqref="A6"/>
      <selection pane="bottomRight" activeCell="F121" sqref="F121"/>
    </sheetView>
  </sheetViews>
  <sheetFormatPr defaultColWidth="9.109375" defaultRowHeight="13.8" x14ac:dyDescent="0.25"/>
  <cols>
    <col min="1" max="1" width="5.6640625" style="14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2" style="2" customWidth="1"/>
    <col min="7" max="7" width="13.33203125" style="2" customWidth="1"/>
    <col min="8" max="8" width="13.44140625" style="2" customWidth="1"/>
    <col min="9" max="9" width="7.88671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24" t="s">
        <v>134</v>
      </c>
      <c r="F1" s="24"/>
      <c r="G1" s="24"/>
      <c r="H1" s="24"/>
      <c r="I1" s="24"/>
      <c r="J1" s="24"/>
      <c r="K1" s="15"/>
    </row>
    <row r="2" spans="1:11" ht="40.799999999999997" customHeight="1" x14ac:dyDescent="0.25">
      <c r="B2" s="26" t="s">
        <v>131</v>
      </c>
      <c r="C2" s="26"/>
      <c r="D2" s="26"/>
      <c r="E2" s="26"/>
      <c r="F2" s="26"/>
      <c r="G2" s="26"/>
      <c r="H2" s="26"/>
      <c r="I2" s="26"/>
      <c r="J2" s="26"/>
      <c r="K2" s="15"/>
    </row>
    <row r="3" spans="1:11" ht="9" customHeight="1" x14ac:dyDescent="0.25"/>
    <row r="4" spans="1:11" ht="39" customHeight="1" x14ac:dyDescent="0.25">
      <c r="A4" s="25" t="s">
        <v>0</v>
      </c>
      <c r="B4" s="25" t="s">
        <v>1</v>
      </c>
      <c r="C4" s="25" t="s">
        <v>2</v>
      </c>
      <c r="D4" s="25" t="s">
        <v>3</v>
      </c>
      <c r="E4" s="1" t="s">
        <v>4</v>
      </c>
      <c r="F4" s="25" t="s">
        <v>5</v>
      </c>
      <c r="G4" s="25"/>
      <c r="H4" s="25"/>
      <c r="I4" s="25"/>
      <c r="J4" s="25" t="s">
        <v>6</v>
      </c>
    </row>
    <row r="5" spans="1:11" ht="36" x14ac:dyDescent="0.25">
      <c r="A5" s="25"/>
      <c r="B5" s="25"/>
      <c r="C5" s="25"/>
      <c r="D5" s="25"/>
      <c r="E5" s="1"/>
      <c r="F5" s="16" t="s">
        <v>7</v>
      </c>
      <c r="G5" s="16" t="s">
        <v>8</v>
      </c>
      <c r="H5" s="16" t="s">
        <v>9</v>
      </c>
      <c r="I5" s="3" t="s">
        <v>10</v>
      </c>
      <c r="J5" s="25"/>
    </row>
    <row r="6" spans="1:11" x14ac:dyDescent="0.25">
      <c r="A6" s="16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11</v>
      </c>
    </row>
    <row r="7" spans="1:11" ht="15" customHeight="1" x14ac:dyDescent="0.25">
      <c r="A7" s="27"/>
      <c r="B7" s="30" t="s">
        <v>11</v>
      </c>
      <c r="C7" s="18" t="s">
        <v>12</v>
      </c>
      <c r="D7" s="30" t="s">
        <v>13</v>
      </c>
      <c r="E7" s="4">
        <f>SUM(F7:H7)</f>
        <v>238261.57</v>
      </c>
      <c r="F7" s="4">
        <f>F14+F45</f>
        <v>107862.17000000001</v>
      </c>
      <c r="G7" s="4">
        <f t="shared" ref="G7:H7" si="0">G14+G45</f>
        <v>66315.100000000006</v>
      </c>
      <c r="H7" s="4">
        <f t="shared" si="0"/>
        <v>64084.299999999996</v>
      </c>
      <c r="I7" s="18"/>
      <c r="J7" s="33"/>
    </row>
    <row r="8" spans="1:11" ht="13.5" customHeight="1" x14ac:dyDescent="0.25">
      <c r="A8" s="28"/>
      <c r="B8" s="31"/>
      <c r="C8" s="18" t="s">
        <v>14</v>
      </c>
      <c r="D8" s="31"/>
      <c r="E8" s="4">
        <f t="shared" ref="E8:E12" si="1">SUM(F8:H8)</f>
        <v>0</v>
      </c>
      <c r="F8" s="4">
        <f t="shared" ref="F8:H8" si="2">F15+F46</f>
        <v>0</v>
      </c>
      <c r="G8" s="4">
        <f t="shared" si="2"/>
        <v>0</v>
      </c>
      <c r="H8" s="4">
        <f t="shared" si="2"/>
        <v>0</v>
      </c>
      <c r="I8" s="18"/>
      <c r="J8" s="33"/>
    </row>
    <row r="9" spans="1:11" x14ac:dyDescent="0.25">
      <c r="A9" s="28"/>
      <c r="B9" s="31"/>
      <c r="C9" s="18" t="s">
        <v>15</v>
      </c>
      <c r="D9" s="31"/>
      <c r="E9" s="4">
        <f t="shared" si="1"/>
        <v>10959.900000000001</v>
      </c>
      <c r="F9" s="4">
        <f t="shared" ref="F9:H9" si="3">F16+F47</f>
        <v>10959.900000000001</v>
      </c>
      <c r="G9" s="4">
        <f t="shared" si="3"/>
        <v>0</v>
      </c>
      <c r="H9" s="4">
        <f t="shared" si="3"/>
        <v>0</v>
      </c>
      <c r="I9" s="18"/>
      <c r="J9" s="33"/>
    </row>
    <row r="10" spans="1:11" x14ac:dyDescent="0.25">
      <c r="A10" s="28"/>
      <c r="B10" s="31"/>
      <c r="C10" s="18" t="s">
        <v>16</v>
      </c>
      <c r="D10" s="31"/>
      <c r="E10" s="4">
        <f t="shared" si="1"/>
        <v>153.4</v>
      </c>
      <c r="F10" s="4">
        <f t="shared" ref="F10:H10" si="4">F17+F48</f>
        <v>153.4</v>
      </c>
      <c r="G10" s="4">
        <f t="shared" si="4"/>
        <v>0</v>
      </c>
      <c r="H10" s="4">
        <f t="shared" si="4"/>
        <v>0</v>
      </c>
      <c r="I10" s="18"/>
      <c r="J10" s="33"/>
    </row>
    <row r="11" spans="1:11" x14ac:dyDescent="0.25">
      <c r="A11" s="28"/>
      <c r="B11" s="31"/>
      <c r="C11" s="18" t="s">
        <v>17</v>
      </c>
      <c r="D11" s="31"/>
      <c r="E11" s="4">
        <f t="shared" si="1"/>
        <v>227148.27</v>
      </c>
      <c r="F11" s="4">
        <f t="shared" ref="F11:H11" si="5">F18+F49</f>
        <v>96748.87</v>
      </c>
      <c r="G11" s="4">
        <f t="shared" si="5"/>
        <v>66315.100000000006</v>
      </c>
      <c r="H11" s="4">
        <f t="shared" si="5"/>
        <v>64084.299999999996</v>
      </c>
      <c r="I11" s="18"/>
      <c r="J11" s="33"/>
    </row>
    <row r="12" spans="1:11" ht="28.5" customHeight="1" x14ac:dyDescent="0.25">
      <c r="A12" s="29"/>
      <c r="B12" s="32"/>
      <c r="C12" s="18" t="s">
        <v>18</v>
      </c>
      <c r="D12" s="32"/>
      <c r="E12" s="4">
        <f t="shared" si="1"/>
        <v>0</v>
      </c>
      <c r="F12" s="4">
        <f t="shared" ref="F12:H12" si="6">F19+F50</f>
        <v>0</v>
      </c>
      <c r="G12" s="4">
        <f t="shared" si="6"/>
        <v>0</v>
      </c>
      <c r="H12" s="4">
        <f t="shared" si="6"/>
        <v>0</v>
      </c>
      <c r="I12" s="18"/>
      <c r="J12" s="33"/>
    </row>
    <row r="13" spans="1:11" ht="23.25" customHeight="1" x14ac:dyDescent="0.25">
      <c r="A13" s="33" t="s">
        <v>19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1" ht="15" customHeight="1" x14ac:dyDescent="0.25">
      <c r="A14" s="34" t="s">
        <v>20</v>
      </c>
      <c r="B14" s="33" t="s">
        <v>21</v>
      </c>
      <c r="C14" s="18" t="s">
        <v>12</v>
      </c>
      <c r="D14" s="30" t="s">
        <v>13</v>
      </c>
      <c r="E14" s="4">
        <f>SUM(E15:E19)</f>
        <v>5850.3</v>
      </c>
      <c r="F14" s="4">
        <f>F20+F32</f>
        <v>5850.3</v>
      </c>
      <c r="G14" s="4">
        <f t="shared" ref="G14:H14" si="7">G20+G32</f>
        <v>0</v>
      </c>
      <c r="H14" s="4">
        <f t="shared" si="7"/>
        <v>0</v>
      </c>
      <c r="I14" s="5"/>
      <c r="J14" s="35"/>
    </row>
    <row r="15" spans="1:11" ht="20.25" customHeight="1" x14ac:dyDescent="0.25">
      <c r="A15" s="34"/>
      <c r="B15" s="33"/>
      <c r="C15" s="18" t="s">
        <v>14</v>
      </c>
      <c r="D15" s="31"/>
      <c r="E15" s="4">
        <f t="shared" ref="E15:E18" si="8">SUM(F15:H15)</f>
        <v>0</v>
      </c>
      <c r="F15" s="4">
        <f t="shared" ref="F15:H19" si="9">F21+F33</f>
        <v>0</v>
      </c>
      <c r="G15" s="4">
        <f t="shared" si="9"/>
        <v>0</v>
      </c>
      <c r="H15" s="4">
        <f t="shared" si="9"/>
        <v>0</v>
      </c>
      <c r="I15" s="5"/>
      <c r="J15" s="35"/>
    </row>
    <row r="16" spans="1:11" x14ac:dyDescent="0.25">
      <c r="A16" s="34"/>
      <c r="B16" s="33"/>
      <c r="C16" s="18" t="s">
        <v>15</v>
      </c>
      <c r="D16" s="31"/>
      <c r="E16" s="4">
        <f t="shared" si="8"/>
        <v>5206.8</v>
      </c>
      <c r="F16" s="4">
        <f t="shared" si="9"/>
        <v>5206.8</v>
      </c>
      <c r="G16" s="4">
        <f t="shared" si="9"/>
        <v>0</v>
      </c>
      <c r="H16" s="4">
        <f t="shared" si="9"/>
        <v>0</v>
      </c>
      <c r="I16" s="5"/>
      <c r="J16" s="35"/>
    </row>
    <row r="17" spans="1:10" x14ac:dyDescent="0.25">
      <c r="A17" s="34"/>
      <c r="B17" s="33"/>
      <c r="C17" s="18" t="s">
        <v>16</v>
      </c>
      <c r="D17" s="31"/>
      <c r="E17" s="4">
        <f t="shared" si="8"/>
        <v>0</v>
      </c>
      <c r="F17" s="4">
        <f t="shared" si="9"/>
        <v>0</v>
      </c>
      <c r="G17" s="4">
        <f t="shared" si="9"/>
        <v>0</v>
      </c>
      <c r="H17" s="4">
        <f t="shared" si="9"/>
        <v>0</v>
      </c>
      <c r="I17" s="5"/>
      <c r="J17" s="35"/>
    </row>
    <row r="18" spans="1:10" x14ac:dyDescent="0.25">
      <c r="A18" s="34"/>
      <c r="B18" s="33"/>
      <c r="C18" s="18" t="s">
        <v>17</v>
      </c>
      <c r="D18" s="31"/>
      <c r="E18" s="4">
        <f t="shared" si="8"/>
        <v>643.5</v>
      </c>
      <c r="F18" s="4">
        <f t="shared" si="9"/>
        <v>643.5</v>
      </c>
      <c r="G18" s="4">
        <f t="shared" si="9"/>
        <v>0</v>
      </c>
      <c r="H18" s="4">
        <f t="shared" si="9"/>
        <v>0</v>
      </c>
      <c r="I18" s="5"/>
      <c r="J18" s="35"/>
    </row>
    <row r="19" spans="1:10" ht="16.5" customHeight="1" x14ac:dyDescent="0.25">
      <c r="A19" s="34"/>
      <c r="B19" s="33"/>
      <c r="C19" s="6" t="s">
        <v>18</v>
      </c>
      <c r="D19" s="32"/>
      <c r="E19" s="4">
        <f>SUM(F19:H19)</f>
        <v>0</v>
      </c>
      <c r="F19" s="4">
        <f>F25+F37</f>
        <v>0</v>
      </c>
      <c r="G19" s="4">
        <f t="shared" si="9"/>
        <v>0</v>
      </c>
      <c r="H19" s="4">
        <f t="shared" si="9"/>
        <v>0</v>
      </c>
      <c r="I19" s="5"/>
      <c r="J19" s="35"/>
    </row>
    <row r="20" spans="1:10" ht="19.5" customHeight="1" x14ac:dyDescent="0.25">
      <c r="A20" s="39" t="s">
        <v>22</v>
      </c>
      <c r="B20" s="33" t="s">
        <v>23</v>
      </c>
      <c r="C20" s="18" t="s">
        <v>12</v>
      </c>
      <c r="D20" s="36" t="s">
        <v>13</v>
      </c>
      <c r="E20" s="4">
        <f>SUM(F20:H20)</f>
        <v>450.3</v>
      </c>
      <c r="F20" s="4">
        <f t="shared" ref="F20:H25" si="10">F26</f>
        <v>450.3</v>
      </c>
      <c r="G20" s="4">
        <f t="shared" si="10"/>
        <v>0</v>
      </c>
      <c r="H20" s="4">
        <f t="shared" si="10"/>
        <v>0</v>
      </c>
      <c r="I20" s="5"/>
      <c r="J20" s="35" t="s">
        <v>127</v>
      </c>
    </row>
    <row r="21" spans="1:10" ht="17.25" customHeight="1" x14ac:dyDescent="0.25">
      <c r="A21" s="39"/>
      <c r="B21" s="33"/>
      <c r="C21" s="18" t="s">
        <v>14</v>
      </c>
      <c r="D21" s="37"/>
      <c r="E21" s="4">
        <f t="shared" ref="E21:E25" si="11">SUM(F21:H21)</f>
        <v>0</v>
      </c>
      <c r="F21" s="4">
        <f t="shared" si="10"/>
        <v>0</v>
      </c>
      <c r="G21" s="4">
        <f t="shared" si="10"/>
        <v>0</v>
      </c>
      <c r="H21" s="4">
        <f t="shared" si="10"/>
        <v>0</v>
      </c>
      <c r="I21" s="5"/>
      <c r="J21" s="35"/>
    </row>
    <row r="22" spans="1:10" x14ac:dyDescent="0.25">
      <c r="A22" s="39"/>
      <c r="B22" s="33"/>
      <c r="C22" s="18" t="s">
        <v>15</v>
      </c>
      <c r="D22" s="37"/>
      <c r="E22" s="4">
        <f t="shared" si="11"/>
        <v>400.8</v>
      </c>
      <c r="F22" s="4">
        <f t="shared" si="10"/>
        <v>400.8</v>
      </c>
      <c r="G22" s="4">
        <f t="shared" si="10"/>
        <v>0</v>
      </c>
      <c r="H22" s="4">
        <f t="shared" si="10"/>
        <v>0</v>
      </c>
      <c r="I22" s="5"/>
      <c r="J22" s="35"/>
    </row>
    <row r="23" spans="1:10" x14ac:dyDescent="0.25">
      <c r="A23" s="39"/>
      <c r="B23" s="33"/>
      <c r="C23" s="18" t="s">
        <v>16</v>
      </c>
      <c r="D23" s="37"/>
      <c r="E23" s="4">
        <f t="shared" si="11"/>
        <v>0</v>
      </c>
      <c r="F23" s="4">
        <f t="shared" si="10"/>
        <v>0</v>
      </c>
      <c r="G23" s="4">
        <f t="shared" si="10"/>
        <v>0</v>
      </c>
      <c r="H23" s="4">
        <f t="shared" si="10"/>
        <v>0</v>
      </c>
      <c r="I23" s="5"/>
      <c r="J23" s="35"/>
    </row>
    <row r="24" spans="1:10" x14ac:dyDescent="0.25">
      <c r="A24" s="39"/>
      <c r="B24" s="33"/>
      <c r="C24" s="18" t="s">
        <v>17</v>
      </c>
      <c r="D24" s="37"/>
      <c r="E24" s="4">
        <f t="shared" si="11"/>
        <v>49.5</v>
      </c>
      <c r="F24" s="4">
        <f t="shared" si="10"/>
        <v>49.5</v>
      </c>
      <c r="G24" s="4">
        <f t="shared" si="10"/>
        <v>0</v>
      </c>
      <c r="H24" s="4">
        <f t="shared" si="10"/>
        <v>0</v>
      </c>
      <c r="I24" s="5"/>
      <c r="J24" s="35"/>
    </row>
    <row r="25" spans="1:10" ht="18" customHeight="1" x14ac:dyDescent="0.25">
      <c r="A25" s="39"/>
      <c r="B25" s="33"/>
      <c r="C25" s="6" t="s">
        <v>18</v>
      </c>
      <c r="D25" s="38"/>
      <c r="E25" s="4">
        <f t="shared" si="11"/>
        <v>0</v>
      </c>
      <c r="F25" s="4">
        <f>F31</f>
        <v>0</v>
      </c>
      <c r="G25" s="4">
        <f t="shared" si="10"/>
        <v>0</v>
      </c>
      <c r="H25" s="4">
        <f t="shared" si="10"/>
        <v>0</v>
      </c>
      <c r="I25" s="5"/>
      <c r="J25" s="35"/>
    </row>
    <row r="26" spans="1:10" ht="20.25" customHeight="1" x14ac:dyDescent="0.25">
      <c r="A26" s="39" t="s">
        <v>124</v>
      </c>
      <c r="B26" s="35" t="s">
        <v>24</v>
      </c>
      <c r="C26" s="18" t="s">
        <v>12</v>
      </c>
      <c r="D26" s="36" t="s">
        <v>13</v>
      </c>
      <c r="E26" s="7">
        <f>SUM(E27:E31)</f>
        <v>450.33708000000001</v>
      </c>
      <c r="F26" s="7">
        <f t="shared" ref="F26:H26" si="12">SUM(F27:F31)</f>
        <v>450.3</v>
      </c>
      <c r="G26" s="7">
        <f t="shared" si="12"/>
        <v>0</v>
      </c>
      <c r="H26" s="7">
        <f t="shared" si="12"/>
        <v>0</v>
      </c>
      <c r="I26" s="7"/>
      <c r="J26" s="35" t="s">
        <v>127</v>
      </c>
    </row>
    <row r="27" spans="1:10" ht="19.5" customHeight="1" x14ac:dyDescent="0.25">
      <c r="A27" s="39"/>
      <c r="B27" s="35"/>
      <c r="C27" s="19" t="s">
        <v>14</v>
      </c>
      <c r="D27" s="37"/>
      <c r="E27" s="7">
        <v>0</v>
      </c>
      <c r="F27" s="7">
        <v>0</v>
      </c>
      <c r="G27" s="7">
        <v>0</v>
      </c>
      <c r="H27" s="7">
        <v>0</v>
      </c>
      <c r="I27" s="5"/>
      <c r="J27" s="35"/>
    </row>
    <row r="28" spans="1:10" x14ac:dyDescent="0.25">
      <c r="A28" s="39"/>
      <c r="B28" s="35"/>
      <c r="C28" s="19" t="s">
        <v>15</v>
      </c>
      <c r="D28" s="37"/>
      <c r="E28" s="7">
        <v>450.33708000000001</v>
      </c>
      <c r="F28" s="7">
        <v>400.8</v>
      </c>
      <c r="G28" s="7">
        <v>0</v>
      </c>
      <c r="H28" s="7">
        <v>0</v>
      </c>
      <c r="I28" s="5"/>
      <c r="J28" s="35"/>
    </row>
    <row r="29" spans="1:10" x14ac:dyDescent="0.25">
      <c r="A29" s="39"/>
      <c r="B29" s="35"/>
      <c r="C29" s="19" t="s">
        <v>16</v>
      </c>
      <c r="D29" s="37"/>
      <c r="E29" s="7">
        <v>0</v>
      </c>
      <c r="F29" s="7">
        <v>0</v>
      </c>
      <c r="G29" s="7">
        <v>0</v>
      </c>
      <c r="H29" s="7">
        <v>0</v>
      </c>
      <c r="I29" s="5"/>
      <c r="J29" s="35"/>
    </row>
    <row r="30" spans="1:10" x14ac:dyDescent="0.25">
      <c r="A30" s="39"/>
      <c r="B30" s="35"/>
      <c r="C30" s="19" t="s">
        <v>17</v>
      </c>
      <c r="D30" s="37"/>
      <c r="E30" s="7">
        <v>0</v>
      </c>
      <c r="F30" s="7">
        <v>49.5</v>
      </c>
      <c r="G30" s="7">
        <v>0</v>
      </c>
      <c r="H30" s="7">
        <v>0</v>
      </c>
      <c r="I30" s="5"/>
      <c r="J30" s="35"/>
    </row>
    <row r="31" spans="1:10" x14ac:dyDescent="0.25">
      <c r="A31" s="39"/>
      <c r="B31" s="35"/>
      <c r="C31" s="19" t="s">
        <v>18</v>
      </c>
      <c r="D31" s="38"/>
      <c r="E31" s="7">
        <v>0</v>
      </c>
      <c r="F31" s="7">
        <v>0</v>
      </c>
      <c r="G31" s="7">
        <v>0</v>
      </c>
      <c r="H31" s="7">
        <v>0</v>
      </c>
      <c r="I31" s="5"/>
      <c r="J31" s="35"/>
    </row>
    <row r="32" spans="1:10" ht="21" customHeight="1" x14ac:dyDescent="0.25">
      <c r="A32" s="34" t="s">
        <v>125</v>
      </c>
      <c r="B32" s="33" t="s">
        <v>25</v>
      </c>
      <c r="C32" s="19" t="s">
        <v>12</v>
      </c>
      <c r="D32" s="36" t="s">
        <v>13</v>
      </c>
      <c r="E32" s="8">
        <f>SUM(E33:E37)</f>
        <v>5400</v>
      </c>
      <c r="F32" s="8">
        <f t="shared" ref="F32:H37" si="13">F38</f>
        <v>5400</v>
      </c>
      <c r="G32" s="8">
        <f t="shared" si="13"/>
        <v>0</v>
      </c>
      <c r="H32" s="8">
        <f t="shared" si="13"/>
        <v>0</v>
      </c>
      <c r="I32" s="8"/>
      <c r="J32" s="35"/>
    </row>
    <row r="33" spans="1:10" ht="22.5" customHeight="1" x14ac:dyDescent="0.25">
      <c r="A33" s="34"/>
      <c r="B33" s="33"/>
      <c r="C33" s="19" t="s">
        <v>14</v>
      </c>
      <c r="D33" s="37"/>
      <c r="E33" s="8">
        <f t="shared" ref="E33:E36" si="14">SUM(F33:H33)</f>
        <v>0</v>
      </c>
      <c r="F33" s="8">
        <f t="shared" si="13"/>
        <v>0</v>
      </c>
      <c r="G33" s="8">
        <f t="shared" si="13"/>
        <v>0</v>
      </c>
      <c r="H33" s="8">
        <f t="shared" si="13"/>
        <v>0</v>
      </c>
      <c r="I33" s="9"/>
      <c r="J33" s="35"/>
    </row>
    <row r="34" spans="1:10" ht="17.25" customHeight="1" x14ac:dyDescent="0.25">
      <c r="A34" s="34"/>
      <c r="B34" s="33"/>
      <c r="C34" s="19" t="s">
        <v>15</v>
      </c>
      <c r="D34" s="37"/>
      <c r="E34" s="8">
        <f t="shared" si="14"/>
        <v>4806</v>
      </c>
      <c r="F34" s="8">
        <f t="shared" si="13"/>
        <v>4806</v>
      </c>
      <c r="G34" s="8">
        <f t="shared" si="13"/>
        <v>0</v>
      </c>
      <c r="H34" s="8">
        <f t="shared" si="13"/>
        <v>0</v>
      </c>
      <c r="I34" s="9"/>
      <c r="J34" s="35"/>
    </row>
    <row r="35" spans="1:10" ht="17.25" customHeight="1" x14ac:dyDescent="0.25">
      <c r="A35" s="34"/>
      <c r="B35" s="33"/>
      <c r="C35" s="19" t="s">
        <v>16</v>
      </c>
      <c r="D35" s="37"/>
      <c r="E35" s="8">
        <f t="shared" si="14"/>
        <v>0</v>
      </c>
      <c r="F35" s="8">
        <f t="shared" si="13"/>
        <v>0</v>
      </c>
      <c r="G35" s="8">
        <f t="shared" si="13"/>
        <v>0</v>
      </c>
      <c r="H35" s="8">
        <f t="shared" si="13"/>
        <v>0</v>
      </c>
      <c r="I35" s="9"/>
      <c r="J35" s="35"/>
    </row>
    <row r="36" spans="1:10" ht="17.25" customHeight="1" x14ac:dyDescent="0.25">
      <c r="A36" s="34"/>
      <c r="B36" s="33"/>
      <c r="C36" s="19" t="s">
        <v>17</v>
      </c>
      <c r="D36" s="37"/>
      <c r="E36" s="8">
        <f t="shared" si="14"/>
        <v>594</v>
      </c>
      <c r="F36" s="8">
        <f t="shared" si="13"/>
        <v>594</v>
      </c>
      <c r="G36" s="8">
        <f t="shared" si="13"/>
        <v>0</v>
      </c>
      <c r="H36" s="8">
        <f t="shared" si="13"/>
        <v>0</v>
      </c>
      <c r="I36" s="9"/>
      <c r="J36" s="35"/>
    </row>
    <row r="37" spans="1:10" ht="19.5" customHeight="1" x14ac:dyDescent="0.25">
      <c r="A37" s="34"/>
      <c r="B37" s="33"/>
      <c r="C37" s="19" t="s">
        <v>18</v>
      </c>
      <c r="D37" s="38"/>
      <c r="E37" s="8">
        <f>SUM(F37:H37)</f>
        <v>0</v>
      </c>
      <c r="F37" s="8">
        <f>F43</f>
        <v>0</v>
      </c>
      <c r="G37" s="8">
        <f t="shared" si="13"/>
        <v>0</v>
      </c>
      <c r="H37" s="8">
        <f t="shared" si="13"/>
        <v>0</v>
      </c>
      <c r="I37" s="9"/>
      <c r="J37" s="35"/>
    </row>
    <row r="38" spans="1:10" x14ac:dyDescent="0.25">
      <c r="A38" s="39" t="s">
        <v>126</v>
      </c>
      <c r="B38" s="35" t="s">
        <v>26</v>
      </c>
      <c r="C38" s="19" t="s">
        <v>12</v>
      </c>
      <c r="D38" s="36" t="s">
        <v>13</v>
      </c>
      <c r="E38" s="10">
        <f t="shared" ref="E38:E43" si="15">SUM(F38:I38)</f>
        <v>5400</v>
      </c>
      <c r="F38" s="10">
        <f>SUM(F39:F43)</f>
        <v>5400</v>
      </c>
      <c r="G38" s="10">
        <f t="shared" ref="G38" si="16">SUM(G39:G43)</f>
        <v>0</v>
      </c>
      <c r="H38" s="10">
        <v>0</v>
      </c>
      <c r="I38" s="9"/>
      <c r="J38" s="33" t="s">
        <v>133</v>
      </c>
    </row>
    <row r="39" spans="1:10" x14ac:dyDescent="0.25">
      <c r="A39" s="39"/>
      <c r="B39" s="35"/>
      <c r="C39" s="19" t="s">
        <v>14</v>
      </c>
      <c r="D39" s="37"/>
      <c r="E39" s="10">
        <f t="shared" si="15"/>
        <v>0</v>
      </c>
      <c r="F39" s="10">
        <v>0</v>
      </c>
      <c r="G39" s="10">
        <v>0</v>
      </c>
      <c r="H39" s="10">
        <v>0</v>
      </c>
      <c r="I39" s="9"/>
      <c r="J39" s="33"/>
    </row>
    <row r="40" spans="1:10" x14ac:dyDescent="0.25">
      <c r="A40" s="39"/>
      <c r="B40" s="35"/>
      <c r="C40" s="19" t="s">
        <v>15</v>
      </c>
      <c r="D40" s="37"/>
      <c r="E40" s="10">
        <f t="shared" si="15"/>
        <v>4806</v>
      </c>
      <c r="F40" s="10">
        <v>4806</v>
      </c>
      <c r="G40" s="10">
        <v>0</v>
      </c>
      <c r="H40" s="10">
        <v>0</v>
      </c>
      <c r="I40" s="9"/>
      <c r="J40" s="33"/>
    </row>
    <row r="41" spans="1:10" x14ac:dyDescent="0.25">
      <c r="A41" s="39"/>
      <c r="B41" s="35"/>
      <c r="C41" s="19" t="s">
        <v>16</v>
      </c>
      <c r="D41" s="37"/>
      <c r="E41" s="10">
        <f t="shared" si="15"/>
        <v>0</v>
      </c>
      <c r="F41" s="10">
        <v>0</v>
      </c>
      <c r="G41" s="10">
        <v>0</v>
      </c>
      <c r="H41" s="10">
        <v>0</v>
      </c>
      <c r="I41" s="9"/>
      <c r="J41" s="33"/>
    </row>
    <row r="42" spans="1:10" x14ac:dyDescent="0.25">
      <c r="A42" s="39"/>
      <c r="B42" s="35"/>
      <c r="C42" s="19" t="s">
        <v>17</v>
      </c>
      <c r="D42" s="37"/>
      <c r="E42" s="10">
        <f t="shared" si="15"/>
        <v>594</v>
      </c>
      <c r="F42" s="10">
        <v>594</v>
      </c>
      <c r="G42" s="10">
        <v>0</v>
      </c>
      <c r="H42" s="10">
        <v>0</v>
      </c>
      <c r="I42" s="9"/>
      <c r="J42" s="33"/>
    </row>
    <row r="43" spans="1:10" x14ac:dyDescent="0.25">
      <c r="A43" s="39"/>
      <c r="B43" s="35"/>
      <c r="C43" s="19" t="s">
        <v>18</v>
      </c>
      <c r="D43" s="38"/>
      <c r="E43" s="10">
        <f t="shared" si="15"/>
        <v>0</v>
      </c>
      <c r="F43" s="10">
        <v>0</v>
      </c>
      <c r="G43" s="10">
        <v>0</v>
      </c>
      <c r="H43" s="10">
        <v>0</v>
      </c>
      <c r="I43" s="9"/>
      <c r="J43" s="33"/>
    </row>
    <row r="44" spans="1:10" ht="27" customHeight="1" x14ac:dyDescent="0.25">
      <c r="A44" s="33" t="s">
        <v>27</v>
      </c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6.2" customHeight="1" x14ac:dyDescent="0.25">
      <c r="A45" s="30"/>
      <c r="B45" s="33" t="s">
        <v>123</v>
      </c>
      <c r="C45" s="18" t="s">
        <v>12</v>
      </c>
      <c r="D45" s="17"/>
      <c r="E45" s="4">
        <f>SUM(F45:H45)</f>
        <v>232411.27000000002</v>
      </c>
      <c r="F45" s="4">
        <f t="shared" ref="F45:H50" si="17">F51+F75+F93+F129+F165+F195+F207+F279+F309+F321</f>
        <v>102011.87000000001</v>
      </c>
      <c r="G45" s="4">
        <f t="shared" si="17"/>
        <v>66315.100000000006</v>
      </c>
      <c r="H45" s="4">
        <f t="shared" si="17"/>
        <v>64084.299999999996</v>
      </c>
      <c r="I45" s="18"/>
      <c r="J45" s="18"/>
    </row>
    <row r="46" spans="1:10" ht="16.2" customHeight="1" x14ac:dyDescent="0.25">
      <c r="A46" s="31"/>
      <c r="B46" s="33"/>
      <c r="C46" s="18" t="s">
        <v>14</v>
      </c>
      <c r="D46" s="17"/>
      <c r="E46" s="4">
        <f t="shared" ref="E46:E50" si="18">SUM(F46:H46)</f>
        <v>0</v>
      </c>
      <c r="F46" s="4">
        <f t="shared" si="17"/>
        <v>0</v>
      </c>
      <c r="G46" s="4">
        <f t="shared" si="17"/>
        <v>0</v>
      </c>
      <c r="H46" s="4">
        <f t="shared" si="17"/>
        <v>0</v>
      </c>
      <c r="I46" s="18"/>
      <c r="J46" s="18"/>
    </row>
    <row r="47" spans="1:10" ht="16.2" customHeight="1" x14ac:dyDescent="0.25">
      <c r="A47" s="31"/>
      <c r="B47" s="33"/>
      <c r="C47" s="18" t="s">
        <v>15</v>
      </c>
      <c r="D47" s="17"/>
      <c r="E47" s="4">
        <f t="shared" si="18"/>
        <v>5753.1</v>
      </c>
      <c r="F47" s="4">
        <f t="shared" si="17"/>
        <v>5753.1</v>
      </c>
      <c r="G47" s="4">
        <f t="shared" si="17"/>
        <v>0</v>
      </c>
      <c r="H47" s="4">
        <f t="shared" si="17"/>
        <v>0</v>
      </c>
      <c r="I47" s="18"/>
      <c r="J47" s="18"/>
    </row>
    <row r="48" spans="1:10" ht="16.2" customHeight="1" x14ac:dyDescent="0.25">
      <c r="A48" s="31"/>
      <c r="B48" s="33"/>
      <c r="C48" s="18" t="s">
        <v>16</v>
      </c>
      <c r="D48" s="17"/>
      <c r="E48" s="4">
        <f t="shared" si="18"/>
        <v>153.4</v>
      </c>
      <c r="F48" s="4">
        <f t="shared" si="17"/>
        <v>153.4</v>
      </c>
      <c r="G48" s="4">
        <f t="shared" si="17"/>
        <v>0</v>
      </c>
      <c r="H48" s="4">
        <f t="shared" si="17"/>
        <v>0</v>
      </c>
      <c r="I48" s="18"/>
      <c r="J48" s="18"/>
    </row>
    <row r="49" spans="1:10" ht="16.2" customHeight="1" x14ac:dyDescent="0.25">
      <c r="A49" s="31"/>
      <c r="B49" s="33"/>
      <c r="C49" s="18" t="s">
        <v>17</v>
      </c>
      <c r="D49" s="17"/>
      <c r="E49" s="4">
        <f t="shared" si="18"/>
        <v>226504.77</v>
      </c>
      <c r="F49" s="4">
        <f t="shared" si="17"/>
        <v>96105.37</v>
      </c>
      <c r="G49" s="4">
        <f t="shared" si="17"/>
        <v>66315.100000000006</v>
      </c>
      <c r="H49" s="4">
        <f t="shared" si="17"/>
        <v>64084.299999999996</v>
      </c>
      <c r="I49" s="18"/>
      <c r="J49" s="18"/>
    </row>
    <row r="50" spans="1:10" ht="18" customHeight="1" x14ac:dyDescent="0.25">
      <c r="A50" s="32"/>
      <c r="B50" s="33"/>
      <c r="C50" s="18" t="s">
        <v>18</v>
      </c>
      <c r="D50" s="17"/>
      <c r="E50" s="4">
        <f t="shared" si="18"/>
        <v>0</v>
      </c>
      <c r="F50" s="4">
        <f t="shared" si="17"/>
        <v>0</v>
      </c>
      <c r="G50" s="4">
        <f t="shared" si="17"/>
        <v>0</v>
      </c>
      <c r="H50" s="4">
        <f t="shared" si="17"/>
        <v>0</v>
      </c>
      <c r="I50" s="18"/>
      <c r="J50" s="18"/>
    </row>
    <row r="51" spans="1:10" ht="19.2" customHeight="1" x14ac:dyDescent="0.25">
      <c r="A51" s="34" t="s">
        <v>20</v>
      </c>
      <c r="B51" s="33" t="s">
        <v>28</v>
      </c>
      <c r="C51" s="18" t="s">
        <v>12</v>
      </c>
      <c r="D51" s="36" t="s">
        <v>13</v>
      </c>
      <c r="E51" s="4">
        <f>SUM(F51:H51)</f>
        <v>1760</v>
      </c>
      <c r="F51" s="4">
        <f t="shared" ref="F51:H56" si="19">F57+F63+F69</f>
        <v>720</v>
      </c>
      <c r="G51" s="4">
        <f t="shared" si="19"/>
        <v>520</v>
      </c>
      <c r="H51" s="4">
        <f t="shared" si="19"/>
        <v>520</v>
      </c>
      <c r="I51" s="5"/>
      <c r="J51" s="35"/>
    </row>
    <row r="52" spans="1:10" x14ac:dyDescent="0.25">
      <c r="A52" s="34"/>
      <c r="B52" s="33"/>
      <c r="C52" s="18" t="s">
        <v>14</v>
      </c>
      <c r="D52" s="37"/>
      <c r="E52" s="4">
        <f t="shared" ref="E52:E56" si="20">SUM(F52:H52)</f>
        <v>0</v>
      </c>
      <c r="F52" s="4">
        <f t="shared" si="19"/>
        <v>0</v>
      </c>
      <c r="G52" s="4">
        <f t="shared" si="19"/>
        <v>0</v>
      </c>
      <c r="H52" s="4">
        <f t="shared" si="19"/>
        <v>0</v>
      </c>
      <c r="I52" s="5"/>
      <c r="J52" s="35"/>
    </row>
    <row r="53" spans="1:10" x14ac:dyDescent="0.25">
      <c r="A53" s="34"/>
      <c r="B53" s="33"/>
      <c r="C53" s="18" t="s">
        <v>15</v>
      </c>
      <c r="D53" s="37"/>
      <c r="E53" s="4">
        <f t="shared" si="20"/>
        <v>0</v>
      </c>
      <c r="F53" s="4">
        <f t="shared" si="19"/>
        <v>0</v>
      </c>
      <c r="G53" s="4">
        <f t="shared" si="19"/>
        <v>0</v>
      </c>
      <c r="H53" s="4">
        <f t="shared" si="19"/>
        <v>0</v>
      </c>
      <c r="I53" s="5"/>
      <c r="J53" s="35"/>
    </row>
    <row r="54" spans="1:10" x14ac:dyDescent="0.25">
      <c r="A54" s="34"/>
      <c r="B54" s="33"/>
      <c r="C54" s="18" t="s">
        <v>16</v>
      </c>
      <c r="D54" s="37"/>
      <c r="E54" s="4">
        <f t="shared" si="20"/>
        <v>0</v>
      </c>
      <c r="F54" s="4">
        <f t="shared" si="19"/>
        <v>0</v>
      </c>
      <c r="G54" s="4">
        <f t="shared" si="19"/>
        <v>0</v>
      </c>
      <c r="H54" s="4">
        <f t="shared" si="19"/>
        <v>0</v>
      </c>
      <c r="I54" s="5"/>
      <c r="J54" s="35"/>
    </row>
    <row r="55" spans="1:10" x14ac:dyDescent="0.25">
      <c r="A55" s="34"/>
      <c r="B55" s="33"/>
      <c r="C55" s="18" t="s">
        <v>17</v>
      </c>
      <c r="D55" s="37"/>
      <c r="E55" s="4">
        <f t="shared" si="20"/>
        <v>1760</v>
      </c>
      <c r="F55" s="4">
        <f t="shared" si="19"/>
        <v>720</v>
      </c>
      <c r="G55" s="4">
        <f t="shared" si="19"/>
        <v>520</v>
      </c>
      <c r="H55" s="4">
        <f t="shared" si="19"/>
        <v>520</v>
      </c>
      <c r="I55" s="5"/>
      <c r="J55" s="35"/>
    </row>
    <row r="56" spans="1:10" x14ac:dyDescent="0.25">
      <c r="A56" s="34"/>
      <c r="B56" s="33"/>
      <c r="C56" s="18" t="s">
        <v>18</v>
      </c>
      <c r="D56" s="38"/>
      <c r="E56" s="4">
        <f t="shared" si="20"/>
        <v>0</v>
      </c>
      <c r="F56" s="4">
        <f>F62+F68+F74</f>
        <v>0</v>
      </c>
      <c r="G56" s="4">
        <f t="shared" si="19"/>
        <v>0</v>
      </c>
      <c r="H56" s="4">
        <f t="shared" si="19"/>
        <v>0</v>
      </c>
      <c r="I56" s="5"/>
      <c r="J56" s="35"/>
    </row>
    <row r="57" spans="1:10" x14ac:dyDescent="0.25">
      <c r="A57" s="39" t="s">
        <v>29</v>
      </c>
      <c r="B57" s="35" t="s">
        <v>30</v>
      </c>
      <c r="C57" s="19" t="s">
        <v>12</v>
      </c>
      <c r="D57" s="36" t="s">
        <v>13</v>
      </c>
      <c r="E57" s="7">
        <f>SUM(F57:H57)</f>
        <v>60</v>
      </c>
      <c r="F57" s="7">
        <f>SUM(F58:F62)</f>
        <v>20</v>
      </c>
      <c r="G57" s="7">
        <f t="shared" ref="G57:H57" si="21">SUM(G58:G62)</f>
        <v>20</v>
      </c>
      <c r="H57" s="7">
        <f t="shared" si="21"/>
        <v>20</v>
      </c>
      <c r="I57" s="5"/>
      <c r="J57" s="35" t="s">
        <v>133</v>
      </c>
    </row>
    <row r="58" spans="1:10" x14ac:dyDescent="0.25">
      <c r="A58" s="39"/>
      <c r="B58" s="35"/>
      <c r="C58" s="19" t="s">
        <v>14</v>
      </c>
      <c r="D58" s="37"/>
      <c r="E58" s="7">
        <f t="shared" ref="E58:E74" si="22">SUM(F58:H58)</f>
        <v>0</v>
      </c>
      <c r="F58" s="7">
        <v>0</v>
      </c>
      <c r="G58" s="7">
        <v>0</v>
      </c>
      <c r="H58" s="7">
        <v>0</v>
      </c>
      <c r="I58" s="5"/>
      <c r="J58" s="35"/>
    </row>
    <row r="59" spans="1:10" x14ac:dyDescent="0.25">
      <c r="A59" s="39"/>
      <c r="B59" s="35"/>
      <c r="C59" s="19" t="s">
        <v>15</v>
      </c>
      <c r="D59" s="37"/>
      <c r="E59" s="7">
        <f t="shared" si="22"/>
        <v>0</v>
      </c>
      <c r="F59" s="7">
        <v>0</v>
      </c>
      <c r="G59" s="7">
        <v>0</v>
      </c>
      <c r="H59" s="7">
        <v>0</v>
      </c>
      <c r="I59" s="5"/>
      <c r="J59" s="35"/>
    </row>
    <row r="60" spans="1:10" x14ac:dyDescent="0.25">
      <c r="A60" s="39"/>
      <c r="B60" s="35"/>
      <c r="C60" s="19" t="s">
        <v>16</v>
      </c>
      <c r="D60" s="37"/>
      <c r="E60" s="7">
        <f t="shared" si="22"/>
        <v>0</v>
      </c>
      <c r="F60" s="7">
        <v>0</v>
      </c>
      <c r="G60" s="7">
        <v>0</v>
      </c>
      <c r="H60" s="7">
        <v>0</v>
      </c>
      <c r="I60" s="5"/>
      <c r="J60" s="35"/>
    </row>
    <row r="61" spans="1:10" x14ac:dyDescent="0.25">
      <c r="A61" s="39"/>
      <c r="B61" s="35"/>
      <c r="C61" s="19" t="s">
        <v>17</v>
      </c>
      <c r="D61" s="37"/>
      <c r="E61" s="7">
        <f t="shared" si="22"/>
        <v>60</v>
      </c>
      <c r="F61" s="7">
        <v>20</v>
      </c>
      <c r="G61" s="7">
        <v>20</v>
      </c>
      <c r="H61" s="7">
        <v>20</v>
      </c>
      <c r="I61" s="5"/>
      <c r="J61" s="35"/>
    </row>
    <row r="62" spans="1:10" x14ac:dyDescent="0.25">
      <c r="A62" s="39"/>
      <c r="B62" s="35"/>
      <c r="C62" s="19" t="s">
        <v>18</v>
      </c>
      <c r="D62" s="38"/>
      <c r="E62" s="7">
        <f t="shared" si="22"/>
        <v>0</v>
      </c>
      <c r="F62" s="7">
        <v>0</v>
      </c>
      <c r="G62" s="7">
        <v>0</v>
      </c>
      <c r="H62" s="7">
        <v>0</v>
      </c>
      <c r="I62" s="5"/>
      <c r="J62" s="35"/>
    </row>
    <row r="63" spans="1:10" x14ac:dyDescent="0.25">
      <c r="A63" s="39" t="s">
        <v>31</v>
      </c>
      <c r="B63" s="35" t="s">
        <v>32</v>
      </c>
      <c r="C63" s="19" t="s">
        <v>12</v>
      </c>
      <c r="D63" s="36" t="s">
        <v>13</v>
      </c>
      <c r="E63" s="7">
        <f t="shared" si="22"/>
        <v>1700</v>
      </c>
      <c r="F63" s="7">
        <f>SUM(F64:F68)</f>
        <v>700</v>
      </c>
      <c r="G63" s="7">
        <f t="shared" ref="G63:H63" si="23">SUM(G64:G68)</f>
        <v>500</v>
      </c>
      <c r="H63" s="7">
        <f t="shared" si="23"/>
        <v>500</v>
      </c>
      <c r="I63" s="5"/>
      <c r="J63" s="35" t="s">
        <v>127</v>
      </c>
    </row>
    <row r="64" spans="1:10" x14ac:dyDescent="0.25">
      <c r="A64" s="39"/>
      <c r="B64" s="35"/>
      <c r="C64" s="19" t="s">
        <v>14</v>
      </c>
      <c r="D64" s="37"/>
      <c r="E64" s="7">
        <f t="shared" si="22"/>
        <v>0</v>
      </c>
      <c r="F64" s="7">
        <v>0</v>
      </c>
      <c r="G64" s="7">
        <v>0</v>
      </c>
      <c r="H64" s="7">
        <v>0</v>
      </c>
      <c r="I64" s="5"/>
      <c r="J64" s="35"/>
    </row>
    <row r="65" spans="1:10" x14ac:dyDescent="0.25">
      <c r="A65" s="39"/>
      <c r="B65" s="35"/>
      <c r="C65" s="19" t="s">
        <v>15</v>
      </c>
      <c r="D65" s="37"/>
      <c r="E65" s="7">
        <f t="shared" si="22"/>
        <v>0</v>
      </c>
      <c r="F65" s="7">
        <v>0</v>
      </c>
      <c r="G65" s="7">
        <v>0</v>
      </c>
      <c r="H65" s="7">
        <v>0</v>
      </c>
      <c r="I65" s="5"/>
      <c r="J65" s="35"/>
    </row>
    <row r="66" spans="1:10" x14ac:dyDescent="0.25">
      <c r="A66" s="39"/>
      <c r="B66" s="35"/>
      <c r="C66" s="19" t="s">
        <v>16</v>
      </c>
      <c r="D66" s="37"/>
      <c r="E66" s="7">
        <f t="shared" si="22"/>
        <v>0</v>
      </c>
      <c r="F66" s="7">
        <v>0</v>
      </c>
      <c r="G66" s="7">
        <v>0</v>
      </c>
      <c r="H66" s="7">
        <v>0</v>
      </c>
      <c r="I66" s="5"/>
      <c r="J66" s="35"/>
    </row>
    <row r="67" spans="1:10" x14ac:dyDescent="0.25">
      <c r="A67" s="39"/>
      <c r="B67" s="35"/>
      <c r="C67" s="19" t="s">
        <v>17</v>
      </c>
      <c r="D67" s="37"/>
      <c r="E67" s="7">
        <f t="shared" si="22"/>
        <v>1700</v>
      </c>
      <c r="F67" s="7">
        <v>700</v>
      </c>
      <c r="G67" s="7">
        <v>500</v>
      </c>
      <c r="H67" s="7">
        <v>500</v>
      </c>
      <c r="I67" s="5"/>
      <c r="J67" s="35"/>
    </row>
    <row r="68" spans="1:10" ht="13.2" customHeight="1" x14ac:dyDescent="0.25">
      <c r="A68" s="39"/>
      <c r="B68" s="35"/>
      <c r="C68" s="19" t="s">
        <v>18</v>
      </c>
      <c r="D68" s="38"/>
      <c r="E68" s="7">
        <f t="shared" si="22"/>
        <v>0</v>
      </c>
      <c r="F68" s="7">
        <v>0</v>
      </c>
      <c r="G68" s="7">
        <v>0</v>
      </c>
      <c r="H68" s="7">
        <v>0</v>
      </c>
      <c r="I68" s="5"/>
      <c r="J68" s="35"/>
    </row>
    <row r="69" spans="1:10" ht="15" hidden="1" customHeight="1" x14ac:dyDescent="0.25">
      <c r="A69" s="39" t="s">
        <v>31</v>
      </c>
      <c r="B69" s="35" t="s">
        <v>33</v>
      </c>
      <c r="C69" s="19" t="s">
        <v>12</v>
      </c>
      <c r="D69" s="36" t="s">
        <v>13</v>
      </c>
      <c r="E69" s="7">
        <f t="shared" si="22"/>
        <v>0</v>
      </c>
      <c r="F69" s="7">
        <f>SUM(F70:F74)</f>
        <v>0</v>
      </c>
      <c r="G69" s="7">
        <f t="shared" ref="G69:H69" si="24">SUM(G70:G74)</f>
        <v>0</v>
      </c>
      <c r="H69" s="7">
        <f t="shared" si="24"/>
        <v>0</v>
      </c>
      <c r="I69" s="5"/>
      <c r="J69" s="35"/>
    </row>
    <row r="70" spans="1:10" hidden="1" x14ac:dyDescent="0.25">
      <c r="A70" s="39"/>
      <c r="B70" s="35"/>
      <c r="C70" s="19" t="s">
        <v>14</v>
      </c>
      <c r="D70" s="37"/>
      <c r="E70" s="7">
        <f t="shared" si="22"/>
        <v>0</v>
      </c>
      <c r="F70" s="7">
        <v>0</v>
      </c>
      <c r="G70" s="7">
        <v>0</v>
      </c>
      <c r="H70" s="7">
        <v>0</v>
      </c>
      <c r="I70" s="5"/>
      <c r="J70" s="35"/>
    </row>
    <row r="71" spans="1:10" hidden="1" x14ac:dyDescent="0.25">
      <c r="A71" s="39"/>
      <c r="B71" s="35"/>
      <c r="C71" s="19" t="s">
        <v>15</v>
      </c>
      <c r="D71" s="37"/>
      <c r="E71" s="7">
        <f t="shared" si="22"/>
        <v>0</v>
      </c>
      <c r="F71" s="7">
        <v>0</v>
      </c>
      <c r="G71" s="7">
        <v>0</v>
      </c>
      <c r="H71" s="7">
        <v>0</v>
      </c>
      <c r="I71" s="5"/>
      <c r="J71" s="35"/>
    </row>
    <row r="72" spans="1:10" hidden="1" x14ac:dyDescent="0.25">
      <c r="A72" s="39"/>
      <c r="B72" s="35"/>
      <c r="C72" s="19" t="s">
        <v>16</v>
      </c>
      <c r="D72" s="37"/>
      <c r="E72" s="7">
        <f t="shared" si="22"/>
        <v>0</v>
      </c>
      <c r="F72" s="7">
        <v>0</v>
      </c>
      <c r="G72" s="7">
        <v>0</v>
      </c>
      <c r="H72" s="7">
        <v>0</v>
      </c>
      <c r="I72" s="5"/>
      <c r="J72" s="35"/>
    </row>
    <row r="73" spans="1:10" hidden="1" x14ac:dyDescent="0.25">
      <c r="A73" s="39"/>
      <c r="B73" s="35"/>
      <c r="C73" s="19" t="s">
        <v>17</v>
      </c>
      <c r="D73" s="37"/>
      <c r="E73" s="7">
        <f t="shared" si="22"/>
        <v>0</v>
      </c>
      <c r="F73" s="7">
        <v>0</v>
      </c>
      <c r="G73" s="7">
        <v>0</v>
      </c>
      <c r="H73" s="7">
        <v>0</v>
      </c>
      <c r="I73" s="5"/>
      <c r="J73" s="35"/>
    </row>
    <row r="74" spans="1:10" hidden="1" x14ac:dyDescent="0.25">
      <c r="A74" s="39"/>
      <c r="B74" s="35"/>
      <c r="C74" s="19" t="s">
        <v>18</v>
      </c>
      <c r="D74" s="38"/>
      <c r="E74" s="7">
        <f t="shared" si="22"/>
        <v>0</v>
      </c>
      <c r="F74" s="7">
        <v>0</v>
      </c>
      <c r="G74" s="7">
        <v>0</v>
      </c>
      <c r="H74" s="7">
        <v>0</v>
      </c>
      <c r="I74" s="5"/>
      <c r="J74" s="35"/>
    </row>
    <row r="75" spans="1:10" ht="14.4" customHeight="1" x14ac:dyDescent="0.25">
      <c r="A75" s="34" t="s">
        <v>34</v>
      </c>
      <c r="B75" s="33" t="s">
        <v>35</v>
      </c>
      <c r="C75" s="18" t="s">
        <v>12</v>
      </c>
      <c r="D75" s="36" t="s">
        <v>13</v>
      </c>
      <c r="E75" s="4">
        <f t="shared" ref="E75:H80" si="25">E81+E87</f>
        <v>310</v>
      </c>
      <c r="F75" s="4">
        <f t="shared" si="25"/>
        <v>310</v>
      </c>
      <c r="G75" s="4">
        <f t="shared" si="25"/>
        <v>0</v>
      </c>
      <c r="H75" s="4">
        <f t="shared" si="25"/>
        <v>0</v>
      </c>
      <c r="I75" s="5"/>
      <c r="J75" s="40"/>
    </row>
    <row r="76" spans="1:10" x14ac:dyDescent="0.25">
      <c r="A76" s="34"/>
      <c r="B76" s="33"/>
      <c r="C76" s="18" t="s">
        <v>14</v>
      </c>
      <c r="D76" s="37"/>
      <c r="E76" s="4">
        <f t="shared" si="25"/>
        <v>0</v>
      </c>
      <c r="F76" s="4">
        <f t="shared" si="25"/>
        <v>0</v>
      </c>
      <c r="G76" s="4">
        <f t="shared" si="25"/>
        <v>0</v>
      </c>
      <c r="H76" s="4">
        <f t="shared" si="25"/>
        <v>0</v>
      </c>
      <c r="I76" s="5"/>
      <c r="J76" s="40"/>
    </row>
    <row r="77" spans="1:10" x14ac:dyDescent="0.25">
      <c r="A77" s="34"/>
      <c r="B77" s="33"/>
      <c r="C77" s="18" t="s">
        <v>15</v>
      </c>
      <c r="D77" s="37"/>
      <c r="E77" s="4">
        <f t="shared" si="25"/>
        <v>0</v>
      </c>
      <c r="F77" s="4">
        <f t="shared" si="25"/>
        <v>0</v>
      </c>
      <c r="G77" s="4">
        <f t="shared" si="25"/>
        <v>0</v>
      </c>
      <c r="H77" s="4">
        <f t="shared" si="25"/>
        <v>0</v>
      </c>
      <c r="I77" s="5"/>
      <c r="J77" s="40"/>
    </row>
    <row r="78" spans="1:10" x14ac:dyDescent="0.25">
      <c r="A78" s="34"/>
      <c r="B78" s="33"/>
      <c r="C78" s="18" t="s">
        <v>16</v>
      </c>
      <c r="D78" s="37"/>
      <c r="E78" s="4">
        <f t="shared" si="25"/>
        <v>0</v>
      </c>
      <c r="F78" s="4">
        <f t="shared" si="25"/>
        <v>0</v>
      </c>
      <c r="G78" s="4">
        <f t="shared" si="25"/>
        <v>0</v>
      </c>
      <c r="H78" s="4">
        <f t="shared" si="25"/>
        <v>0</v>
      </c>
      <c r="I78" s="5"/>
      <c r="J78" s="40"/>
    </row>
    <row r="79" spans="1:10" x14ac:dyDescent="0.25">
      <c r="A79" s="34"/>
      <c r="B79" s="33"/>
      <c r="C79" s="18" t="s">
        <v>17</v>
      </c>
      <c r="D79" s="37"/>
      <c r="E79" s="4">
        <f t="shared" si="25"/>
        <v>310</v>
      </c>
      <c r="F79" s="4">
        <f t="shared" si="25"/>
        <v>310</v>
      </c>
      <c r="G79" s="4">
        <f t="shared" si="25"/>
        <v>0</v>
      </c>
      <c r="H79" s="4">
        <f t="shared" si="25"/>
        <v>0</v>
      </c>
      <c r="I79" s="5"/>
      <c r="J79" s="40"/>
    </row>
    <row r="80" spans="1:10" x14ac:dyDescent="0.25">
      <c r="A80" s="34"/>
      <c r="B80" s="33"/>
      <c r="C80" s="18" t="s">
        <v>18</v>
      </c>
      <c r="D80" s="38"/>
      <c r="E80" s="4">
        <f>E86+E92</f>
        <v>0</v>
      </c>
      <c r="F80" s="4">
        <f t="shared" si="25"/>
        <v>0</v>
      </c>
      <c r="G80" s="4">
        <f t="shared" si="25"/>
        <v>0</v>
      </c>
      <c r="H80" s="4">
        <f t="shared" si="25"/>
        <v>0</v>
      </c>
      <c r="I80" s="5"/>
      <c r="J80" s="40"/>
    </row>
    <row r="81" spans="1:10" ht="15" customHeight="1" x14ac:dyDescent="0.25">
      <c r="A81" s="39" t="s">
        <v>36</v>
      </c>
      <c r="B81" s="35" t="s">
        <v>37</v>
      </c>
      <c r="C81" s="19" t="s">
        <v>12</v>
      </c>
      <c r="D81" s="36" t="s">
        <v>13</v>
      </c>
      <c r="E81" s="7">
        <f t="shared" ref="E81:E85" si="26">SUM(F81:H81)</f>
        <v>300</v>
      </c>
      <c r="F81" s="7">
        <f>SUM(F82:F86)</f>
        <v>300</v>
      </c>
      <c r="G81" s="7">
        <f t="shared" ref="G81:H81" si="27">SUM(G82:G86)</f>
        <v>0</v>
      </c>
      <c r="H81" s="7">
        <f t="shared" si="27"/>
        <v>0</v>
      </c>
      <c r="I81" s="5"/>
      <c r="J81" s="35" t="s">
        <v>133</v>
      </c>
    </row>
    <row r="82" spans="1:10" x14ac:dyDescent="0.25">
      <c r="A82" s="39"/>
      <c r="B82" s="35"/>
      <c r="C82" s="19" t="s">
        <v>14</v>
      </c>
      <c r="D82" s="37"/>
      <c r="E82" s="7">
        <f t="shared" si="26"/>
        <v>0</v>
      </c>
      <c r="F82" s="7">
        <v>0</v>
      </c>
      <c r="G82" s="7">
        <v>0</v>
      </c>
      <c r="H82" s="7">
        <v>0</v>
      </c>
      <c r="I82" s="5"/>
      <c r="J82" s="35"/>
    </row>
    <row r="83" spans="1:10" x14ac:dyDescent="0.25">
      <c r="A83" s="39"/>
      <c r="B83" s="35"/>
      <c r="C83" s="19" t="s">
        <v>15</v>
      </c>
      <c r="D83" s="37"/>
      <c r="E83" s="7">
        <f t="shared" si="26"/>
        <v>0</v>
      </c>
      <c r="F83" s="7">
        <v>0</v>
      </c>
      <c r="G83" s="7">
        <v>0</v>
      </c>
      <c r="H83" s="7">
        <v>0</v>
      </c>
      <c r="I83" s="5"/>
      <c r="J83" s="35"/>
    </row>
    <row r="84" spans="1:10" x14ac:dyDescent="0.25">
      <c r="A84" s="39"/>
      <c r="B84" s="35"/>
      <c r="C84" s="19" t="s">
        <v>16</v>
      </c>
      <c r="D84" s="37"/>
      <c r="E84" s="7">
        <f t="shared" si="26"/>
        <v>0</v>
      </c>
      <c r="F84" s="7">
        <v>0</v>
      </c>
      <c r="G84" s="7">
        <v>0</v>
      </c>
      <c r="H84" s="7">
        <v>0</v>
      </c>
      <c r="I84" s="5"/>
      <c r="J84" s="35"/>
    </row>
    <row r="85" spans="1:10" x14ac:dyDescent="0.25">
      <c r="A85" s="39"/>
      <c r="B85" s="35"/>
      <c r="C85" s="19" t="s">
        <v>17</v>
      </c>
      <c r="D85" s="37"/>
      <c r="E85" s="7">
        <f t="shared" si="26"/>
        <v>300</v>
      </c>
      <c r="F85" s="7">
        <v>300</v>
      </c>
      <c r="G85" s="7"/>
      <c r="H85" s="7"/>
      <c r="I85" s="5"/>
      <c r="J85" s="35"/>
    </row>
    <row r="86" spans="1:10" x14ac:dyDescent="0.25">
      <c r="A86" s="39"/>
      <c r="B86" s="35"/>
      <c r="C86" s="19" t="s">
        <v>18</v>
      </c>
      <c r="D86" s="38"/>
      <c r="E86" s="7">
        <f>SUM(F86:H86)</f>
        <v>0</v>
      </c>
      <c r="F86" s="7">
        <v>0</v>
      </c>
      <c r="G86" s="7">
        <v>0</v>
      </c>
      <c r="H86" s="7">
        <v>0</v>
      </c>
      <c r="I86" s="5"/>
      <c r="J86" s="35"/>
    </row>
    <row r="87" spans="1:10" ht="15" customHeight="1" x14ac:dyDescent="0.25">
      <c r="A87" s="39" t="s">
        <v>38</v>
      </c>
      <c r="B87" s="35" t="s">
        <v>39</v>
      </c>
      <c r="C87" s="19" t="s">
        <v>12</v>
      </c>
      <c r="D87" s="36" t="s">
        <v>13</v>
      </c>
      <c r="E87" s="7">
        <f t="shared" ref="E87:E91" si="28">SUM(F87:H87)</f>
        <v>10</v>
      </c>
      <c r="F87" s="7">
        <f>SUM(F88:F92)</f>
        <v>10</v>
      </c>
      <c r="G87" s="7">
        <f t="shared" ref="G87:H87" si="29">SUM(G88:G92)</f>
        <v>0</v>
      </c>
      <c r="H87" s="7">
        <f t="shared" si="29"/>
        <v>0</v>
      </c>
      <c r="I87" s="5"/>
      <c r="J87" s="35" t="s">
        <v>133</v>
      </c>
    </row>
    <row r="88" spans="1:10" x14ac:dyDescent="0.25">
      <c r="A88" s="39"/>
      <c r="B88" s="35"/>
      <c r="C88" s="19" t="s">
        <v>14</v>
      </c>
      <c r="D88" s="37"/>
      <c r="E88" s="7">
        <f t="shared" si="28"/>
        <v>0</v>
      </c>
      <c r="F88" s="7">
        <v>0</v>
      </c>
      <c r="G88" s="7">
        <v>0</v>
      </c>
      <c r="H88" s="7">
        <v>0</v>
      </c>
      <c r="I88" s="5"/>
      <c r="J88" s="35"/>
    </row>
    <row r="89" spans="1:10" x14ac:dyDescent="0.25">
      <c r="A89" s="39"/>
      <c r="B89" s="35"/>
      <c r="C89" s="19" t="s">
        <v>15</v>
      </c>
      <c r="D89" s="37"/>
      <c r="E89" s="7">
        <f t="shared" si="28"/>
        <v>0</v>
      </c>
      <c r="F89" s="7">
        <v>0</v>
      </c>
      <c r="G89" s="7">
        <v>0</v>
      </c>
      <c r="H89" s="7">
        <v>0</v>
      </c>
      <c r="I89" s="5"/>
      <c r="J89" s="35"/>
    </row>
    <row r="90" spans="1:10" x14ac:dyDescent="0.25">
      <c r="A90" s="39"/>
      <c r="B90" s="35"/>
      <c r="C90" s="19" t="s">
        <v>16</v>
      </c>
      <c r="D90" s="37"/>
      <c r="E90" s="7">
        <f t="shared" si="28"/>
        <v>0</v>
      </c>
      <c r="F90" s="7">
        <v>0</v>
      </c>
      <c r="G90" s="7">
        <v>0</v>
      </c>
      <c r="H90" s="7">
        <v>0</v>
      </c>
      <c r="I90" s="5"/>
      <c r="J90" s="35"/>
    </row>
    <row r="91" spans="1:10" x14ac:dyDescent="0.25">
      <c r="A91" s="39"/>
      <c r="B91" s="35"/>
      <c r="C91" s="19" t="s">
        <v>17</v>
      </c>
      <c r="D91" s="37"/>
      <c r="E91" s="7">
        <f t="shared" si="28"/>
        <v>10</v>
      </c>
      <c r="F91" s="7">
        <v>10</v>
      </c>
      <c r="G91" s="7"/>
      <c r="H91" s="7"/>
      <c r="I91" s="5"/>
      <c r="J91" s="35"/>
    </row>
    <row r="92" spans="1:10" x14ac:dyDescent="0.25">
      <c r="A92" s="39"/>
      <c r="B92" s="35"/>
      <c r="C92" s="19" t="s">
        <v>18</v>
      </c>
      <c r="D92" s="38"/>
      <c r="E92" s="7">
        <f>SUM(F92:H92)</f>
        <v>0</v>
      </c>
      <c r="F92" s="7">
        <v>0</v>
      </c>
      <c r="G92" s="7">
        <v>0</v>
      </c>
      <c r="H92" s="7">
        <v>0</v>
      </c>
      <c r="I92" s="5"/>
      <c r="J92" s="35"/>
    </row>
    <row r="93" spans="1:10" x14ac:dyDescent="0.25">
      <c r="A93" s="34" t="s">
        <v>40</v>
      </c>
      <c r="B93" s="33" t="s">
        <v>41</v>
      </c>
      <c r="C93" s="19" t="s">
        <v>12</v>
      </c>
      <c r="D93" s="19" t="s">
        <v>42</v>
      </c>
      <c r="E93" s="4">
        <f t="shared" ref="E93:E97" si="30">SUM(F93:H93)</f>
        <v>78228.600000000006</v>
      </c>
      <c r="F93" s="4">
        <f t="shared" ref="F93:H98" si="31">F99+F105+F111+F117+F123</f>
        <v>30561.5</v>
      </c>
      <c r="G93" s="4">
        <f t="shared" si="31"/>
        <v>23910</v>
      </c>
      <c r="H93" s="4">
        <f t="shared" si="31"/>
        <v>23757.1</v>
      </c>
      <c r="I93" s="5"/>
      <c r="J93" s="40"/>
    </row>
    <row r="94" spans="1:10" x14ac:dyDescent="0.25">
      <c r="A94" s="34"/>
      <c r="B94" s="33"/>
      <c r="C94" s="19" t="s">
        <v>14</v>
      </c>
      <c r="D94" s="19" t="s">
        <v>43</v>
      </c>
      <c r="E94" s="4">
        <f t="shared" si="30"/>
        <v>0</v>
      </c>
      <c r="F94" s="4">
        <f t="shared" si="31"/>
        <v>0</v>
      </c>
      <c r="G94" s="4">
        <f t="shared" si="31"/>
        <v>0</v>
      </c>
      <c r="H94" s="4">
        <f t="shared" si="31"/>
        <v>0</v>
      </c>
      <c r="I94" s="5"/>
      <c r="J94" s="40"/>
    </row>
    <row r="95" spans="1:10" x14ac:dyDescent="0.25">
      <c r="A95" s="34"/>
      <c r="B95" s="33"/>
      <c r="C95" s="19" t="s">
        <v>15</v>
      </c>
      <c r="D95" s="11"/>
      <c r="E95" s="4">
        <f t="shared" si="30"/>
        <v>0</v>
      </c>
      <c r="F95" s="4">
        <f t="shared" si="31"/>
        <v>0</v>
      </c>
      <c r="G95" s="4">
        <f t="shared" si="31"/>
        <v>0</v>
      </c>
      <c r="H95" s="4">
        <f t="shared" si="31"/>
        <v>0</v>
      </c>
      <c r="I95" s="5"/>
      <c r="J95" s="40"/>
    </row>
    <row r="96" spans="1:10" x14ac:dyDescent="0.25">
      <c r="A96" s="34"/>
      <c r="B96" s="33"/>
      <c r="C96" s="19" t="s">
        <v>16</v>
      </c>
      <c r="D96" s="11"/>
      <c r="E96" s="4">
        <f t="shared" si="30"/>
        <v>0</v>
      </c>
      <c r="F96" s="4">
        <f t="shared" si="31"/>
        <v>0</v>
      </c>
      <c r="G96" s="4">
        <f t="shared" si="31"/>
        <v>0</v>
      </c>
      <c r="H96" s="4">
        <f t="shared" si="31"/>
        <v>0</v>
      </c>
      <c r="I96" s="5"/>
      <c r="J96" s="40"/>
    </row>
    <row r="97" spans="1:10" x14ac:dyDescent="0.25">
      <c r="A97" s="34"/>
      <c r="B97" s="33"/>
      <c r="C97" s="19" t="s">
        <v>17</v>
      </c>
      <c r="D97" s="11"/>
      <c r="E97" s="4">
        <f t="shared" si="30"/>
        <v>78228.600000000006</v>
      </c>
      <c r="F97" s="4">
        <f t="shared" si="31"/>
        <v>30561.5</v>
      </c>
      <c r="G97" s="4">
        <f t="shared" si="31"/>
        <v>23910</v>
      </c>
      <c r="H97" s="4">
        <f t="shared" si="31"/>
        <v>23757.1</v>
      </c>
      <c r="I97" s="5"/>
      <c r="J97" s="40"/>
    </row>
    <row r="98" spans="1:10" x14ac:dyDescent="0.25">
      <c r="A98" s="34"/>
      <c r="B98" s="33"/>
      <c r="C98" s="19" t="s">
        <v>18</v>
      </c>
      <c r="D98" s="11"/>
      <c r="E98" s="4">
        <f>SUM(F98:H98)</f>
        <v>0</v>
      </c>
      <c r="F98" s="4">
        <f t="shared" si="31"/>
        <v>0</v>
      </c>
      <c r="G98" s="4">
        <f t="shared" si="31"/>
        <v>0</v>
      </c>
      <c r="H98" s="4">
        <f t="shared" si="31"/>
        <v>0</v>
      </c>
      <c r="I98" s="5"/>
      <c r="J98" s="40"/>
    </row>
    <row r="99" spans="1:10" x14ac:dyDescent="0.25">
      <c r="A99" s="39" t="s">
        <v>44</v>
      </c>
      <c r="B99" s="35" t="s">
        <v>45</v>
      </c>
      <c r="C99" s="19" t="s">
        <v>12</v>
      </c>
      <c r="D99" s="19" t="s">
        <v>42</v>
      </c>
      <c r="E99" s="7">
        <f>SUM(F99:H99)</f>
        <v>27400</v>
      </c>
      <c r="F99" s="7">
        <f>SUM(F100:F104)</f>
        <v>12300</v>
      </c>
      <c r="G99" s="7">
        <f t="shared" ref="G99:H99" si="32">SUM(G100:G104)</f>
        <v>7500</v>
      </c>
      <c r="H99" s="7">
        <f t="shared" si="32"/>
        <v>7600</v>
      </c>
      <c r="I99" s="5"/>
      <c r="J99" s="41" t="s">
        <v>128</v>
      </c>
    </row>
    <row r="100" spans="1:10" x14ac:dyDescent="0.25">
      <c r="A100" s="39"/>
      <c r="B100" s="35"/>
      <c r="C100" s="19" t="s">
        <v>14</v>
      </c>
      <c r="D100" s="19" t="s">
        <v>43</v>
      </c>
      <c r="E100" s="7">
        <f t="shared" ref="E100:E104" si="33">SUM(F100:H100)</f>
        <v>0</v>
      </c>
      <c r="F100" s="7">
        <v>0</v>
      </c>
      <c r="G100" s="7">
        <v>0</v>
      </c>
      <c r="H100" s="7">
        <v>0</v>
      </c>
      <c r="I100" s="5"/>
      <c r="J100" s="41"/>
    </row>
    <row r="101" spans="1:10" x14ac:dyDescent="0.25">
      <c r="A101" s="39"/>
      <c r="B101" s="35"/>
      <c r="C101" s="19" t="s">
        <v>15</v>
      </c>
      <c r="D101" s="11"/>
      <c r="E101" s="7">
        <f t="shared" si="33"/>
        <v>0</v>
      </c>
      <c r="F101" s="7">
        <v>0</v>
      </c>
      <c r="G101" s="7">
        <v>0</v>
      </c>
      <c r="H101" s="7">
        <v>0</v>
      </c>
      <c r="I101" s="5"/>
      <c r="J101" s="41"/>
    </row>
    <row r="102" spans="1:10" x14ac:dyDescent="0.25">
      <c r="A102" s="39"/>
      <c r="B102" s="35"/>
      <c r="C102" s="19" t="s">
        <v>16</v>
      </c>
      <c r="D102" s="11"/>
      <c r="E102" s="7">
        <f t="shared" si="33"/>
        <v>0</v>
      </c>
      <c r="F102" s="7">
        <v>0</v>
      </c>
      <c r="G102" s="7">
        <v>0</v>
      </c>
      <c r="H102" s="7">
        <v>0</v>
      </c>
      <c r="I102" s="5"/>
      <c r="J102" s="41"/>
    </row>
    <row r="103" spans="1:10" x14ac:dyDescent="0.25">
      <c r="A103" s="39"/>
      <c r="B103" s="35"/>
      <c r="C103" s="19" t="s">
        <v>17</v>
      </c>
      <c r="D103" s="11"/>
      <c r="E103" s="7">
        <f t="shared" si="33"/>
        <v>27400</v>
      </c>
      <c r="F103" s="7">
        <v>12300</v>
      </c>
      <c r="G103" s="7">
        <v>7500</v>
      </c>
      <c r="H103" s="7">
        <v>7600</v>
      </c>
      <c r="I103" s="5"/>
      <c r="J103" s="41"/>
    </row>
    <row r="104" spans="1:10" x14ac:dyDescent="0.25">
      <c r="A104" s="39"/>
      <c r="B104" s="35"/>
      <c r="C104" s="19" t="s">
        <v>18</v>
      </c>
      <c r="D104" s="11"/>
      <c r="E104" s="7">
        <f t="shared" si="33"/>
        <v>0</v>
      </c>
      <c r="F104" s="7">
        <v>0</v>
      </c>
      <c r="G104" s="7">
        <v>0</v>
      </c>
      <c r="H104" s="7">
        <v>0</v>
      </c>
      <c r="I104" s="5"/>
      <c r="J104" s="41"/>
    </row>
    <row r="105" spans="1:10" ht="13.8" customHeight="1" x14ac:dyDescent="0.25">
      <c r="A105" s="39" t="s">
        <v>46</v>
      </c>
      <c r="B105" s="35" t="s">
        <v>47</v>
      </c>
      <c r="C105" s="19" t="s">
        <v>12</v>
      </c>
      <c r="D105" s="19" t="s">
        <v>42</v>
      </c>
      <c r="E105" s="7">
        <f>SUM(F105:H105)</f>
        <v>24767.1</v>
      </c>
      <c r="F105" s="7">
        <f>SUM(F106:F110)</f>
        <v>7400</v>
      </c>
      <c r="G105" s="7">
        <f t="shared" ref="G105:H105" si="34">SUM(G106:G110)</f>
        <v>8610</v>
      </c>
      <c r="H105" s="7">
        <f t="shared" si="34"/>
        <v>8757.1</v>
      </c>
      <c r="I105" s="5"/>
      <c r="J105" s="35" t="s">
        <v>133</v>
      </c>
    </row>
    <row r="106" spans="1:10" x14ac:dyDescent="0.25">
      <c r="A106" s="39"/>
      <c r="B106" s="35"/>
      <c r="C106" s="19" t="s">
        <v>14</v>
      </c>
      <c r="D106" s="19" t="s">
        <v>43</v>
      </c>
      <c r="E106" s="7">
        <f t="shared" ref="E106:E110" si="35">SUM(F106:H106)</f>
        <v>0</v>
      </c>
      <c r="F106" s="7">
        <v>0</v>
      </c>
      <c r="G106" s="7">
        <v>0</v>
      </c>
      <c r="H106" s="7">
        <v>0</v>
      </c>
      <c r="I106" s="5"/>
      <c r="J106" s="35"/>
    </row>
    <row r="107" spans="1:10" x14ac:dyDescent="0.25">
      <c r="A107" s="39"/>
      <c r="B107" s="35"/>
      <c r="C107" s="19" t="s">
        <v>15</v>
      </c>
      <c r="D107" s="11"/>
      <c r="E107" s="7">
        <f t="shared" si="35"/>
        <v>0</v>
      </c>
      <c r="F107" s="7">
        <v>0</v>
      </c>
      <c r="G107" s="7">
        <v>0</v>
      </c>
      <c r="H107" s="7">
        <v>0</v>
      </c>
      <c r="I107" s="5"/>
      <c r="J107" s="35"/>
    </row>
    <row r="108" spans="1:10" x14ac:dyDescent="0.25">
      <c r="A108" s="39"/>
      <c r="B108" s="35"/>
      <c r="C108" s="19" t="s">
        <v>16</v>
      </c>
      <c r="D108" s="11"/>
      <c r="E108" s="7">
        <f t="shared" si="35"/>
        <v>0</v>
      </c>
      <c r="F108" s="7">
        <v>0</v>
      </c>
      <c r="G108" s="7">
        <v>0</v>
      </c>
      <c r="H108" s="7">
        <v>0</v>
      </c>
      <c r="I108" s="5"/>
      <c r="J108" s="35"/>
    </row>
    <row r="109" spans="1:10" x14ac:dyDescent="0.25">
      <c r="A109" s="39"/>
      <c r="B109" s="35"/>
      <c r="C109" s="19" t="s">
        <v>17</v>
      </c>
      <c r="D109" s="11"/>
      <c r="E109" s="7">
        <f t="shared" si="35"/>
        <v>24767.1</v>
      </c>
      <c r="F109" s="7">
        <v>7400</v>
      </c>
      <c r="G109" s="7">
        <v>8610</v>
      </c>
      <c r="H109" s="7">
        <v>8757.1</v>
      </c>
      <c r="I109" s="5"/>
      <c r="J109" s="35"/>
    </row>
    <row r="110" spans="1:10" x14ac:dyDescent="0.25">
      <c r="A110" s="39"/>
      <c r="B110" s="35"/>
      <c r="C110" s="19" t="s">
        <v>18</v>
      </c>
      <c r="D110" s="11"/>
      <c r="E110" s="7">
        <f t="shared" si="35"/>
        <v>0</v>
      </c>
      <c r="F110" s="7">
        <v>0</v>
      </c>
      <c r="G110" s="7">
        <v>0</v>
      </c>
      <c r="H110" s="7">
        <v>0</v>
      </c>
      <c r="I110" s="5"/>
      <c r="J110" s="35"/>
    </row>
    <row r="111" spans="1:10" ht="13.8" customHeight="1" x14ac:dyDescent="0.25">
      <c r="A111" s="39" t="s">
        <v>48</v>
      </c>
      <c r="B111" s="35" t="s">
        <v>49</v>
      </c>
      <c r="C111" s="19" t="s">
        <v>12</v>
      </c>
      <c r="D111" s="19" t="s">
        <v>42</v>
      </c>
      <c r="E111" s="7">
        <f>SUM(F111:H111)</f>
        <v>900</v>
      </c>
      <c r="F111" s="7">
        <f>SUM(F112:F116)</f>
        <v>700</v>
      </c>
      <c r="G111" s="7">
        <f t="shared" ref="G111:H111" si="36">SUM(G112:G116)</f>
        <v>100</v>
      </c>
      <c r="H111" s="7">
        <f t="shared" si="36"/>
        <v>100</v>
      </c>
      <c r="I111" s="5"/>
      <c r="J111" s="35" t="s">
        <v>133</v>
      </c>
    </row>
    <row r="112" spans="1:10" x14ac:dyDescent="0.25">
      <c r="A112" s="39"/>
      <c r="B112" s="35"/>
      <c r="C112" s="19" t="s">
        <v>14</v>
      </c>
      <c r="D112" s="19" t="s">
        <v>43</v>
      </c>
      <c r="E112" s="7">
        <f t="shared" ref="E112:E116" si="37">SUM(F112:H112)</f>
        <v>0</v>
      </c>
      <c r="F112" s="7">
        <v>0</v>
      </c>
      <c r="G112" s="7">
        <v>0</v>
      </c>
      <c r="H112" s="7">
        <v>0</v>
      </c>
      <c r="I112" s="5"/>
      <c r="J112" s="35"/>
    </row>
    <row r="113" spans="1:10" x14ac:dyDescent="0.25">
      <c r="A113" s="39"/>
      <c r="B113" s="35"/>
      <c r="C113" s="19" t="s">
        <v>15</v>
      </c>
      <c r="D113" s="11"/>
      <c r="E113" s="7">
        <f t="shared" si="37"/>
        <v>0</v>
      </c>
      <c r="F113" s="7">
        <v>0</v>
      </c>
      <c r="G113" s="7">
        <v>0</v>
      </c>
      <c r="H113" s="7">
        <v>0</v>
      </c>
      <c r="I113" s="5"/>
      <c r="J113" s="35"/>
    </row>
    <row r="114" spans="1:10" x14ac:dyDescent="0.25">
      <c r="A114" s="39"/>
      <c r="B114" s="35"/>
      <c r="C114" s="19" t="s">
        <v>16</v>
      </c>
      <c r="D114" s="11"/>
      <c r="E114" s="7">
        <f t="shared" si="37"/>
        <v>0</v>
      </c>
      <c r="F114" s="7">
        <v>0</v>
      </c>
      <c r="G114" s="7">
        <v>0</v>
      </c>
      <c r="H114" s="7">
        <v>0</v>
      </c>
      <c r="I114" s="5"/>
      <c r="J114" s="35"/>
    </row>
    <row r="115" spans="1:10" x14ac:dyDescent="0.25">
      <c r="A115" s="39"/>
      <c r="B115" s="35"/>
      <c r="C115" s="19" t="s">
        <v>17</v>
      </c>
      <c r="D115" s="11"/>
      <c r="E115" s="7">
        <f t="shared" si="37"/>
        <v>900</v>
      </c>
      <c r="F115" s="7">
        <v>700</v>
      </c>
      <c r="G115" s="7">
        <v>100</v>
      </c>
      <c r="H115" s="7">
        <v>100</v>
      </c>
      <c r="I115" s="5"/>
      <c r="J115" s="35"/>
    </row>
    <row r="116" spans="1:10" x14ac:dyDescent="0.25">
      <c r="A116" s="39"/>
      <c r="B116" s="35"/>
      <c r="C116" s="19" t="s">
        <v>18</v>
      </c>
      <c r="D116" s="11"/>
      <c r="E116" s="7">
        <f t="shared" si="37"/>
        <v>0</v>
      </c>
      <c r="F116" s="7">
        <v>0</v>
      </c>
      <c r="G116" s="7">
        <v>0</v>
      </c>
      <c r="H116" s="7">
        <v>0</v>
      </c>
      <c r="I116" s="5"/>
      <c r="J116" s="35"/>
    </row>
    <row r="117" spans="1:10" x14ac:dyDescent="0.25">
      <c r="A117" s="39" t="s">
        <v>50</v>
      </c>
      <c r="B117" s="35" t="s">
        <v>51</v>
      </c>
      <c r="C117" s="19" t="s">
        <v>12</v>
      </c>
      <c r="D117" s="19" t="s">
        <v>42</v>
      </c>
      <c r="E117" s="7">
        <f>SUM(F117:H117)</f>
        <v>24361.5</v>
      </c>
      <c r="F117" s="7">
        <f>SUM(F118:F122)</f>
        <v>10161.5</v>
      </c>
      <c r="G117" s="7">
        <f t="shared" ref="G117:H117" si="38">SUM(G118:G122)</f>
        <v>7300</v>
      </c>
      <c r="H117" s="7">
        <f t="shared" si="38"/>
        <v>6900</v>
      </c>
      <c r="I117" s="5"/>
      <c r="J117" s="35" t="s">
        <v>133</v>
      </c>
    </row>
    <row r="118" spans="1:10" x14ac:dyDescent="0.25">
      <c r="A118" s="39"/>
      <c r="B118" s="35"/>
      <c r="C118" s="19" t="s">
        <v>14</v>
      </c>
      <c r="D118" s="19" t="s">
        <v>43</v>
      </c>
      <c r="E118" s="7">
        <f t="shared" ref="E118:E122" si="39">SUM(F118:H118)</f>
        <v>0</v>
      </c>
      <c r="F118" s="7">
        <v>0</v>
      </c>
      <c r="G118" s="7">
        <v>0</v>
      </c>
      <c r="H118" s="7">
        <v>0</v>
      </c>
      <c r="I118" s="5"/>
      <c r="J118" s="35"/>
    </row>
    <row r="119" spans="1:10" x14ac:dyDescent="0.25">
      <c r="A119" s="39"/>
      <c r="B119" s="35"/>
      <c r="C119" s="19" t="s">
        <v>15</v>
      </c>
      <c r="D119" s="11"/>
      <c r="E119" s="7">
        <f t="shared" si="39"/>
        <v>0</v>
      </c>
      <c r="F119" s="7">
        <v>0</v>
      </c>
      <c r="G119" s="7">
        <v>0</v>
      </c>
      <c r="H119" s="7">
        <v>0</v>
      </c>
      <c r="I119" s="5"/>
      <c r="J119" s="35"/>
    </row>
    <row r="120" spans="1:10" x14ac:dyDescent="0.25">
      <c r="A120" s="39"/>
      <c r="B120" s="35"/>
      <c r="C120" s="19" t="s">
        <v>16</v>
      </c>
      <c r="D120" s="11"/>
      <c r="E120" s="7">
        <f t="shared" si="39"/>
        <v>0</v>
      </c>
      <c r="F120" s="7">
        <v>0</v>
      </c>
      <c r="G120" s="7">
        <v>0</v>
      </c>
      <c r="H120" s="7">
        <v>0</v>
      </c>
      <c r="I120" s="5"/>
      <c r="J120" s="35"/>
    </row>
    <row r="121" spans="1:10" x14ac:dyDescent="0.25">
      <c r="A121" s="39"/>
      <c r="B121" s="35"/>
      <c r="C121" s="19" t="s">
        <v>17</v>
      </c>
      <c r="D121" s="11"/>
      <c r="E121" s="7">
        <f t="shared" si="39"/>
        <v>24361.5</v>
      </c>
      <c r="F121" s="7">
        <v>10161.5</v>
      </c>
      <c r="G121" s="7">
        <v>7300</v>
      </c>
      <c r="H121" s="7">
        <v>6900</v>
      </c>
      <c r="I121" s="5"/>
      <c r="J121" s="35"/>
    </row>
    <row r="122" spans="1:10" x14ac:dyDescent="0.25">
      <c r="A122" s="39"/>
      <c r="B122" s="35"/>
      <c r="C122" s="19" t="s">
        <v>18</v>
      </c>
      <c r="D122" s="11"/>
      <c r="E122" s="7">
        <f t="shared" si="39"/>
        <v>0</v>
      </c>
      <c r="F122" s="7">
        <v>0</v>
      </c>
      <c r="G122" s="7">
        <v>0</v>
      </c>
      <c r="H122" s="7">
        <v>0</v>
      </c>
      <c r="I122" s="5"/>
      <c r="J122" s="35"/>
    </row>
    <row r="123" spans="1:10" ht="15" customHeight="1" x14ac:dyDescent="0.25">
      <c r="A123" s="39" t="s">
        <v>52</v>
      </c>
      <c r="B123" s="35" t="s">
        <v>53</v>
      </c>
      <c r="C123" s="19" t="s">
        <v>12</v>
      </c>
      <c r="D123" s="19" t="s">
        <v>42</v>
      </c>
      <c r="E123" s="7">
        <f>SUM(F123:H123)</f>
        <v>800</v>
      </c>
      <c r="F123" s="7">
        <f>SUM(F124:F128)</f>
        <v>0</v>
      </c>
      <c r="G123" s="7">
        <f t="shared" ref="G123:H123" si="40">SUM(G124:G128)</f>
        <v>400</v>
      </c>
      <c r="H123" s="7">
        <f t="shared" si="40"/>
        <v>400</v>
      </c>
      <c r="I123" s="5"/>
      <c r="J123" s="35" t="s">
        <v>133</v>
      </c>
    </row>
    <row r="124" spans="1:10" x14ac:dyDescent="0.25">
      <c r="A124" s="39"/>
      <c r="B124" s="35"/>
      <c r="C124" s="19" t="s">
        <v>14</v>
      </c>
      <c r="D124" s="19" t="s">
        <v>43</v>
      </c>
      <c r="E124" s="7">
        <f t="shared" ref="E124:E133" si="41">SUM(F124:H124)</f>
        <v>0</v>
      </c>
      <c r="F124" s="7">
        <v>0</v>
      </c>
      <c r="G124" s="7">
        <v>0</v>
      </c>
      <c r="H124" s="7">
        <v>0</v>
      </c>
      <c r="I124" s="5"/>
      <c r="J124" s="35"/>
    </row>
    <row r="125" spans="1:10" x14ac:dyDescent="0.25">
      <c r="A125" s="39"/>
      <c r="B125" s="35"/>
      <c r="C125" s="19" t="s">
        <v>15</v>
      </c>
      <c r="D125" s="11"/>
      <c r="E125" s="7">
        <f t="shared" si="41"/>
        <v>0</v>
      </c>
      <c r="F125" s="7">
        <v>0</v>
      </c>
      <c r="G125" s="7">
        <v>0</v>
      </c>
      <c r="H125" s="7">
        <v>0</v>
      </c>
      <c r="I125" s="5"/>
      <c r="J125" s="35"/>
    </row>
    <row r="126" spans="1:10" x14ac:dyDescent="0.25">
      <c r="A126" s="39"/>
      <c r="B126" s="35"/>
      <c r="C126" s="19" t="s">
        <v>16</v>
      </c>
      <c r="D126" s="11"/>
      <c r="E126" s="7">
        <f t="shared" si="41"/>
        <v>0</v>
      </c>
      <c r="F126" s="7">
        <v>0</v>
      </c>
      <c r="G126" s="7">
        <v>0</v>
      </c>
      <c r="H126" s="7">
        <v>0</v>
      </c>
      <c r="I126" s="5"/>
      <c r="J126" s="35"/>
    </row>
    <row r="127" spans="1:10" x14ac:dyDescent="0.25">
      <c r="A127" s="39"/>
      <c r="B127" s="35"/>
      <c r="C127" s="19" t="s">
        <v>17</v>
      </c>
      <c r="D127" s="11"/>
      <c r="E127" s="7">
        <f t="shared" si="41"/>
        <v>800</v>
      </c>
      <c r="F127" s="7">
        <v>0</v>
      </c>
      <c r="G127" s="7">
        <v>400</v>
      </c>
      <c r="H127" s="7">
        <v>400</v>
      </c>
      <c r="I127" s="5"/>
      <c r="J127" s="35"/>
    </row>
    <row r="128" spans="1:10" x14ac:dyDescent="0.25">
      <c r="A128" s="39"/>
      <c r="B128" s="35"/>
      <c r="C128" s="19" t="s">
        <v>18</v>
      </c>
      <c r="D128" s="11"/>
      <c r="E128" s="7">
        <f t="shared" si="41"/>
        <v>0</v>
      </c>
      <c r="F128" s="7">
        <v>0</v>
      </c>
      <c r="G128" s="7">
        <v>0</v>
      </c>
      <c r="H128" s="7">
        <v>0</v>
      </c>
      <c r="I128" s="5"/>
      <c r="J128" s="35"/>
    </row>
    <row r="129" spans="1:10" ht="15.6" customHeight="1" x14ac:dyDescent="0.25">
      <c r="A129" s="39" t="s">
        <v>54</v>
      </c>
      <c r="B129" s="33" t="s">
        <v>55</v>
      </c>
      <c r="C129" s="18" t="s">
        <v>12</v>
      </c>
      <c r="D129" s="18" t="s">
        <v>42</v>
      </c>
      <c r="E129" s="4">
        <f t="shared" si="41"/>
        <v>49132.499999999993</v>
      </c>
      <c r="F129" s="4">
        <f t="shared" ref="F129:H134" si="42">F135+F141+F147+F153+F159</f>
        <v>23062.3</v>
      </c>
      <c r="G129" s="4">
        <f t="shared" si="42"/>
        <v>13035.099999999999</v>
      </c>
      <c r="H129" s="4">
        <f t="shared" si="42"/>
        <v>13035.099999999999</v>
      </c>
      <c r="I129" s="5"/>
      <c r="J129" s="40"/>
    </row>
    <row r="130" spans="1:10" x14ac:dyDescent="0.25">
      <c r="A130" s="39"/>
      <c r="B130" s="33"/>
      <c r="C130" s="18" t="s">
        <v>14</v>
      </c>
      <c r="D130" s="18" t="s">
        <v>43</v>
      </c>
      <c r="E130" s="4">
        <f t="shared" si="41"/>
        <v>0</v>
      </c>
      <c r="F130" s="4">
        <f t="shared" si="42"/>
        <v>0</v>
      </c>
      <c r="G130" s="4">
        <f t="shared" si="42"/>
        <v>0</v>
      </c>
      <c r="H130" s="4">
        <f t="shared" si="42"/>
        <v>0</v>
      </c>
      <c r="I130" s="5"/>
      <c r="J130" s="40"/>
    </row>
    <row r="131" spans="1:10" x14ac:dyDescent="0.25">
      <c r="A131" s="39"/>
      <c r="B131" s="33"/>
      <c r="C131" s="18" t="s">
        <v>15</v>
      </c>
      <c r="D131" s="11"/>
      <c r="E131" s="4">
        <f t="shared" si="41"/>
        <v>2213.6</v>
      </c>
      <c r="F131" s="4">
        <f t="shared" si="42"/>
        <v>2213.6</v>
      </c>
      <c r="G131" s="4">
        <f t="shared" si="42"/>
        <v>0</v>
      </c>
      <c r="H131" s="4">
        <f t="shared" si="42"/>
        <v>0</v>
      </c>
      <c r="I131" s="5"/>
      <c r="J131" s="40"/>
    </row>
    <row r="132" spans="1:10" x14ac:dyDescent="0.25">
      <c r="A132" s="39"/>
      <c r="B132" s="33"/>
      <c r="C132" s="18" t="s">
        <v>16</v>
      </c>
      <c r="D132" s="11"/>
      <c r="E132" s="4">
        <f t="shared" si="41"/>
        <v>0</v>
      </c>
      <c r="F132" s="4">
        <f t="shared" si="42"/>
        <v>0</v>
      </c>
      <c r="G132" s="4">
        <f t="shared" si="42"/>
        <v>0</v>
      </c>
      <c r="H132" s="4">
        <f t="shared" si="42"/>
        <v>0</v>
      </c>
      <c r="I132" s="5"/>
      <c r="J132" s="40"/>
    </row>
    <row r="133" spans="1:10" x14ac:dyDescent="0.25">
      <c r="A133" s="39"/>
      <c r="B133" s="33"/>
      <c r="C133" s="18" t="s">
        <v>17</v>
      </c>
      <c r="D133" s="11"/>
      <c r="E133" s="4">
        <f t="shared" si="41"/>
        <v>46918.9</v>
      </c>
      <c r="F133" s="4">
        <f t="shared" si="42"/>
        <v>20848.7</v>
      </c>
      <c r="G133" s="4">
        <f t="shared" si="42"/>
        <v>13035.099999999999</v>
      </c>
      <c r="H133" s="4">
        <f t="shared" si="42"/>
        <v>13035.099999999999</v>
      </c>
      <c r="I133" s="5"/>
      <c r="J133" s="40"/>
    </row>
    <row r="134" spans="1:10" x14ac:dyDescent="0.25">
      <c r="A134" s="39"/>
      <c r="B134" s="33"/>
      <c r="C134" s="18" t="s">
        <v>18</v>
      </c>
      <c r="D134" s="11"/>
      <c r="E134" s="4">
        <f>SUM(F134:H134)</f>
        <v>0</v>
      </c>
      <c r="F134" s="4">
        <f t="shared" si="42"/>
        <v>0</v>
      </c>
      <c r="G134" s="4">
        <f t="shared" si="42"/>
        <v>0</v>
      </c>
      <c r="H134" s="4">
        <f t="shared" si="42"/>
        <v>0</v>
      </c>
      <c r="I134" s="5"/>
      <c r="J134" s="40"/>
    </row>
    <row r="135" spans="1:10" ht="15" customHeight="1" x14ac:dyDescent="0.25">
      <c r="A135" s="39" t="s">
        <v>56</v>
      </c>
      <c r="B135" s="35" t="s">
        <v>57</v>
      </c>
      <c r="C135" s="19" t="s">
        <v>12</v>
      </c>
      <c r="D135" s="19" t="s">
        <v>42</v>
      </c>
      <c r="E135" s="7">
        <f>SUM(F135:H135)</f>
        <v>28633.899999999998</v>
      </c>
      <c r="F135" s="7">
        <f>SUM(F136:F140)</f>
        <v>8011.3</v>
      </c>
      <c r="G135" s="7">
        <f t="shared" ref="G135:H135" si="43">SUM(G136:G140)</f>
        <v>10311.299999999999</v>
      </c>
      <c r="H135" s="7">
        <f t="shared" si="43"/>
        <v>10311.299999999999</v>
      </c>
      <c r="I135" s="5"/>
      <c r="J135" s="40" t="s">
        <v>58</v>
      </c>
    </row>
    <row r="136" spans="1:10" x14ac:dyDescent="0.25">
      <c r="A136" s="39"/>
      <c r="B136" s="35"/>
      <c r="C136" s="19" t="s">
        <v>14</v>
      </c>
      <c r="D136" s="19" t="s">
        <v>43</v>
      </c>
      <c r="E136" s="7">
        <f t="shared" ref="E136:E157" si="44">SUM(F136:H136)</f>
        <v>0</v>
      </c>
      <c r="F136" s="7">
        <v>0</v>
      </c>
      <c r="G136" s="7">
        <v>0</v>
      </c>
      <c r="H136" s="7">
        <v>0</v>
      </c>
      <c r="I136" s="5"/>
      <c r="J136" s="40"/>
    </row>
    <row r="137" spans="1:10" x14ac:dyDescent="0.25">
      <c r="A137" s="39"/>
      <c r="B137" s="35"/>
      <c r="C137" s="19" t="s">
        <v>15</v>
      </c>
      <c r="D137" s="11"/>
      <c r="E137" s="7">
        <f t="shared" si="44"/>
        <v>0</v>
      </c>
      <c r="F137" s="7">
        <v>0</v>
      </c>
      <c r="G137" s="7">
        <v>0</v>
      </c>
      <c r="H137" s="7">
        <v>0</v>
      </c>
      <c r="I137" s="5"/>
      <c r="J137" s="40"/>
    </row>
    <row r="138" spans="1:10" x14ac:dyDescent="0.25">
      <c r="A138" s="39"/>
      <c r="B138" s="35"/>
      <c r="C138" s="19" t="s">
        <v>16</v>
      </c>
      <c r="D138" s="11"/>
      <c r="E138" s="7">
        <f t="shared" si="44"/>
        <v>0</v>
      </c>
      <c r="F138" s="7">
        <v>0</v>
      </c>
      <c r="G138" s="7">
        <v>0</v>
      </c>
      <c r="H138" s="7">
        <v>0</v>
      </c>
      <c r="I138" s="5"/>
      <c r="J138" s="40"/>
    </row>
    <row r="139" spans="1:10" x14ac:dyDescent="0.25">
      <c r="A139" s="39"/>
      <c r="B139" s="35"/>
      <c r="C139" s="19" t="s">
        <v>17</v>
      </c>
      <c r="D139" s="11"/>
      <c r="E139" s="7">
        <f t="shared" si="44"/>
        <v>28633.899999999998</v>
      </c>
      <c r="F139" s="7">
        <v>8011.3</v>
      </c>
      <c r="G139" s="7">
        <v>10311.299999999999</v>
      </c>
      <c r="H139" s="7">
        <v>10311.299999999999</v>
      </c>
      <c r="I139" s="5"/>
      <c r="J139" s="40"/>
    </row>
    <row r="140" spans="1:10" x14ac:dyDescent="0.25">
      <c r="A140" s="39"/>
      <c r="B140" s="35"/>
      <c r="C140" s="19" t="s">
        <v>18</v>
      </c>
      <c r="D140" s="11"/>
      <c r="E140" s="7">
        <f t="shared" si="44"/>
        <v>0</v>
      </c>
      <c r="F140" s="7">
        <v>0</v>
      </c>
      <c r="G140" s="7">
        <v>0</v>
      </c>
      <c r="H140" s="7">
        <v>0</v>
      </c>
      <c r="I140" s="5"/>
      <c r="J140" s="40"/>
    </row>
    <row r="141" spans="1:10" ht="15" customHeight="1" x14ac:dyDescent="0.25">
      <c r="A141" s="39" t="s">
        <v>59</v>
      </c>
      <c r="B141" s="35" t="s">
        <v>60</v>
      </c>
      <c r="C141" s="19" t="s">
        <v>12</v>
      </c>
      <c r="D141" s="19" t="s">
        <v>42</v>
      </c>
      <c r="E141" s="7">
        <f t="shared" si="44"/>
        <v>6671.4000000000005</v>
      </c>
      <c r="F141" s="7">
        <f>SUM(F142:F146)</f>
        <v>2223.8000000000002</v>
      </c>
      <c r="G141" s="7">
        <f>SUM(G142:G146)</f>
        <v>2223.8000000000002</v>
      </c>
      <c r="H141" s="7">
        <f t="shared" ref="H141" si="45">SUM(H142:H146)</f>
        <v>2223.8000000000002</v>
      </c>
      <c r="I141" s="5"/>
      <c r="J141" s="40" t="s">
        <v>58</v>
      </c>
    </row>
    <row r="142" spans="1:10" x14ac:dyDescent="0.25">
      <c r="A142" s="39"/>
      <c r="B142" s="35"/>
      <c r="C142" s="19" t="s">
        <v>14</v>
      </c>
      <c r="D142" s="19" t="s">
        <v>43</v>
      </c>
      <c r="E142" s="7">
        <f t="shared" si="44"/>
        <v>0</v>
      </c>
      <c r="F142" s="7">
        <v>0</v>
      </c>
      <c r="G142" s="7">
        <v>0</v>
      </c>
      <c r="H142" s="7">
        <v>0</v>
      </c>
      <c r="I142" s="5"/>
      <c r="J142" s="40"/>
    </row>
    <row r="143" spans="1:10" x14ac:dyDescent="0.25">
      <c r="A143" s="39"/>
      <c r="B143" s="35"/>
      <c r="C143" s="19" t="s">
        <v>15</v>
      </c>
      <c r="D143" s="11"/>
      <c r="E143" s="7">
        <f t="shared" si="44"/>
        <v>0</v>
      </c>
      <c r="F143" s="7">
        <v>0</v>
      </c>
      <c r="G143" s="7">
        <v>0</v>
      </c>
      <c r="H143" s="7">
        <v>0</v>
      </c>
      <c r="I143" s="5"/>
      <c r="J143" s="40"/>
    </row>
    <row r="144" spans="1:10" x14ac:dyDescent="0.25">
      <c r="A144" s="39"/>
      <c r="B144" s="35"/>
      <c r="C144" s="19" t="s">
        <v>16</v>
      </c>
      <c r="D144" s="11"/>
      <c r="E144" s="7">
        <f t="shared" si="44"/>
        <v>0</v>
      </c>
      <c r="F144" s="7">
        <v>0</v>
      </c>
      <c r="G144" s="7">
        <v>0</v>
      </c>
      <c r="H144" s="7">
        <v>0</v>
      </c>
      <c r="I144" s="5"/>
      <c r="J144" s="40"/>
    </row>
    <row r="145" spans="1:10" x14ac:dyDescent="0.25">
      <c r="A145" s="39"/>
      <c r="B145" s="35"/>
      <c r="C145" s="19" t="s">
        <v>17</v>
      </c>
      <c r="D145" s="11"/>
      <c r="E145" s="7">
        <f t="shared" si="44"/>
        <v>6671.4000000000005</v>
      </c>
      <c r="F145" s="7">
        <v>2223.8000000000002</v>
      </c>
      <c r="G145" s="7">
        <v>2223.8000000000002</v>
      </c>
      <c r="H145" s="7">
        <v>2223.8000000000002</v>
      </c>
      <c r="I145" s="5"/>
      <c r="J145" s="40"/>
    </row>
    <row r="146" spans="1:10" x14ac:dyDescent="0.25">
      <c r="A146" s="39"/>
      <c r="B146" s="35"/>
      <c r="C146" s="19" t="s">
        <v>18</v>
      </c>
      <c r="D146" s="11"/>
      <c r="E146" s="7">
        <f t="shared" si="44"/>
        <v>0</v>
      </c>
      <c r="F146" s="7">
        <v>0</v>
      </c>
      <c r="G146" s="7">
        <v>0</v>
      </c>
      <c r="H146" s="7">
        <v>0</v>
      </c>
      <c r="I146" s="5"/>
      <c r="J146" s="40"/>
    </row>
    <row r="147" spans="1:10" x14ac:dyDescent="0.25">
      <c r="A147" s="39" t="s">
        <v>61</v>
      </c>
      <c r="B147" s="35" t="s">
        <v>62</v>
      </c>
      <c r="C147" s="19" t="s">
        <v>12</v>
      </c>
      <c r="D147" s="19" t="s">
        <v>42</v>
      </c>
      <c r="E147" s="7">
        <f t="shared" si="44"/>
        <v>1400</v>
      </c>
      <c r="F147" s="7">
        <f>SUM(F148:F152)</f>
        <v>400</v>
      </c>
      <c r="G147" s="7">
        <f t="shared" ref="G147:H147" si="46">SUM(G148:G152)</f>
        <v>500</v>
      </c>
      <c r="H147" s="7">
        <f t="shared" si="46"/>
        <v>500</v>
      </c>
      <c r="I147" s="5"/>
      <c r="J147" s="40" t="s">
        <v>129</v>
      </c>
    </row>
    <row r="148" spans="1:10" x14ac:dyDescent="0.25">
      <c r="A148" s="39"/>
      <c r="B148" s="35"/>
      <c r="C148" s="19" t="s">
        <v>14</v>
      </c>
      <c r="D148" s="19" t="s">
        <v>43</v>
      </c>
      <c r="E148" s="7">
        <f t="shared" si="44"/>
        <v>0</v>
      </c>
      <c r="F148" s="7">
        <v>0</v>
      </c>
      <c r="G148" s="7">
        <v>0</v>
      </c>
      <c r="H148" s="7">
        <v>0</v>
      </c>
      <c r="I148" s="5"/>
      <c r="J148" s="40"/>
    </row>
    <row r="149" spans="1:10" x14ac:dyDescent="0.25">
      <c r="A149" s="39"/>
      <c r="B149" s="35"/>
      <c r="C149" s="19" t="s">
        <v>15</v>
      </c>
      <c r="D149" s="11"/>
      <c r="E149" s="7">
        <f t="shared" si="44"/>
        <v>0</v>
      </c>
      <c r="F149" s="7">
        <v>0</v>
      </c>
      <c r="G149" s="7">
        <v>0</v>
      </c>
      <c r="H149" s="7">
        <v>0</v>
      </c>
      <c r="I149" s="5"/>
      <c r="J149" s="40"/>
    </row>
    <row r="150" spans="1:10" x14ac:dyDescent="0.25">
      <c r="A150" s="39"/>
      <c r="B150" s="35"/>
      <c r="C150" s="19" t="s">
        <v>16</v>
      </c>
      <c r="D150" s="11"/>
      <c r="E150" s="7">
        <f t="shared" si="44"/>
        <v>0</v>
      </c>
      <c r="F150" s="7">
        <v>0</v>
      </c>
      <c r="G150" s="7">
        <v>0</v>
      </c>
      <c r="H150" s="7">
        <v>0</v>
      </c>
      <c r="I150" s="5"/>
      <c r="J150" s="40"/>
    </row>
    <row r="151" spans="1:10" x14ac:dyDescent="0.25">
      <c r="A151" s="39"/>
      <c r="B151" s="35"/>
      <c r="C151" s="19" t="s">
        <v>17</v>
      </c>
      <c r="D151" s="11"/>
      <c r="E151" s="7">
        <f t="shared" si="44"/>
        <v>1400</v>
      </c>
      <c r="F151" s="7">
        <v>400</v>
      </c>
      <c r="G151" s="7">
        <v>500</v>
      </c>
      <c r="H151" s="7">
        <v>500</v>
      </c>
      <c r="I151" s="5"/>
      <c r="J151" s="40"/>
    </row>
    <row r="152" spans="1:10" x14ac:dyDescent="0.25">
      <c r="A152" s="39"/>
      <c r="B152" s="35"/>
      <c r="C152" s="19" t="s">
        <v>18</v>
      </c>
      <c r="D152" s="11"/>
      <c r="E152" s="7">
        <f t="shared" si="44"/>
        <v>0</v>
      </c>
      <c r="F152" s="7">
        <v>0</v>
      </c>
      <c r="G152" s="7">
        <v>0</v>
      </c>
      <c r="H152" s="7">
        <v>0</v>
      </c>
      <c r="I152" s="5"/>
      <c r="J152" s="40"/>
    </row>
    <row r="153" spans="1:10" ht="40.799999999999997" customHeight="1" x14ac:dyDescent="0.25">
      <c r="A153" s="39" t="s">
        <v>63</v>
      </c>
      <c r="B153" s="42" t="s">
        <v>64</v>
      </c>
      <c r="C153" s="19" t="s">
        <v>12</v>
      </c>
      <c r="D153" s="19" t="s">
        <v>42</v>
      </c>
      <c r="E153" s="7">
        <f t="shared" si="44"/>
        <v>4427.2</v>
      </c>
      <c r="F153" s="7">
        <f>SUM(F154:F158)</f>
        <v>4427.2</v>
      </c>
      <c r="G153" s="7">
        <f t="shared" ref="G153:H153" si="47">SUM(G154:G158)</f>
        <v>0</v>
      </c>
      <c r="H153" s="7">
        <f t="shared" si="47"/>
        <v>0</v>
      </c>
      <c r="I153" s="5"/>
      <c r="J153" s="40" t="s">
        <v>58</v>
      </c>
    </row>
    <row r="154" spans="1:10" x14ac:dyDescent="0.25">
      <c r="A154" s="39"/>
      <c r="B154" s="42"/>
      <c r="C154" s="19" t="s">
        <v>14</v>
      </c>
      <c r="D154" s="19" t="s">
        <v>43</v>
      </c>
      <c r="E154" s="7">
        <f t="shared" si="44"/>
        <v>0</v>
      </c>
      <c r="F154" s="7">
        <v>0</v>
      </c>
      <c r="G154" s="7">
        <v>0</v>
      </c>
      <c r="H154" s="7">
        <v>0</v>
      </c>
      <c r="I154" s="5"/>
      <c r="J154" s="40"/>
    </row>
    <row r="155" spans="1:10" ht="22.5" customHeight="1" x14ac:dyDescent="0.25">
      <c r="A155" s="39"/>
      <c r="B155" s="42"/>
      <c r="C155" s="19" t="s">
        <v>15</v>
      </c>
      <c r="D155" s="11"/>
      <c r="E155" s="7">
        <f t="shared" si="44"/>
        <v>2213.6</v>
      </c>
      <c r="F155" s="7">
        <v>2213.6</v>
      </c>
      <c r="G155" s="7">
        <v>0</v>
      </c>
      <c r="H155" s="7">
        <v>0</v>
      </c>
      <c r="I155" s="5"/>
      <c r="J155" s="40"/>
    </row>
    <row r="156" spans="1:10" ht="22.5" customHeight="1" x14ac:dyDescent="0.25">
      <c r="A156" s="39"/>
      <c r="B156" s="42"/>
      <c r="C156" s="19" t="s">
        <v>16</v>
      </c>
      <c r="D156" s="11"/>
      <c r="E156" s="7">
        <f t="shared" si="44"/>
        <v>0</v>
      </c>
      <c r="F156" s="7">
        <v>0</v>
      </c>
      <c r="G156" s="7">
        <v>0</v>
      </c>
      <c r="H156" s="7">
        <v>0</v>
      </c>
      <c r="I156" s="5"/>
      <c r="J156" s="40"/>
    </row>
    <row r="157" spans="1:10" ht="22.5" customHeight="1" x14ac:dyDescent="0.25">
      <c r="A157" s="39"/>
      <c r="B157" s="42"/>
      <c r="C157" s="19" t="s">
        <v>17</v>
      </c>
      <c r="D157" s="11"/>
      <c r="E157" s="7">
        <f t="shared" si="44"/>
        <v>2213.6</v>
      </c>
      <c r="F157" s="7">
        <v>2213.6</v>
      </c>
      <c r="G157" s="7">
        <v>0</v>
      </c>
      <c r="H157" s="7">
        <v>0</v>
      </c>
      <c r="I157" s="5"/>
      <c r="J157" s="40"/>
    </row>
    <row r="158" spans="1:10" ht="34.5" customHeight="1" x14ac:dyDescent="0.25">
      <c r="A158" s="39"/>
      <c r="B158" s="42"/>
      <c r="C158" s="19" t="s">
        <v>18</v>
      </c>
      <c r="D158" s="11"/>
      <c r="E158" s="7">
        <f>SUM(F158:H158)</f>
        <v>0</v>
      </c>
      <c r="F158" s="7">
        <v>0</v>
      </c>
      <c r="G158" s="7">
        <v>0</v>
      </c>
      <c r="H158" s="7">
        <v>0</v>
      </c>
      <c r="I158" s="5"/>
      <c r="J158" s="40"/>
    </row>
    <row r="159" spans="1:10" ht="18.75" customHeight="1" x14ac:dyDescent="0.25">
      <c r="A159" s="39" t="s">
        <v>65</v>
      </c>
      <c r="B159" s="35" t="s">
        <v>66</v>
      </c>
      <c r="C159" s="19" t="s">
        <v>12</v>
      </c>
      <c r="D159" s="19" t="s">
        <v>42</v>
      </c>
      <c r="E159" s="7">
        <f t="shared" ref="E159:E163" si="48">SUM(F159:H159)</f>
        <v>8000</v>
      </c>
      <c r="F159" s="7">
        <f>SUM(F160:F164)</f>
        <v>8000</v>
      </c>
      <c r="G159" s="7">
        <f t="shared" ref="G159:H159" si="49">SUM(G160:G164)</f>
        <v>0</v>
      </c>
      <c r="H159" s="7">
        <f t="shared" si="49"/>
        <v>0</v>
      </c>
      <c r="I159" s="5"/>
      <c r="J159" s="40" t="s">
        <v>132</v>
      </c>
    </row>
    <row r="160" spans="1:10" x14ac:dyDescent="0.25">
      <c r="A160" s="39"/>
      <c r="B160" s="35"/>
      <c r="C160" s="19" t="s">
        <v>14</v>
      </c>
      <c r="D160" s="19" t="s">
        <v>43</v>
      </c>
      <c r="E160" s="7">
        <f t="shared" si="48"/>
        <v>0</v>
      </c>
      <c r="F160" s="7">
        <v>0</v>
      </c>
      <c r="G160" s="7">
        <v>0</v>
      </c>
      <c r="H160" s="7">
        <v>0</v>
      </c>
      <c r="I160" s="5"/>
      <c r="J160" s="40"/>
    </row>
    <row r="161" spans="1:10" x14ac:dyDescent="0.25">
      <c r="A161" s="39"/>
      <c r="B161" s="35"/>
      <c r="C161" s="19" t="s">
        <v>15</v>
      </c>
      <c r="D161" s="11"/>
      <c r="E161" s="7">
        <f t="shared" si="48"/>
        <v>0</v>
      </c>
      <c r="F161" s="7">
        <v>0</v>
      </c>
      <c r="G161" s="7">
        <v>0</v>
      </c>
      <c r="H161" s="7">
        <v>0</v>
      </c>
      <c r="I161" s="5"/>
      <c r="J161" s="40"/>
    </row>
    <row r="162" spans="1:10" x14ac:dyDescent="0.25">
      <c r="A162" s="39"/>
      <c r="B162" s="35"/>
      <c r="C162" s="19" t="s">
        <v>16</v>
      </c>
      <c r="D162" s="11"/>
      <c r="E162" s="7">
        <f t="shared" si="48"/>
        <v>0</v>
      </c>
      <c r="F162" s="7">
        <v>0</v>
      </c>
      <c r="G162" s="7">
        <v>0</v>
      </c>
      <c r="H162" s="7">
        <v>0</v>
      </c>
      <c r="I162" s="5"/>
      <c r="J162" s="40"/>
    </row>
    <row r="163" spans="1:10" x14ac:dyDescent="0.25">
      <c r="A163" s="39"/>
      <c r="B163" s="35"/>
      <c r="C163" s="19" t="s">
        <v>17</v>
      </c>
      <c r="D163" s="11"/>
      <c r="E163" s="7">
        <f t="shared" si="48"/>
        <v>8000</v>
      </c>
      <c r="F163" s="7">
        <v>8000</v>
      </c>
      <c r="G163" s="7">
        <v>0</v>
      </c>
      <c r="H163" s="7">
        <v>0</v>
      </c>
      <c r="I163" s="5"/>
      <c r="J163" s="40"/>
    </row>
    <row r="164" spans="1:10" x14ac:dyDescent="0.25">
      <c r="A164" s="39"/>
      <c r="B164" s="35"/>
      <c r="C164" s="19" t="s">
        <v>18</v>
      </c>
      <c r="D164" s="11"/>
      <c r="E164" s="7">
        <f>SUM(F164:H164)</f>
        <v>0</v>
      </c>
      <c r="F164" s="7">
        <v>0</v>
      </c>
      <c r="G164" s="7">
        <v>0</v>
      </c>
      <c r="H164" s="7">
        <v>0</v>
      </c>
      <c r="I164" s="5"/>
      <c r="J164" s="40"/>
    </row>
    <row r="165" spans="1:10" ht="33.75" customHeight="1" x14ac:dyDescent="0.25">
      <c r="A165" s="39" t="s">
        <v>67</v>
      </c>
      <c r="B165" s="33" t="s">
        <v>68</v>
      </c>
      <c r="C165" s="18" t="s">
        <v>12</v>
      </c>
      <c r="D165" s="18" t="s">
        <v>42</v>
      </c>
      <c r="E165" s="4">
        <f t="shared" ref="E165:E169" si="50">SUM(F165:H165)</f>
        <v>19503.400000000001</v>
      </c>
      <c r="F165" s="4">
        <f t="shared" ref="F165:H170" si="51">F171+F177+F183+F189</f>
        <v>11253.4</v>
      </c>
      <c r="G165" s="4">
        <f t="shared" si="51"/>
        <v>4090</v>
      </c>
      <c r="H165" s="4">
        <f t="shared" si="51"/>
        <v>4160</v>
      </c>
      <c r="I165" s="5"/>
      <c r="J165" s="40"/>
    </row>
    <row r="166" spans="1:10" x14ac:dyDescent="0.25">
      <c r="A166" s="39"/>
      <c r="B166" s="33"/>
      <c r="C166" s="18" t="s">
        <v>14</v>
      </c>
      <c r="D166" s="18" t="s">
        <v>43</v>
      </c>
      <c r="E166" s="4">
        <f t="shared" si="50"/>
        <v>0</v>
      </c>
      <c r="F166" s="4">
        <f t="shared" si="51"/>
        <v>0</v>
      </c>
      <c r="G166" s="4">
        <f t="shared" si="51"/>
        <v>0</v>
      </c>
      <c r="H166" s="4">
        <f t="shared" si="51"/>
        <v>0</v>
      </c>
      <c r="I166" s="5"/>
      <c r="J166" s="40"/>
    </row>
    <row r="167" spans="1:10" x14ac:dyDescent="0.25">
      <c r="A167" s="39"/>
      <c r="B167" s="33"/>
      <c r="C167" s="18" t="s">
        <v>15</v>
      </c>
      <c r="D167" s="11"/>
      <c r="E167" s="4">
        <f t="shared" si="50"/>
        <v>0</v>
      </c>
      <c r="F167" s="4">
        <f t="shared" si="51"/>
        <v>0</v>
      </c>
      <c r="G167" s="4">
        <f t="shared" si="51"/>
        <v>0</v>
      </c>
      <c r="H167" s="4">
        <f t="shared" si="51"/>
        <v>0</v>
      </c>
      <c r="I167" s="5"/>
      <c r="J167" s="40"/>
    </row>
    <row r="168" spans="1:10" x14ac:dyDescent="0.25">
      <c r="A168" s="39"/>
      <c r="B168" s="33"/>
      <c r="C168" s="18" t="s">
        <v>16</v>
      </c>
      <c r="D168" s="11"/>
      <c r="E168" s="4">
        <f t="shared" si="50"/>
        <v>153.4</v>
      </c>
      <c r="F168" s="4">
        <f t="shared" si="51"/>
        <v>153.4</v>
      </c>
      <c r="G168" s="4">
        <f t="shared" si="51"/>
        <v>0</v>
      </c>
      <c r="H168" s="4">
        <f t="shared" si="51"/>
        <v>0</v>
      </c>
      <c r="I168" s="5"/>
      <c r="J168" s="40"/>
    </row>
    <row r="169" spans="1:10" x14ac:dyDescent="0.25">
      <c r="A169" s="39"/>
      <c r="B169" s="33"/>
      <c r="C169" s="18" t="s">
        <v>17</v>
      </c>
      <c r="D169" s="11"/>
      <c r="E169" s="4">
        <f t="shared" si="50"/>
        <v>19350</v>
      </c>
      <c r="F169" s="4">
        <f t="shared" si="51"/>
        <v>11100</v>
      </c>
      <c r="G169" s="4">
        <f t="shared" si="51"/>
        <v>4090</v>
      </c>
      <c r="H169" s="4">
        <f t="shared" si="51"/>
        <v>4160</v>
      </c>
      <c r="I169" s="5"/>
      <c r="J169" s="40"/>
    </row>
    <row r="170" spans="1:10" x14ac:dyDescent="0.25">
      <c r="A170" s="39"/>
      <c r="B170" s="33"/>
      <c r="C170" s="18" t="s">
        <v>18</v>
      </c>
      <c r="D170" s="11"/>
      <c r="E170" s="4">
        <f>SUM(F170:H170)</f>
        <v>0</v>
      </c>
      <c r="F170" s="4">
        <f>F176+F182+F188+F194</f>
        <v>0</v>
      </c>
      <c r="G170" s="4">
        <f t="shared" si="51"/>
        <v>0</v>
      </c>
      <c r="H170" s="4">
        <f t="shared" si="51"/>
        <v>0</v>
      </c>
      <c r="I170" s="5"/>
      <c r="J170" s="40"/>
    </row>
    <row r="171" spans="1:10" ht="15" customHeight="1" x14ac:dyDescent="0.25">
      <c r="A171" s="39" t="s">
        <v>69</v>
      </c>
      <c r="B171" s="35" t="s">
        <v>70</v>
      </c>
      <c r="C171" s="19" t="s">
        <v>12</v>
      </c>
      <c r="D171" s="19" t="s">
        <v>42</v>
      </c>
      <c r="E171" s="7">
        <f t="shared" ref="E171:E175" si="52">SUM(F171:H171)</f>
        <v>757</v>
      </c>
      <c r="F171" s="7">
        <f>SUM(F172:F176)</f>
        <v>197</v>
      </c>
      <c r="G171" s="7">
        <f t="shared" ref="G171:H171" si="53">SUM(G172:G176)</f>
        <v>260</v>
      </c>
      <c r="H171" s="7">
        <f t="shared" si="53"/>
        <v>300</v>
      </c>
      <c r="I171" s="5"/>
      <c r="J171" s="35" t="s">
        <v>129</v>
      </c>
    </row>
    <row r="172" spans="1:10" x14ac:dyDescent="0.25">
      <c r="A172" s="39"/>
      <c r="B172" s="35"/>
      <c r="C172" s="19" t="s">
        <v>14</v>
      </c>
      <c r="D172" s="19" t="s">
        <v>43</v>
      </c>
      <c r="E172" s="7">
        <f t="shared" si="52"/>
        <v>0</v>
      </c>
      <c r="F172" s="7">
        <v>0</v>
      </c>
      <c r="G172" s="7">
        <v>0</v>
      </c>
      <c r="H172" s="7">
        <v>0</v>
      </c>
      <c r="I172" s="5"/>
      <c r="J172" s="35"/>
    </row>
    <row r="173" spans="1:10" x14ac:dyDescent="0.25">
      <c r="A173" s="39"/>
      <c r="B173" s="35"/>
      <c r="C173" s="19" t="s">
        <v>15</v>
      </c>
      <c r="D173" s="11"/>
      <c r="E173" s="7">
        <f t="shared" si="52"/>
        <v>0</v>
      </c>
      <c r="F173" s="7">
        <v>0</v>
      </c>
      <c r="G173" s="7">
        <v>0</v>
      </c>
      <c r="H173" s="7">
        <v>0</v>
      </c>
      <c r="I173" s="5"/>
      <c r="J173" s="35"/>
    </row>
    <row r="174" spans="1:10" x14ac:dyDescent="0.25">
      <c r="A174" s="39"/>
      <c r="B174" s="35"/>
      <c r="C174" s="19" t="s">
        <v>16</v>
      </c>
      <c r="D174" s="11"/>
      <c r="E174" s="7">
        <f t="shared" si="52"/>
        <v>0</v>
      </c>
      <c r="F174" s="7">
        <v>0</v>
      </c>
      <c r="G174" s="7">
        <v>0</v>
      </c>
      <c r="H174" s="7">
        <v>0</v>
      </c>
      <c r="I174" s="5"/>
      <c r="J174" s="35"/>
    </row>
    <row r="175" spans="1:10" x14ac:dyDescent="0.25">
      <c r="A175" s="39"/>
      <c r="B175" s="35"/>
      <c r="C175" s="19" t="s">
        <v>17</v>
      </c>
      <c r="D175" s="11"/>
      <c r="E175" s="7">
        <f t="shared" si="52"/>
        <v>757</v>
      </c>
      <c r="F175" s="7">
        <v>197</v>
      </c>
      <c r="G175" s="7">
        <v>260</v>
      </c>
      <c r="H175" s="7">
        <v>300</v>
      </c>
      <c r="I175" s="5"/>
      <c r="J175" s="35"/>
    </row>
    <row r="176" spans="1:10" x14ac:dyDescent="0.25">
      <c r="A176" s="39"/>
      <c r="B176" s="35"/>
      <c r="C176" s="19" t="s">
        <v>18</v>
      </c>
      <c r="D176" s="11"/>
      <c r="E176" s="7">
        <f>SUM(F176:H176)</f>
        <v>0</v>
      </c>
      <c r="F176" s="7">
        <v>0</v>
      </c>
      <c r="G176" s="7">
        <v>0</v>
      </c>
      <c r="H176" s="7">
        <v>0</v>
      </c>
      <c r="I176" s="5"/>
      <c r="J176" s="35"/>
    </row>
    <row r="177" spans="1:10" ht="22.2" customHeight="1" x14ac:dyDescent="0.25">
      <c r="A177" s="39" t="s">
        <v>71</v>
      </c>
      <c r="B177" s="35" t="s">
        <v>72</v>
      </c>
      <c r="C177" s="19" t="s">
        <v>12</v>
      </c>
      <c r="D177" s="19" t="s">
        <v>42</v>
      </c>
      <c r="E177" s="7">
        <f t="shared" ref="E177:E181" si="54">SUM(F177:H177)</f>
        <v>2276.4</v>
      </c>
      <c r="F177" s="7">
        <f>SUM(F178:F182)</f>
        <v>786.4</v>
      </c>
      <c r="G177" s="7">
        <f t="shared" ref="G177:H177" si="55">SUM(G178:G182)</f>
        <v>730</v>
      </c>
      <c r="H177" s="7">
        <f t="shared" si="55"/>
        <v>760</v>
      </c>
      <c r="I177" s="5"/>
      <c r="J177" s="35" t="s">
        <v>129</v>
      </c>
    </row>
    <row r="178" spans="1:10" x14ac:dyDescent="0.25">
      <c r="A178" s="39"/>
      <c r="B178" s="35"/>
      <c r="C178" s="19" t="s">
        <v>14</v>
      </c>
      <c r="D178" s="19" t="s">
        <v>43</v>
      </c>
      <c r="E178" s="7">
        <f t="shared" si="54"/>
        <v>0</v>
      </c>
      <c r="F178" s="7">
        <v>0</v>
      </c>
      <c r="G178" s="7">
        <v>0</v>
      </c>
      <c r="H178" s="7">
        <v>0</v>
      </c>
      <c r="I178" s="5"/>
      <c r="J178" s="35"/>
    </row>
    <row r="179" spans="1:10" x14ac:dyDescent="0.25">
      <c r="A179" s="39"/>
      <c r="B179" s="35"/>
      <c r="C179" s="19" t="s">
        <v>15</v>
      </c>
      <c r="D179" s="11"/>
      <c r="E179" s="7">
        <f t="shared" si="54"/>
        <v>0</v>
      </c>
      <c r="F179" s="7">
        <v>0</v>
      </c>
      <c r="G179" s="7">
        <v>0</v>
      </c>
      <c r="H179" s="7">
        <v>0</v>
      </c>
      <c r="I179" s="5"/>
      <c r="J179" s="35"/>
    </row>
    <row r="180" spans="1:10" x14ac:dyDescent="0.25">
      <c r="A180" s="39"/>
      <c r="B180" s="35"/>
      <c r="C180" s="19" t="s">
        <v>16</v>
      </c>
      <c r="D180" s="11"/>
      <c r="E180" s="7">
        <f t="shared" si="54"/>
        <v>83.4</v>
      </c>
      <c r="F180" s="7">
        <v>83.4</v>
      </c>
      <c r="G180" s="7">
        <v>0</v>
      </c>
      <c r="H180" s="7">
        <v>0</v>
      </c>
      <c r="I180" s="5"/>
      <c r="J180" s="35"/>
    </row>
    <row r="181" spans="1:10" x14ac:dyDescent="0.25">
      <c r="A181" s="39"/>
      <c r="B181" s="35"/>
      <c r="C181" s="19" t="s">
        <v>17</v>
      </c>
      <c r="D181" s="11"/>
      <c r="E181" s="7">
        <f t="shared" si="54"/>
        <v>2193</v>
      </c>
      <c r="F181" s="7">
        <v>703</v>
      </c>
      <c r="G181" s="7">
        <v>730</v>
      </c>
      <c r="H181" s="7">
        <v>760</v>
      </c>
      <c r="I181" s="5"/>
      <c r="J181" s="35"/>
    </row>
    <row r="182" spans="1:10" x14ac:dyDescent="0.25">
      <c r="A182" s="39"/>
      <c r="B182" s="35"/>
      <c r="C182" s="19" t="s">
        <v>18</v>
      </c>
      <c r="D182" s="11"/>
      <c r="E182" s="7">
        <f>SUM(F182:H182)</f>
        <v>0</v>
      </c>
      <c r="F182" s="7">
        <v>0</v>
      </c>
      <c r="G182" s="7">
        <v>0</v>
      </c>
      <c r="H182" s="7">
        <v>0</v>
      </c>
      <c r="I182" s="5"/>
      <c r="J182" s="35"/>
    </row>
    <row r="183" spans="1:10" x14ac:dyDescent="0.25">
      <c r="A183" s="39" t="s">
        <v>73</v>
      </c>
      <c r="B183" s="35" t="s">
        <v>74</v>
      </c>
      <c r="C183" s="19" t="s">
        <v>12</v>
      </c>
      <c r="D183" s="19" t="s">
        <v>42</v>
      </c>
      <c r="E183" s="7">
        <f t="shared" ref="E183:E187" si="56">SUM(F183:H183)</f>
        <v>6470</v>
      </c>
      <c r="F183" s="7">
        <f>SUM(F184:F188)</f>
        <v>2270</v>
      </c>
      <c r="G183" s="7">
        <f t="shared" ref="G183:H183" si="57">SUM(G184:G188)</f>
        <v>2100</v>
      </c>
      <c r="H183" s="7">
        <f t="shared" si="57"/>
        <v>2100</v>
      </c>
      <c r="I183" s="5"/>
      <c r="J183" s="35" t="s">
        <v>129</v>
      </c>
    </row>
    <row r="184" spans="1:10" x14ac:dyDescent="0.25">
      <c r="A184" s="39"/>
      <c r="B184" s="35"/>
      <c r="C184" s="19" t="s">
        <v>14</v>
      </c>
      <c r="D184" s="19" t="s">
        <v>43</v>
      </c>
      <c r="E184" s="7">
        <f t="shared" si="56"/>
        <v>0</v>
      </c>
      <c r="F184" s="7">
        <v>0</v>
      </c>
      <c r="G184" s="7">
        <v>0</v>
      </c>
      <c r="H184" s="7">
        <v>0</v>
      </c>
      <c r="I184" s="5"/>
      <c r="J184" s="35"/>
    </row>
    <row r="185" spans="1:10" x14ac:dyDescent="0.25">
      <c r="A185" s="39"/>
      <c r="B185" s="35"/>
      <c r="C185" s="19" t="s">
        <v>15</v>
      </c>
      <c r="D185" s="11"/>
      <c r="E185" s="7">
        <f t="shared" si="56"/>
        <v>0</v>
      </c>
      <c r="F185" s="7">
        <v>0</v>
      </c>
      <c r="G185" s="7">
        <v>0</v>
      </c>
      <c r="H185" s="7">
        <v>0</v>
      </c>
      <c r="I185" s="5"/>
      <c r="J185" s="35"/>
    </row>
    <row r="186" spans="1:10" x14ac:dyDescent="0.25">
      <c r="A186" s="39"/>
      <c r="B186" s="35"/>
      <c r="C186" s="19" t="s">
        <v>16</v>
      </c>
      <c r="D186" s="11"/>
      <c r="E186" s="7">
        <f t="shared" si="56"/>
        <v>70</v>
      </c>
      <c r="F186" s="7">
        <v>70</v>
      </c>
      <c r="G186" s="7"/>
      <c r="H186" s="7">
        <v>0</v>
      </c>
      <c r="I186" s="5"/>
      <c r="J186" s="35"/>
    </row>
    <row r="187" spans="1:10" x14ac:dyDescent="0.25">
      <c r="A187" s="39"/>
      <c r="B187" s="35"/>
      <c r="C187" s="19" t="s">
        <v>17</v>
      </c>
      <c r="D187" s="11"/>
      <c r="E187" s="7">
        <f t="shared" si="56"/>
        <v>6400</v>
      </c>
      <c r="F187" s="7">
        <v>2200</v>
      </c>
      <c r="G187" s="7">
        <v>2100</v>
      </c>
      <c r="H187" s="7">
        <v>2100</v>
      </c>
      <c r="I187" s="5"/>
      <c r="J187" s="35"/>
    </row>
    <row r="188" spans="1:10" x14ac:dyDescent="0.25">
      <c r="A188" s="39"/>
      <c r="B188" s="35"/>
      <c r="C188" s="19" t="s">
        <v>18</v>
      </c>
      <c r="D188" s="11"/>
      <c r="E188" s="7">
        <f>SUM(F188:H188)</f>
        <v>0</v>
      </c>
      <c r="F188" s="7">
        <v>0</v>
      </c>
      <c r="G188" s="7">
        <v>0</v>
      </c>
      <c r="H188" s="7">
        <v>0</v>
      </c>
      <c r="I188" s="5"/>
      <c r="J188" s="35"/>
    </row>
    <row r="189" spans="1:10" ht="15" customHeight="1" x14ac:dyDescent="0.25">
      <c r="A189" s="39" t="s">
        <v>75</v>
      </c>
      <c r="B189" s="35" t="s">
        <v>130</v>
      </c>
      <c r="C189" s="19" t="s">
        <v>12</v>
      </c>
      <c r="D189" s="19" t="s">
        <v>42</v>
      </c>
      <c r="E189" s="7">
        <f t="shared" ref="E189:E193" si="58">SUM(F189:H189)</f>
        <v>10000</v>
      </c>
      <c r="F189" s="7">
        <f>SUM(F190:F194)</f>
        <v>8000</v>
      </c>
      <c r="G189" s="7">
        <f t="shared" ref="G189:H189" si="59">SUM(G190:G194)</f>
        <v>1000</v>
      </c>
      <c r="H189" s="7">
        <f t="shared" si="59"/>
        <v>1000</v>
      </c>
      <c r="I189" s="5"/>
      <c r="J189" s="35" t="s">
        <v>133</v>
      </c>
    </row>
    <row r="190" spans="1:10" x14ac:dyDescent="0.25">
      <c r="A190" s="39"/>
      <c r="B190" s="35"/>
      <c r="C190" s="19" t="s">
        <v>14</v>
      </c>
      <c r="D190" s="19" t="s">
        <v>43</v>
      </c>
      <c r="E190" s="7">
        <f t="shared" si="58"/>
        <v>0</v>
      </c>
      <c r="F190" s="7">
        <v>0</v>
      </c>
      <c r="G190" s="7">
        <v>0</v>
      </c>
      <c r="H190" s="7">
        <v>0</v>
      </c>
      <c r="I190" s="5"/>
      <c r="J190" s="35"/>
    </row>
    <row r="191" spans="1:10" x14ac:dyDescent="0.25">
      <c r="A191" s="39"/>
      <c r="B191" s="35"/>
      <c r="C191" s="19" t="s">
        <v>15</v>
      </c>
      <c r="D191" s="11"/>
      <c r="E191" s="7">
        <f t="shared" si="58"/>
        <v>0</v>
      </c>
      <c r="F191" s="7">
        <v>0</v>
      </c>
      <c r="G191" s="7">
        <v>0</v>
      </c>
      <c r="H191" s="7">
        <v>0</v>
      </c>
      <c r="I191" s="5"/>
      <c r="J191" s="35"/>
    </row>
    <row r="192" spans="1:10" x14ac:dyDescent="0.25">
      <c r="A192" s="39"/>
      <c r="B192" s="35"/>
      <c r="C192" s="19" t="s">
        <v>16</v>
      </c>
      <c r="D192" s="11"/>
      <c r="E192" s="7">
        <f t="shared" si="58"/>
        <v>0</v>
      </c>
      <c r="F192" s="7">
        <v>0</v>
      </c>
      <c r="G192" s="7">
        <v>0</v>
      </c>
      <c r="H192" s="7">
        <v>0</v>
      </c>
      <c r="I192" s="5"/>
      <c r="J192" s="35"/>
    </row>
    <row r="193" spans="1:10" x14ac:dyDescent="0.25">
      <c r="A193" s="39"/>
      <c r="B193" s="35"/>
      <c r="C193" s="19" t="s">
        <v>17</v>
      </c>
      <c r="D193" s="11"/>
      <c r="E193" s="7">
        <f t="shared" si="58"/>
        <v>10000</v>
      </c>
      <c r="F193" s="7">
        <v>8000</v>
      </c>
      <c r="G193" s="7">
        <v>1000</v>
      </c>
      <c r="H193" s="7">
        <v>1000</v>
      </c>
      <c r="I193" s="5"/>
      <c r="J193" s="35"/>
    </row>
    <row r="194" spans="1:10" ht="13.2" customHeight="1" x14ac:dyDescent="0.25">
      <c r="A194" s="39"/>
      <c r="B194" s="35"/>
      <c r="C194" s="19" t="s">
        <v>18</v>
      </c>
      <c r="D194" s="11"/>
      <c r="E194" s="7">
        <f>SUM(F194:H194)</f>
        <v>0</v>
      </c>
      <c r="F194" s="7">
        <v>0</v>
      </c>
      <c r="G194" s="7">
        <v>0</v>
      </c>
      <c r="H194" s="7">
        <v>0</v>
      </c>
      <c r="I194" s="5"/>
      <c r="J194" s="35"/>
    </row>
    <row r="195" spans="1:10" ht="21" hidden="1" customHeight="1" x14ac:dyDescent="0.25">
      <c r="A195" s="43" t="s">
        <v>76</v>
      </c>
      <c r="B195" s="30" t="s">
        <v>77</v>
      </c>
      <c r="C195" s="18" t="s">
        <v>12</v>
      </c>
      <c r="D195" s="22" t="s">
        <v>42</v>
      </c>
      <c r="E195" s="4">
        <f t="shared" ref="E195:H200" si="60">E201</f>
        <v>0</v>
      </c>
      <c r="F195" s="4">
        <f t="shared" si="60"/>
        <v>0</v>
      </c>
      <c r="G195" s="4">
        <f t="shared" si="60"/>
        <v>0</v>
      </c>
      <c r="H195" s="4">
        <f t="shared" si="60"/>
        <v>0</v>
      </c>
      <c r="I195" s="13"/>
      <c r="J195" s="20"/>
    </row>
    <row r="196" spans="1:10" hidden="1" x14ac:dyDescent="0.25">
      <c r="A196" s="44"/>
      <c r="B196" s="31"/>
      <c r="C196" s="18" t="s">
        <v>14</v>
      </c>
      <c r="D196" s="22" t="s">
        <v>43</v>
      </c>
      <c r="E196" s="4">
        <f t="shared" si="60"/>
        <v>0</v>
      </c>
      <c r="F196" s="4">
        <f t="shared" si="60"/>
        <v>0</v>
      </c>
      <c r="G196" s="4">
        <f t="shared" si="60"/>
        <v>0</v>
      </c>
      <c r="H196" s="4">
        <f t="shared" si="60"/>
        <v>0</v>
      </c>
      <c r="I196" s="5"/>
      <c r="J196" s="20"/>
    </row>
    <row r="197" spans="1:10" ht="4.8" hidden="1" customHeight="1" x14ac:dyDescent="0.25">
      <c r="A197" s="44"/>
      <c r="B197" s="31"/>
      <c r="C197" s="18" t="s">
        <v>15</v>
      </c>
      <c r="D197" s="22"/>
      <c r="E197" s="4">
        <f t="shared" si="60"/>
        <v>0</v>
      </c>
      <c r="F197" s="4">
        <f t="shared" si="60"/>
        <v>0</v>
      </c>
      <c r="G197" s="4">
        <f t="shared" si="60"/>
        <v>0</v>
      </c>
      <c r="H197" s="4">
        <f t="shared" si="60"/>
        <v>0</v>
      </c>
      <c r="I197" s="5"/>
      <c r="J197" s="20"/>
    </row>
    <row r="198" spans="1:10" hidden="1" x14ac:dyDescent="0.25">
      <c r="A198" s="44"/>
      <c r="B198" s="31"/>
      <c r="C198" s="18" t="s">
        <v>16</v>
      </c>
      <c r="D198" s="22"/>
      <c r="E198" s="4">
        <f t="shared" si="60"/>
        <v>0</v>
      </c>
      <c r="F198" s="4">
        <f t="shared" si="60"/>
        <v>0</v>
      </c>
      <c r="G198" s="4">
        <f t="shared" si="60"/>
        <v>0</v>
      </c>
      <c r="H198" s="4">
        <f t="shared" si="60"/>
        <v>0</v>
      </c>
      <c r="I198" s="5"/>
      <c r="J198" s="20"/>
    </row>
    <row r="199" spans="1:10" hidden="1" x14ac:dyDescent="0.25">
      <c r="A199" s="44"/>
      <c r="B199" s="31"/>
      <c r="C199" s="18" t="s">
        <v>17</v>
      </c>
      <c r="D199" s="22"/>
      <c r="E199" s="4">
        <f t="shared" si="60"/>
        <v>0</v>
      </c>
      <c r="F199" s="4">
        <f t="shared" si="60"/>
        <v>0</v>
      </c>
      <c r="G199" s="4">
        <f t="shared" si="60"/>
        <v>0</v>
      </c>
      <c r="H199" s="4">
        <f t="shared" si="60"/>
        <v>0</v>
      </c>
      <c r="I199" s="5"/>
      <c r="J199" s="20"/>
    </row>
    <row r="200" spans="1:10" hidden="1" x14ac:dyDescent="0.25">
      <c r="A200" s="45"/>
      <c r="B200" s="32"/>
      <c r="C200" s="18" t="s">
        <v>18</v>
      </c>
      <c r="D200" s="22"/>
      <c r="E200" s="4">
        <f>E206</f>
        <v>0</v>
      </c>
      <c r="F200" s="4">
        <f t="shared" si="60"/>
        <v>0</v>
      </c>
      <c r="G200" s="4">
        <f t="shared" si="60"/>
        <v>0</v>
      </c>
      <c r="H200" s="4">
        <f t="shared" si="60"/>
        <v>0</v>
      </c>
      <c r="I200" s="5"/>
      <c r="J200" s="20"/>
    </row>
    <row r="201" spans="1:10" ht="22.2" hidden="1" customHeight="1" x14ac:dyDescent="0.25">
      <c r="A201" s="46" t="s">
        <v>78</v>
      </c>
      <c r="B201" s="36" t="s">
        <v>79</v>
      </c>
      <c r="C201" s="19" t="s">
        <v>12</v>
      </c>
      <c r="D201" s="23" t="s">
        <v>42</v>
      </c>
      <c r="E201" s="7">
        <f t="shared" ref="E201:E205" si="61">SUM(F201:H201)</f>
        <v>0</v>
      </c>
      <c r="F201" s="7">
        <f>SUM(F202:F206)</f>
        <v>0</v>
      </c>
      <c r="G201" s="7">
        <f t="shared" ref="G201:H201" si="62">SUM(G202:G206)</f>
        <v>0</v>
      </c>
      <c r="H201" s="7">
        <f t="shared" si="62"/>
        <v>0</v>
      </c>
      <c r="I201" s="5"/>
      <c r="J201" s="20"/>
    </row>
    <row r="202" spans="1:10" hidden="1" x14ac:dyDescent="0.25">
      <c r="A202" s="47"/>
      <c r="B202" s="37"/>
      <c r="C202" s="19" t="s">
        <v>14</v>
      </c>
      <c r="D202" s="23" t="s">
        <v>43</v>
      </c>
      <c r="E202" s="7">
        <f t="shared" si="61"/>
        <v>0</v>
      </c>
      <c r="F202" s="7">
        <v>0</v>
      </c>
      <c r="G202" s="7">
        <v>0</v>
      </c>
      <c r="H202" s="7">
        <v>0</v>
      </c>
      <c r="I202" s="5"/>
      <c r="J202" s="20"/>
    </row>
    <row r="203" spans="1:10" hidden="1" x14ac:dyDescent="0.25">
      <c r="A203" s="47"/>
      <c r="B203" s="37"/>
      <c r="C203" s="19" t="s">
        <v>15</v>
      </c>
      <c r="D203" s="11"/>
      <c r="E203" s="7">
        <f t="shared" si="61"/>
        <v>0</v>
      </c>
      <c r="F203" s="7">
        <v>0</v>
      </c>
      <c r="G203" s="7">
        <v>0</v>
      </c>
      <c r="H203" s="7">
        <v>0</v>
      </c>
      <c r="I203" s="5"/>
      <c r="J203" s="20"/>
    </row>
    <row r="204" spans="1:10" hidden="1" x14ac:dyDescent="0.25">
      <c r="A204" s="47"/>
      <c r="B204" s="37"/>
      <c r="C204" s="19" t="s">
        <v>16</v>
      </c>
      <c r="D204" s="11"/>
      <c r="E204" s="7">
        <f t="shared" si="61"/>
        <v>0</v>
      </c>
      <c r="F204" s="7">
        <v>0</v>
      </c>
      <c r="G204" s="7">
        <v>0</v>
      </c>
      <c r="H204" s="7">
        <v>0</v>
      </c>
      <c r="I204" s="5"/>
      <c r="J204" s="20"/>
    </row>
    <row r="205" spans="1:10" ht="6" hidden="1" customHeight="1" x14ac:dyDescent="0.25">
      <c r="A205" s="47"/>
      <c r="B205" s="37"/>
      <c r="C205" s="19" t="s">
        <v>17</v>
      </c>
      <c r="D205" s="11"/>
      <c r="E205" s="7">
        <f t="shared" si="61"/>
        <v>0</v>
      </c>
      <c r="F205" s="7">
        <v>0</v>
      </c>
      <c r="G205" s="7">
        <v>0</v>
      </c>
      <c r="H205" s="7">
        <v>0</v>
      </c>
      <c r="I205" s="5"/>
      <c r="J205" s="20"/>
    </row>
    <row r="206" spans="1:10" hidden="1" x14ac:dyDescent="0.25">
      <c r="A206" s="48"/>
      <c r="B206" s="38"/>
      <c r="C206" s="19" t="s">
        <v>18</v>
      </c>
      <c r="D206" s="11"/>
      <c r="E206" s="7">
        <f>SUM(F206:H206)</f>
        <v>0</v>
      </c>
      <c r="F206" s="7">
        <v>0</v>
      </c>
      <c r="G206" s="7">
        <v>0</v>
      </c>
      <c r="H206" s="7">
        <v>0</v>
      </c>
      <c r="I206" s="5"/>
      <c r="J206" s="20"/>
    </row>
    <row r="207" spans="1:10" x14ac:dyDescent="0.25">
      <c r="A207" s="34" t="s">
        <v>80</v>
      </c>
      <c r="B207" s="33" t="s">
        <v>81</v>
      </c>
      <c r="C207" s="18" t="s">
        <v>12</v>
      </c>
      <c r="D207" s="18" t="s">
        <v>42</v>
      </c>
      <c r="E207" s="4">
        <f t="shared" ref="E207:E211" si="63">SUM(F207:H207)</f>
        <v>72048.47</v>
      </c>
      <c r="F207" s="4">
        <f>SUM(F208:F212)</f>
        <v>30496.370000000003</v>
      </c>
      <c r="G207" s="4">
        <f t="shared" ref="G207:H207" si="64">SUM(G208:G212)</f>
        <v>21950</v>
      </c>
      <c r="H207" s="4">
        <f t="shared" si="64"/>
        <v>19602.099999999999</v>
      </c>
      <c r="I207" s="5"/>
      <c r="J207" s="40"/>
    </row>
    <row r="208" spans="1:10" x14ac:dyDescent="0.25">
      <c r="A208" s="34"/>
      <c r="B208" s="33"/>
      <c r="C208" s="18" t="s">
        <v>14</v>
      </c>
      <c r="D208" s="18" t="s">
        <v>43</v>
      </c>
      <c r="E208" s="4">
        <f t="shared" si="63"/>
        <v>0</v>
      </c>
      <c r="F208" s="4">
        <f t="shared" ref="F208:H212" si="65">F214+F220+F226+F232+F256+F268</f>
        <v>0</v>
      </c>
      <c r="G208" s="4">
        <f t="shared" si="65"/>
        <v>0</v>
      </c>
      <c r="H208" s="4">
        <f t="shared" si="65"/>
        <v>0</v>
      </c>
      <c r="I208" s="5"/>
      <c r="J208" s="40"/>
    </row>
    <row r="209" spans="1:10" x14ac:dyDescent="0.25">
      <c r="A209" s="34"/>
      <c r="B209" s="33"/>
      <c r="C209" s="18" t="s">
        <v>15</v>
      </c>
      <c r="D209" s="11"/>
      <c r="E209" s="4">
        <f t="shared" si="63"/>
        <v>1509.7</v>
      </c>
      <c r="F209" s="4">
        <f t="shared" si="65"/>
        <v>1509.7</v>
      </c>
      <c r="G209" s="4">
        <f t="shared" si="65"/>
        <v>0</v>
      </c>
      <c r="H209" s="4">
        <f t="shared" si="65"/>
        <v>0</v>
      </c>
      <c r="I209" s="5"/>
      <c r="J209" s="40"/>
    </row>
    <row r="210" spans="1:10" x14ac:dyDescent="0.25">
      <c r="A210" s="34"/>
      <c r="B210" s="33"/>
      <c r="C210" s="18" t="s">
        <v>16</v>
      </c>
      <c r="D210" s="11"/>
      <c r="E210" s="4">
        <f t="shared" si="63"/>
        <v>0</v>
      </c>
      <c r="F210" s="4">
        <f t="shared" si="65"/>
        <v>0</v>
      </c>
      <c r="G210" s="4">
        <f t="shared" si="65"/>
        <v>0</v>
      </c>
      <c r="H210" s="4">
        <f t="shared" si="65"/>
        <v>0</v>
      </c>
      <c r="I210" s="5"/>
      <c r="J210" s="40"/>
    </row>
    <row r="211" spans="1:10" x14ac:dyDescent="0.25">
      <c r="A211" s="34"/>
      <c r="B211" s="33"/>
      <c r="C211" s="18" t="s">
        <v>17</v>
      </c>
      <c r="D211" s="11"/>
      <c r="E211" s="4">
        <f t="shared" si="63"/>
        <v>70538.76999999999</v>
      </c>
      <c r="F211" s="4">
        <f t="shared" si="65"/>
        <v>28986.670000000002</v>
      </c>
      <c r="G211" s="4">
        <f t="shared" si="65"/>
        <v>21950</v>
      </c>
      <c r="H211" s="4">
        <f t="shared" si="65"/>
        <v>19602.099999999999</v>
      </c>
      <c r="I211" s="5"/>
      <c r="J211" s="40"/>
    </row>
    <row r="212" spans="1:10" x14ac:dyDescent="0.25">
      <c r="A212" s="34"/>
      <c r="B212" s="33"/>
      <c r="C212" s="18" t="s">
        <v>18</v>
      </c>
      <c r="D212" s="11"/>
      <c r="E212" s="4">
        <f>SUM(F212:H212)</f>
        <v>0</v>
      </c>
      <c r="F212" s="4">
        <f>F218+F224+F230+F236+F260+F272</f>
        <v>0</v>
      </c>
      <c r="G212" s="4">
        <f t="shared" si="65"/>
        <v>0</v>
      </c>
      <c r="H212" s="4">
        <f t="shared" si="65"/>
        <v>0</v>
      </c>
      <c r="I212" s="5"/>
      <c r="J212" s="40"/>
    </row>
    <row r="213" spans="1:10" ht="13.8" customHeight="1" x14ac:dyDescent="0.25">
      <c r="A213" s="39" t="s">
        <v>82</v>
      </c>
      <c r="B213" s="35" t="s">
        <v>83</v>
      </c>
      <c r="C213" s="19" t="s">
        <v>12</v>
      </c>
      <c r="D213" s="19" t="s">
        <v>42</v>
      </c>
      <c r="E213" s="7">
        <f t="shared" ref="E213:E217" si="66">SUM(F213:H213)</f>
        <v>16000</v>
      </c>
      <c r="F213" s="7">
        <f>SUM(F214:F218)</f>
        <v>6000</v>
      </c>
      <c r="G213" s="7">
        <f t="shared" ref="G213:H213" si="67">SUM(G214:G218)</f>
        <v>5000</v>
      </c>
      <c r="H213" s="7">
        <f t="shared" si="67"/>
        <v>5000</v>
      </c>
      <c r="I213" s="5"/>
      <c r="J213" s="35" t="s">
        <v>133</v>
      </c>
    </row>
    <row r="214" spans="1:10" x14ac:dyDescent="0.25">
      <c r="A214" s="39"/>
      <c r="B214" s="35"/>
      <c r="C214" s="19" t="s">
        <v>14</v>
      </c>
      <c r="D214" s="19" t="s">
        <v>43</v>
      </c>
      <c r="E214" s="7">
        <f t="shared" si="66"/>
        <v>0</v>
      </c>
      <c r="F214" s="7">
        <v>0</v>
      </c>
      <c r="G214" s="7">
        <v>0</v>
      </c>
      <c r="H214" s="7">
        <v>0</v>
      </c>
      <c r="I214" s="5"/>
      <c r="J214" s="35"/>
    </row>
    <row r="215" spans="1:10" x14ac:dyDescent="0.25">
      <c r="A215" s="39"/>
      <c r="B215" s="35"/>
      <c r="C215" s="19" t="s">
        <v>15</v>
      </c>
      <c r="D215" s="11"/>
      <c r="E215" s="7">
        <f t="shared" si="66"/>
        <v>0</v>
      </c>
      <c r="F215" s="7">
        <v>0</v>
      </c>
      <c r="G215" s="7">
        <v>0</v>
      </c>
      <c r="H215" s="7">
        <v>0</v>
      </c>
      <c r="I215" s="5"/>
      <c r="J215" s="35"/>
    </row>
    <row r="216" spans="1:10" x14ac:dyDescent="0.25">
      <c r="A216" s="39"/>
      <c r="B216" s="35"/>
      <c r="C216" s="19" t="s">
        <v>16</v>
      </c>
      <c r="D216" s="11"/>
      <c r="E216" s="7">
        <f t="shared" si="66"/>
        <v>0</v>
      </c>
      <c r="F216" s="7">
        <v>0</v>
      </c>
      <c r="G216" s="7">
        <v>0</v>
      </c>
      <c r="H216" s="7">
        <v>0</v>
      </c>
      <c r="I216" s="5"/>
      <c r="J216" s="35"/>
    </row>
    <row r="217" spans="1:10" x14ac:dyDescent="0.25">
      <c r="A217" s="39"/>
      <c r="B217" s="35"/>
      <c r="C217" s="19" t="s">
        <v>17</v>
      </c>
      <c r="D217" s="11"/>
      <c r="E217" s="7">
        <f t="shared" si="66"/>
        <v>16000</v>
      </c>
      <c r="F217" s="7">
        <v>6000</v>
      </c>
      <c r="G217" s="7">
        <v>5000</v>
      </c>
      <c r="H217" s="7">
        <v>5000</v>
      </c>
      <c r="I217" s="5"/>
      <c r="J217" s="35"/>
    </row>
    <row r="218" spans="1:10" x14ac:dyDescent="0.25">
      <c r="A218" s="39"/>
      <c r="B218" s="35"/>
      <c r="C218" s="19" t="s">
        <v>18</v>
      </c>
      <c r="D218" s="11"/>
      <c r="E218" s="7">
        <f>SUM(F218:H218)</f>
        <v>0</v>
      </c>
      <c r="F218" s="7">
        <v>0</v>
      </c>
      <c r="G218" s="7">
        <v>0</v>
      </c>
      <c r="H218" s="7">
        <v>0</v>
      </c>
      <c r="I218" s="5"/>
      <c r="J218" s="35"/>
    </row>
    <row r="219" spans="1:10" x14ac:dyDescent="0.25">
      <c r="A219" s="39" t="s">
        <v>84</v>
      </c>
      <c r="B219" s="35" t="s">
        <v>85</v>
      </c>
      <c r="C219" s="19" t="s">
        <v>12</v>
      </c>
      <c r="D219" s="19" t="s">
        <v>42</v>
      </c>
      <c r="E219" s="7">
        <f t="shared" ref="E219:E223" si="68">SUM(F219:H219)</f>
        <v>1564.8</v>
      </c>
      <c r="F219" s="7">
        <f>SUM(F220:F224)</f>
        <v>964.8</v>
      </c>
      <c r="G219" s="7">
        <f t="shared" ref="G219:H219" si="69">SUM(G220:G224)</f>
        <v>300</v>
      </c>
      <c r="H219" s="7">
        <f t="shared" si="69"/>
        <v>300</v>
      </c>
      <c r="I219" s="5"/>
      <c r="J219" s="35" t="s">
        <v>133</v>
      </c>
    </row>
    <row r="220" spans="1:10" x14ac:dyDescent="0.25">
      <c r="A220" s="39"/>
      <c r="B220" s="35"/>
      <c r="C220" s="19" t="s">
        <v>14</v>
      </c>
      <c r="D220" s="19" t="s">
        <v>43</v>
      </c>
      <c r="E220" s="7">
        <f t="shared" si="68"/>
        <v>0</v>
      </c>
      <c r="F220" s="7">
        <v>0</v>
      </c>
      <c r="G220" s="7">
        <v>0</v>
      </c>
      <c r="H220" s="7">
        <v>0</v>
      </c>
      <c r="I220" s="5"/>
      <c r="J220" s="35"/>
    </row>
    <row r="221" spans="1:10" x14ac:dyDescent="0.25">
      <c r="A221" s="39"/>
      <c r="B221" s="35"/>
      <c r="C221" s="19" t="s">
        <v>15</v>
      </c>
      <c r="D221" s="11"/>
      <c r="E221" s="7">
        <f t="shared" si="68"/>
        <v>0</v>
      </c>
      <c r="F221" s="7">
        <v>0</v>
      </c>
      <c r="G221" s="7">
        <v>0</v>
      </c>
      <c r="H221" s="7">
        <v>0</v>
      </c>
      <c r="I221" s="5"/>
      <c r="J221" s="35"/>
    </row>
    <row r="222" spans="1:10" x14ac:dyDescent="0.25">
      <c r="A222" s="39"/>
      <c r="B222" s="35"/>
      <c r="C222" s="19" t="s">
        <v>16</v>
      </c>
      <c r="D222" s="11"/>
      <c r="E222" s="7">
        <f t="shared" si="68"/>
        <v>0</v>
      </c>
      <c r="F222" s="7">
        <v>0</v>
      </c>
      <c r="G222" s="7">
        <v>0</v>
      </c>
      <c r="H222" s="7">
        <v>0</v>
      </c>
      <c r="I222" s="5"/>
      <c r="J222" s="35"/>
    </row>
    <row r="223" spans="1:10" x14ac:dyDescent="0.25">
      <c r="A223" s="39"/>
      <c r="B223" s="35"/>
      <c r="C223" s="19" t="s">
        <v>17</v>
      </c>
      <c r="D223" s="11"/>
      <c r="E223" s="7">
        <f t="shared" si="68"/>
        <v>1564.8</v>
      </c>
      <c r="F223" s="7">
        <v>964.8</v>
      </c>
      <c r="G223" s="7">
        <v>300</v>
      </c>
      <c r="H223" s="7">
        <v>300</v>
      </c>
      <c r="I223" s="5"/>
      <c r="J223" s="35"/>
    </row>
    <row r="224" spans="1:10" x14ac:dyDescent="0.25">
      <c r="A224" s="39"/>
      <c r="B224" s="35"/>
      <c r="C224" s="19" t="s">
        <v>18</v>
      </c>
      <c r="D224" s="11"/>
      <c r="E224" s="7">
        <f>SUM(F224:H224)</f>
        <v>0</v>
      </c>
      <c r="F224" s="7">
        <v>0</v>
      </c>
      <c r="G224" s="7">
        <v>0</v>
      </c>
      <c r="H224" s="7">
        <v>0</v>
      </c>
      <c r="I224" s="5"/>
      <c r="J224" s="35"/>
    </row>
    <row r="225" spans="1:10" ht="26.25" customHeight="1" x14ac:dyDescent="0.25">
      <c r="A225" s="39" t="s">
        <v>86</v>
      </c>
      <c r="B225" s="35" t="s">
        <v>87</v>
      </c>
      <c r="C225" s="19" t="s">
        <v>12</v>
      </c>
      <c r="D225" s="19" t="s">
        <v>42</v>
      </c>
      <c r="E225" s="7">
        <f t="shared" ref="E225:E229" si="70">SUM(F225:H225)</f>
        <v>500</v>
      </c>
      <c r="F225" s="7">
        <f>SUM(F226:F230)</f>
        <v>500</v>
      </c>
      <c r="G225" s="7">
        <f t="shared" ref="G225:H225" si="71">SUM(G226:G230)</f>
        <v>0</v>
      </c>
      <c r="H225" s="7">
        <f t="shared" si="71"/>
        <v>0</v>
      </c>
      <c r="I225" s="5"/>
      <c r="J225" s="35" t="s">
        <v>133</v>
      </c>
    </row>
    <row r="226" spans="1:10" x14ac:dyDescent="0.25">
      <c r="A226" s="39"/>
      <c r="B226" s="35"/>
      <c r="C226" s="19" t="s">
        <v>14</v>
      </c>
      <c r="D226" s="19" t="s">
        <v>43</v>
      </c>
      <c r="E226" s="7">
        <f t="shared" si="70"/>
        <v>0</v>
      </c>
      <c r="F226" s="7">
        <v>0</v>
      </c>
      <c r="G226" s="7">
        <v>0</v>
      </c>
      <c r="H226" s="7">
        <v>0</v>
      </c>
      <c r="I226" s="5"/>
      <c r="J226" s="35"/>
    </row>
    <row r="227" spans="1:10" x14ac:dyDescent="0.25">
      <c r="A227" s="39"/>
      <c r="B227" s="35"/>
      <c r="C227" s="19" t="s">
        <v>15</v>
      </c>
      <c r="D227" s="11"/>
      <c r="E227" s="7">
        <f t="shared" si="70"/>
        <v>0</v>
      </c>
      <c r="F227" s="7">
        <v>0</v>
      </c>
      <c r="G227" s="7">
        <v>0</v>
      </c>
      <c r="H227" s="7">
        <v>0</v>
      </c>
      <c r="I227" s="5"/>
      <c r="J227" s="35"/>
    </row>
    <row r="228" spans="1:10" x14ac:dyDescent="0.25">
      <c r="A228" s="39"/>
      <c r="B228" s="35"/>
      <c r="C228" s="19" t="s">
        <v>16</v>
      </c>
      <c r="D228" s="11"/>
      <c r="E228" s="7">
        <f t="shared" si="70"/>
        <v>0</v>
      </c>
      <c r="F228" s="7">
        <v>0</v>
      </c>
      <c r="G228" s="7">
        <v>0</v>
      </c>
      <c r="H228" s="7">
        <v>0</v>
      </c>
      <c r="I228" s="5"/>
      <c r="J228" s="35"/>
    </row>
    <row r="229" spans="1:10" x14ac:dyDescent="0.25">
      <c r="A229" s="39"/>
      <c r="B229" s="35"/>
      <c r="C229" s="19" t="s">
        <v>17</v>
      </c>
      <c r="D229" s="11"/>
      <c r="E229" s="7">
        <f t="shared" si="70"/>
        <v>500</v>
      </c>
      <c r="F229" s="7">
        <v>500</v>
      </c>
      <c r="G229" s="7">
        <v>0</v>
      </c>
      <c r="H229" s="7">
        <v>0</v>
      </c>
      <c r="I229" s="5"/>
      <c r="J229" s="35"/>
    </row>
    <row r="230" spans="1:10" x14ac:dyDescent="0.25">
      <c r="A230" s="39"/>
      <c r="B230" s="35"/>
      <c r="C230" s="19" t="s">
        <v>18</v>
      </c>
      <c r="D230" s="11"/>
      <c r="E230" s="7">
        <f>SUM(F230:H230)</f>
        <v>0</v>
      </c>
      <c r="F230" s="7">
        <v>0</v>
      </c>
      <c r="G230" s="7">
        <v>0</v>
      </c>
      <c r="H230" s="7">
        <v>0</v>
      </c>
      <c r="I230" s="5"/>
      <c r="J230" s="35"/>
    </row>
    <row r="231" spans="1:10" ht="15" customHeight="1" x14ac:dyDescent="0.25">
      <c r="A231" s="39" t="s">
        <v>88</v>
      </c>
      <c r="B231" s="35" t="s">
        <v>89</v>
      </c>
      <c r="C231" s="19" t="s">
        <v>12</v>
      </c>
      <c r="D231" s="19" t="s">
        <v>42</v>
      </c>
      <c r="E231" s="7">
        <v>20574.47</v>
      </c>
      <c r="F231" s="21">
        <v>20574.47</v>
      </c>
      <c r="G231" s="7">
        <f t="shared" ref="G231:H231" ca="1" si="72">SUM(G231:G236)</f>
        <v>0</v>
      </c>
      <c r="H231" s="7">
        <f t="shared" ca="1" si="72"/>
        <v>0</v>
      </c>
      <c r="I231" s="5"/>
      <c r="J231" s="35" t="s">
        <v>133</v>
      </c>
    </row>
    <row r="232" spans="1:10" x14ac:dyDescent="0.25">
      <c r="A232" s="39"/>
      <c r="B232" s="35"/>
      <c r="C232" s="19" t="s">
        <v>14</v>
      </c>
      <c r="D232" s="19" t="s">
        <v>43</v>
      </c>
      <c r="E232" s="7">
        <f t="shared" ref="E232:E235" si="73">SUM(F232:H232)</f>
        <v>0</v>
      </c>
      <c r="F232" s="21">
        <v>0</v>
      </c>
      <c r="G232" s="7">
        <v>0</v>
      </c>
      <c r="H232" s="7">
        <v>0</v>
      </c>
      <c r="I232" s="5"/>
      <c r="J232" s="35"/>
    </row>
    <row r="233" spans="1:10" x14ac:dyDescent="0.25">
      <c r="A233" s="39"/>
      <c r="B233" s="35"/>
      <c r="C233" s="19" t="s">
        <v>15</v>
      </c>
      <c r="D233" s="11"/>
      <c r="E233" s="7">
        <f t="shared" si="73"/>
        <v>0</v>
      </c>
      <c r="F233" s="21">
        <v>0</v>
      </c>
      <c r="G233" s="7">
        <v>0</v>
      </c>
      <c r="H233" s="7">
        <v>0</v>
      </c>
      <c r="I233" s="5"/>
      <c r="J233" s="35"/>
    </row>
    <row r="234" spans="1:10" x14ac:dyDescent="0.25">
      <c r="A234" s="39"/>
      <c r="B234" s="35"/>
      <c r="C234" s="19" t="s">
        <v>16</v>
      </c>
      <c r="D234" s="11"/>
      <c r="E234" s="7">
        <f t="shared" si="73"/>
        <v>0</v>
      </c>
      <c r="F234" s="21">
        <v>0</v>
      </c>
      <c r="G234" s="7">
        <v>0</v>
      </c>
      <c r="H234" s="7">
        <v>0</v>
      </c>
      <c r="I234" s="5"/>
      <c r="J234" s="35"/>
    </row>
    <row r="235" spans="1:10" x14ac:dyDescent="0.25">
      <c r="A235" s="39"/>
      <c r="B235" s="35"/>
      <c r="C235" s="19" t="s">
        <v>17</v>
      </c>
      <c r="D235" s="11"/>
      <c r="E235" s="7">
        <f t="shared" si="73"/>
        <v>51526.57</v>
      </c>
      <c r="F235" s="21">
        <v>20574.47</v>
      </c>
      <c r="G235" s="7">
        <v>16650</v>
      </c>
      <c r="H235" s="7">
        <v>14302.1</v>
      </c>
      <c r="I235" s="5"/>
      <c r="J235" s="35"/>
    </row>
    <row r="236" spans="1:10" x14ac:dyDescent="0.25">
      <c r="A236" s="39"/>
      <c r="B236" s="35"/>
      <c r="C236" s="19" t="s">
        <v>18</v>
      </c>
      <c r="D236" s="11"/>
      <c r="E236" s="7">
        <f>SUM(F236:H236)</f>
        <v>0</v>
      </c>
      <c r="F236" s="7">
        <v>0</v>
      </c>
      <c r="G236" s="7">
        <v>0</v>
      </c>
      <c r="H236" s="7">
        <v>0</v>
      </c>
      <c r="I236" s="5"/>
      <c r="J236" s="35"/>
    </row>
    <row r="237" spans="1:10" ht="13.8" customHeight="1" x14ac:dyDescent="0.25">
      <c r="A237" s="39" t="s">
        <v>90</v>
      </c>
      <c r="B237" s="35" t="s">
        <v>120</v>
      </c>
      <c r="C237" s="19" t="s">
        <v>12</v>
      </c>
      <c r="D237" s="19" t="s">
        <v>42</v>
      </c>
      <c r="E237" s="7">
        <f t="shared" ref="E237:E241" si="74">SUM(F237:H237)</f>
        <v>9037.7999999999993</v>
      </c>
      <c r="F237" s="7">
        <f>SUM(F238:F242)</f>
        <v>9037.7999999999993</v>
      </c>
      <c r="G237" s="7">
        <f t="shared" ref="G237:H237" si="75">SUM(G238:G242)</f>
        <v>0</v>
      </c>
      <c r="H237" s="7">
        <f t="shared" si="75"/>
        <v>0</v>
      </c>
      <c r="I237" s="5"/>
      <c r="J237" s="35" t="s">
        <v>133</v>
      </c>
    </row>
    <row r="238" spans="1:10" x14ac:dyDescent="0.25">
      <c r="A238" s="39"/>
      <c r="B238" s="35"/>
      <c r="C238" s="19" t="s">
        <v>14</v>
      </c>
      <c r="D238" s="19" t="s">
        <v>43</v>
      </c>
      <c r="E238" s="7">
        <f t="shared" si="74"/>
        <v>0</v>
      </c>
      <c r="F238" s="7">
        <v>0</v>
      </c>
      <c r="G238" s="7">
        <v>0</v>
      </c>
      <c r="H238" s="7">
        <v>0</v>
      </c>
      <c r="I238" s="5"/>
      <c r="J238" s="35"/>
    </row>
    <row r="239" spans="1:10" x14ac:dyDescent="0.25">
      <c r="A239" s="39"/>
      <c r="B239" s="35"/>
      <c r="C239" s="19" t="s">
        <v>15</v>
      </c>
      <c r="D239" s="11"/>
      <c r="E239" s="7">
        <f t="shared" si="74"/>
        <v>0</v>
      </c>
      <c r="F239" s="7">
        <v>0</v>
      </c>
      <c r="G239" s="7">
        <v>0</v>
      </c>
      <c r="H239" s="7">
        <v>0</v>
      </c>
      <c r="I239" s="5"/>
      <c r="J239" s="35"/>
    </row>
    <row r="240" spans="1:10" x14ac:dyDescent="0.25">
      <c r="A240" s="39"/>
      <c r="B240" s="35"/>
      <c r="C240" s="19" t="s">
        <v>16</v>
      </c>
      <c r="D240" s="11"/>
      <c r="E240" s="7">
        <f t="shared" si="74"/>
        <v>0</v>
      </c>
      <c r="F240" s="7"/>
      <c r="G240" s="7">
        <v>0</v>
      </c>
      <c r="H240" s="7">
        <v>0</v>
      </c>
      <c r="I240" s="5"/>
      <c r="J240" s="35"/>
    </row>
    <row r="241" spans="1:10" x14ac:dyDescent="0.25">
      <c r="A241" s="39"/>
      <c r="B241" s="35"/>
      <c r="C241" s="19" t="s">
        <v>17</v>
      </c>
      <c r="D241" s="11"/>
      <c r="E241" s="7">
        <f t="shared" si="74"/>
        <v>9037.7999999999993</v>
      </c>
      <c r="F241" s="7">
        <v>9037.7999999999993</v>
      </c>
      <c r="G241" s="7">
        <v>0</v>
      </c>
      <c r="H241" s="7">
        <v>0</v>
      </c>
      <c r="I241" s="5"/>
      <c r="J241" s="35"/>
    </row>
    <row r="242" spans="1:10" x14ac:dyDescent="0.25">
      <c r="A242" s="39"/>
      <c r="B242" s="35"/>
      <c r="C242" s="19" t="s">
        <v>18</v>
      </c>
      <c r="D242" s="11"/>
      <c r="E242" s="7">
        <f>SUM(F242:H242)</f>
        <v>0</v>
      </c>
      <c r="F242" s="7">
        <v>0</v>
      </c>
      <c r="G242" s="7">
        <v>0</v>
      </c>
      <c r="H242" s="7">
        <v>0</v>
      </c>
      <c r="I242" s="5"/>
      <c r="J242" s="35"/>
    </row>
    <row r="243" spans="1:10" ht="15" customHeight="1" x14ac:dyDescent="0.25">
      <c r="A243" s="39" t="s">
        <v>91</v>
      </c>
      <c r="B243" s="35" t="s">
        <v>119</v>
      </c>
      <c r="C243" s="19" t="s">
        <v>12</v>
      </c>
      <c r="D243" s="19" t="s">
        <v>42</v>
      </c>
      <c r="E243" s="7">
        <f t="shared" ref="E243:E247" si="76">SUM(F243:H243)</f>
        <v>11536.7</v>
      </c>
      <c r="F243" s="7">
        <f>SUM(F244:F248)</f>
        <v>11536.7</v>
      </c>
      <c r="G243" s="7">
        <f t="shared" ref="G243:H243" si="77">SUM(G244:G248)</f>
        <v>0</v>
      </c>
      <c r="H243" s="7">
        <f t="shared" si="77"/>
        <v>0</v>
      </c>
      <c r="I243" s="5"/>
      <c r="J243" s="20"/>
    </row>
    <row r="244" spans="1:10" x14ac:dyDescent="0.25">
      <c r="A244" s="39"/>
      <c r="B244" s="35"/>
      <c r="C244" s="19" t="s">
        <v>14</v>
      </c>
      <c r="D244" s="19" t="s">
        <v>43</v>
      </c>
      <c r="E244" s="7">
        <f t="shared" si="76"/>
        <v>0</v>
      </c>
      <c r="F244" s="7">
        <v>0</v>
      </c>
      <c r="G244" s="7">
        <v>0</v>
      </c>
      <c r="H244" s="7">
        <v>0</v>
      </c>
      <c r="I244" s="5"/>
      <c r="J244" s="20"/>
    </row>
    <row r="245" spans="1:10" x14ac:dyDescent="0.25">
      <c r="A245" s="39"/>
      <c r="B245" s="35"/>
      <c r="C245" s="19" t="s">
        <v>15</v>
      </c>
      <c r="D245" s="11"/>
      <c r="E245" s="7">
        <f t="shared" si="76"/>
        <v>0</v>
      </c>
      <c r="F245" s="7">
        <v>0</v>
      </c>
      <c r="G245" s="7">
        <v>0</v>
      </c>
      <c r="H245" s="7">
        <v>0</v>
      </c>
      <c r="I245" s="5"/>
      <c r="J245" s="20"/>
    </row>
    <row r="246" spans="1:10" x14ac:dyDescent="0.25">
      <c r="A246" s="39"/>
      <c r="B246" s="35"/>
      <c r="C246" s="19" t="s">
        <v>16</v>
      </c>
      <c r="D246" s="11"/>
      <c r="E246" s="7">
        <f t="shared" si="76"/>
        <v>0</v>
      </c>
      <c r="F246" s="7">
        <v>0</v>
      </c>
      <c r="G246" s="7">
        <v>0</v>
      </c>
      <c r="H246" s="7">
        <v>0</v>
      </c>
      <c r="I246" s="5"/>
      <c r="J246" s="20"/>
    </row>
    <row r="247" spans="1:10" x14ac:dyDescent="0.25">
      <c r="A247" s="39"/>
      <c r="B247" s="35"/>
      <c r="C247" s="19" t="s">
        <v>17</v>
      </c>
      <c r="D247" s="11"/>
      <c r="E247" s="7">
        <f t="shared" si="76"/>
        <v>11536.7</v>
      </c>
      <c r="F247" s="7">
        <v>11536.7</v>
      </c>
      <c r="G247" s="7">
        <v>0</v>
      </c>
      <c r="H247" s="7">
        <v>0</v>
      </c>
      <c r="I247" s="5"/>
      <c r="J247" s="20"/>
    </row>
    <row r="248" spans="1:10" ht="13.2" customHeight="1" x14ac:dyDescent="0.25">
      <c r="A248" s="39"/>
      <c r="B248" s="35"/>
      <c r="C248" s="19" t="s">
        <v>18</v>
      </c>
      <c r="D248" s="11"/>
      <c r="E248" s="7">
        <f>SUM(F248:H248)</f>
        <v>0</v>
      </c>
      <c r="F248" s="7">
        <v>0</v>
      </c>
      <c r="G248" s="7">
        <v>0</v>
      </c>
      <c r="H248" s="7">
        <v>0</v>
      </c>
      <c r="I248" s="5"/>
      <c r="J248" s="20"/>
    </row>
    <row r="249" spans="1:10" hidden="1" x14ac:dyDescent="0.25">
      <c r="A249" s="39" t="s">
        <v>92</v>
      </c>
      <c r="B249" s="35" t="s">
        <v>121</v>
      </c>
      <c r="C249" s="19" t="s">
        <v>12</v>
      </c>
      <c r="D249" s="19" t="s">
        <v>42</v>
      </c>
      <c r="E249" s="7">
        <f t="shared" ref="E249:E253" si="78">SUM(F249:H249)</f>
        <v>0</v>
      </c>
      <c r="F249" s="7">
        <f>SUM(F250:F254)</f>
        <v>0</v>
      </c>
      <c r="G249" s="7">
        <f t="shared" ref="G249:H249" si="79">SUM(G250:G254)</f>
        <v>0</v>
      </c>
      <c r="H249" s="7">
        <f t="shared" si="79"/>
        <v>0</v>
      </c>
      <c r="I249" s="5"/>
      <c r="J249" s="20"/>
    </row>
    <row r="250" spans="1:10" hidden="1" x14ac:dyDescent="0.25">
      <c r="A250" s="39"/>
      <c r="B250" s="35"/>
      <c r="C250" s="19" t="s">
        <v>14</v>
      </c>
      <c r="D250" s="19" t="s">
        <v>43</v>
      </c>
      <c r="E250" s="7">
        <f t="shared" si="78"/>
        <v>0</v>
      </c>
      <c r="F250" s="7">
        <v>0</v>
      </c>
      <c r="G250" s="7">
        <v>0</v>
      </c>
      <c r="H250" s="7">
        <v>0</v>
      </c>
      <c r="I250" s="5"/>
      <c r="J250" s="20"/>
    </row>
    <row r="251" spans="1:10" hidden="1" x14ac:dyDescent="0.25">
      <c r="A251" s="39"/>
      <c r="B251" s="35"/>
      <c r="C251" s="19" t="s">
        <v>15</v>
      </c>
      <c r="D251" s="11"/>
      <c r="E251" s="7">
        <f t="shared" si="78"/>
        <v>0</v>
      </c>
      <c r="F251" s="7">
        <v>0</v>
      </c>
      <c r="G251" s="7">
        <v>0</v>
      </c>
      <c r="H251" s="7">
        <v>0</v>
      </c>
      <c r="I251" s="5"/>
      <c r="J251" s="20"/>
    </row>
    <row r="252" spans="1:10" hidden="1" x14ac:dyDescent="0.25">
      <c r="A252" s="39"/>
      <c r="B252" s="35"/>
      <c r="C252" s="19" t="s">
        <v>16</v>
      </c>
      <c r="D252" s="11"/>
      <c r="E252" s="7">
        <f t="shared" si="78"/>
        <v>0</v>
      </c>
      <c r="F252" s="7">
        <v>0</v>
      </c>
      <c r="G252" s="7">
        <v>0</v>
      </c>
      <c r="H252" s="7">
        <v>0</v>
      </c>
      <c r="I252" s="5"/>
      <c r="J252" s="20"/>
    </row>
    <row r="253" spans="1:10" hidden="1" x14ac:dyDescent="0.25">
      <c r="A253" s="39"/>
      <c r="B253" s="35"/>
      <c r="C253" s="19" t="s">
        <v>17</v>
      </c>
      <c r="D253" s="11"/>
      <c r="E253" s="7">
        <f t="shared" si="78"/>
        <v>0</v>
      </c>
      <c r="F253" s="7">
        <v>0</v>
      </c>
      <c r="G253" s="7">
        <v>0</v>
      </c>
      <c r="H253" s="7">
        <v>0</v>
      </c>
      <c r="I253" s="5"/>
      <c r="J253" s="20"/>
    </row>
    <row r="254" spans="1:10" hidden="1" x14ac:dyDescent="0.25">
      <c r="A254" s="39"/>
      <c r="B254" s="35"/>
      <c r="C254" s="19" t="s">
        <v>18</v>
      </c>
      <c r="D254" s="11"/>
      <c r="E254" s="7">
        <f>SUM(F254:H254)</f>
        <v>0</v>
      </c>
      <c r="F254" s="7">
        <v>0</v>
      </c>
      <c r="G254" s="7">
        <v>0</v>
      </c>
      <c r="H254" s="7">
        <v>0</v>
      </c>
      <c r="I254" s="5"/>
      <c r="J254" s="20"/>
    </row>
    <row r="255" spans="1:10" ht="64.8" customHeight="1" x14ac:dyDescent="0.25">
      <c r="A255" s="39" t="s">
        <v>93</v>
      </c>
      <c r="B255" s="42" t="s">
        <v>94</v>
      </c>
      <c r="C255" s="19" t="s">
        <v>12</v>
      </c>
      <c r="D255" s="35">
        <v>2022</v>
      </c>
      <c r="E255" s="7">
        <f t="shared" ref="E255:E259" si="80">SUM(F255:H255)</f>
        <v>1819.6000000000001</v>
      </c>
      <c r="F255" s="7">
        <f>SUM(F256:F260)</f>
        <v>1819.6000000000001</v>
      </c>
      <c r="G255" s="7">
        <f t="shared" ref="G255:H255" si="81">SUM(G256:G260)</f>
        <v>0</v>
      </c>
      <c r="H255" s="7">
        <f t="shared" si="81"/>
        <v>0</v>
      </c>
      <c r="I255" s="5"/>
      <c r="J255" s="40"/>
    </row>
    <row r="256" spans="1:10" x14ac:dyDescent="0.25">
      <c r="A256" s="39"/>
      <c r="B256" s="42"/>
      <c r="C256" s="19" t="s">
        <v>14</v>
      </c>
      <c r="D256" s="35"/>
      <c r="E256" s="7">
        <f t="shared" si="80"/>
        <v>0</v>
      </c>
      <c r="F256" s="7">
        <v>0</v>
      </c>
      <c r="G256" s="7">
        <v>0</v>
      </c>
      <c r="H256" s="7">
        <v>0</v>
      </c>
      <c r="I256" s="5"/>
      <c r="J256" s="40"/>
    </row>
    <row r="257" spans="1:10" x14ac:dyDescent="0.25">
      <c r="A257" s="39"/>
      <c r="B257" s="42"/>
      <c r="C257" s="19" t="s">
        <v>15</v>
      </c>
      <c r="D257" s="35"/>
      <c r="E257" s="7">
        <f t="shared" si="80"/>
        <v>1054.9000000000001</v>
      </c>
      <c r="F257" s="7">
        <v>1054.9000000000001</v>
      </c>
      <c r="G257" s="7">
        <v>0</v>
      </c>
      <c r="H257" s="7">
        <v>0</v>
      </c>
      <c r="I257" s="5"/>
      <c r="J257" s="40"/>
    </row>
    <row r="258" spans="1:10" x14ac:dyDescent="0.25">
      <c r="A258" s="39"/>
      <c r="B258" s="42"/>
      <c r="C258" s="19" t="s">
        <v>16</v>
      </c>
      <c r="D258" s="35"/>
      <c r="E258" s="7">
        <f t="shared" si="80"/>
        <v>0</v>
      </c>
      <c r="F258" s="7">
        <v>0</v>
      </c>
      <c r="G258" s="7">
        <v>0</v>
      </c>
      <c r="H258" s="7">
        <v>0</v>
      </c>
      <c r="I258" s="5"/>
      <c r="J258" s="40"/>
    </row>
    <row r="259" spans="1:10" x14ac:dyDescent="0.25">
      <c r="A259" s="39"/>
      <c r="B259" s="42"/>
      <c r="C259" s="19" t="s">
        <v>17</v>
      </c>
      <c r="D259" s="35"/>
      <c r="E259" s="7">
        <f t="shared" si="80"/>
        <v>764.7</v>
      </c>
      <c r="F259" s="7">
        <v>764.7</v>
      </c>
      <c r="G259" s="7">
        <v>0</v>
      </c>
      <c r="H259" s="7">
        <v>0</v>
      </c>
      <c r="I259" s="5"/>
      <c r="J259" s="40"/>
    </row>
    <row r="260" spans="1:10" ht="29.4" customHeight="1" x14ac:dyDescent="0.25">
      <c r="A260" s="39"/>
      <c r="B260" s="42"/>
      <c r="C260" s="19" t="s">
        <v>18</v>
      </c>
      <c r="D260" s="35"/>
      <c r="E260" s="7">
        <f>SUM(F260:H260)</f>
        <v>0</v>
      </c>
      <c r="F260" s="7">
        <v>0</v>
      </c>
      <c r="G260" s="7">
        <v>0</v>
      </c>
      <c r="H260" s="7">
        <v>0</v>
      </c>
      <c r="I260" s="5"/>
      <c r="J260" s="40"/>
    </row>
    <row r="261" spans="1:10" ht="27" customHeight="1" x14ac:dyDescent="0.25">
      <c r="A261" s="39" t="s">
        <v>95</v>
      </c>
      <c r="B261" s="35" t="s">
        <v>118</v>
      </c>
      <c r="C261" s="19" t="s">
        <v>12</v>
      </c>
      <c r="D261" s="35">
        <v>2022</v>
      </c>
      <c r="E261" s="7">
        <f t="shared" ref="E261:E265" si="82">SUM(F261:H261)</f>
        <v>1819.6000000000001</v>
      </c>
      <c r="F261" s="7">
        <f>SUM(F262:F266)</f>
        <v>1819.6000000000001</v>
      </c>
      <c r="G261" s="7">
        <v>0</v>
      </c>
      <c r="H261" s="7">
        <v>0</v>
      </c>
      <c r="I261" s="5"/>
      <c r="J261" s="35" t="s">
        <v>133</v>
      </c>
    </row>
    <row r="262" spans="1:10" x14ac:dyDescent="0.25">
      <c r="A262" s="39"/>
      <c r="B262" s="35"/>
      <c r="C262" s="19" t="s">
        <v>14</v>
      </c>
      <c r="D262" s="35"/>
      <c r="E262" s="7">
        <f t="shared" si="82"/>
        <v>0</v>
      </c>
      <c r="F262" s="7">
        <v>0</v>
      </c>
      <c r="G262" s="7">
        <v>0</v>
      </c>
      <c r="H262" s="7">
        <v>0</v>
      </c>
      <c r="I262" s="5"/>
      <c r="J262" s="35"/>
    </row>
    <row r="263" spans="1:10" x14ac:dyDescent="0.25">
      <c r="A263" s="39"/>
      <c r="B263" s="35"/>
      <c r="C263" s="19" t="s">
        <v>15</v>
      </c>
      <c r="D263" s="35"/>
      <c r="E263" s="7">
        <f t="shared" si="82"/>
        <v>1054.9000000000001</v>
      </c>
      <c r="F263" s="7">
        <v>1054.9000000000001</v>
      </c>
      <c r="G263" s="7">
        <v>0</v>
      </c>
      <c r="H263" s="7">
        <v>0</v>
      </c>
      <c r="I263" s="5"/>
      <c r="J263" s="35"/>
    </row>
    <row r="264" spans="1:10" x14ac:dyDescent="0.25">
      <c r="A264" s="39"/>
      <c r="B264" s="35"/>
      <c r="C264" s="19" t="s">
        <v>16</v>
      </c>
      <c r="D264" s="35"/>
      <c r="E264" s="7">
        <f t="shared" si="82"/>
        <v>0</v>
      </c>
      <c r="F264" s="7">
        <v>0</v>
      </c>
      <c r="G264" s="7">
        <v>0</v>
      </c>
      <c r="H264" s="7">
        <v>0</v>
      </c>
      <c r="I264" s="5"/>
      <c r="J264" s="35"/>
    </row>
    <row r="265" spans="1:10" ht="17.25" customHeight="1" x14ac:dyDescent="0.25">
      <c r="A265" s="39"/>
      <c r="B265" s="35"/>
      <c r="C265" s="19" t="s">
        <v>17</v>
      </c>
      <c r="D265" s="35"/>
      <c r="E265" s="7">
        <f t="shared" si="82"/>
        <v>764.7</v>
      </c>
      <c r="F265" s="7">
        <v>764.7</v>
      </c>
      <c r="G265" s="7">
        <v>0</v>
      </c>
      <c r="H265" s="7">
        <v>0</v>
      </c>
      <c r="I265" s="5"/>
      <c r="J265" s="35"/>
    </row>
    <row r="266" spans="1:10" ht="20.25" customHeight="1" x14ac:dyDescent="0.25">
      <c r="A266" s="39"/>
      <c r="B266" s="35"/>
      <c r="C266" s="19" t="s">
        <v>18</v>
      </c>
      <c r="D266" s="35"/>
      <c r="E266" s="7">
        <f>SUM(F266:H266)</f>
        <v>0</v>
      </c>
      <c r="F266" s="7">
        <v>0</v>
      </c>
      <c r="G266" s="7">
        <v>0</v>
      </c>
      <c r="H266" s="7">
        <v>0</v>
      </c>
      <c r="I266" s="5"/>
      <c r="J266" s="35"/>
    </row>
    <row r="267" spans="1:10" ht="87.6" customHeight="1" x14ac:dyDescent="0.25">
      <c r="A267" s="39" t="s">
        <v>96</v>
      </c>
      <c r="B267" s="42" t="s">
        <v>97</v>
      </c>
      <c r="C267" s="19" t="s">
        <v>12</v>
      </c>
      <c r="D267" s="35" t="s">
        <v>98</v>
      </c>
      <c r="E267" s="7">
        <f t="shared" ref="E267:E271" si="83">SUM(F267:H267)</f>
        <v>637.5</v>
      </c>
      <c r="F267" s="7">
        <f>SUM(F268:F272)</f>
        <v>637.5</v>
      </c>
      <c r="G267" s="7">
        <f t="shared" ref="G267:H267" si="84">SUM(G268:G272)</f>
        <v>0</v>
      </c>
      <c r="H267" s="7">
        <f t="shared" si="84"/>
        <v>0</v>
      </c>
      <c r="I267" s="5"/>
      <c r="J267" s="40"/>
    </row>
    <row r="268" spans="1:10" x14ac:dyDescent="0.25">
      <c r="A268" s="39"/>
      <c r="B268" s="42"/>
      <c r="C268" s="19" t="s">
        <v>14</v>
      </c>
      <c r="D268" s="35"/>
      <c r="E268" s="7">
        <f t="shared" si="83"/>
        <v>0</v>
      </c>
      <c r="F268" s="7">
        <f>F274</f>
        <v>0</v>
      </c>
      <c r="G268" s="7">
        <v>0</v>
      </c>
      <c r="H268" s="7">
        <v>0</v>
      </c>
      <c r="I268" s="5"/>
      <c r="J268" s="40"/>
    </row>
    <row r="269" spans="1:10" x14ac:dyDescent="0.25">
      <c r="A269" s="39"/>
      <c r="B269" s="42"/>
      <c r="C269" s="19" t="s">
        <v>15</v>
      </c>
      <c r="D269" s="35"/>
      <c r="E269" s="7">
        <f t="shared" si="83"/>
        <v>454.8</v>
      </c>
      <c r="F269" s="7">
        <f t="shared" ref="F269:F272" si="85">F275</f>
        <v>454.8</v>
      </c>
      <c r="G269" s="7">
        <v>0</v>
      </c>
      <c r="H269" s="7">
        <v>0</v>
      </c>
      <c r="I269" s="5"/>
      <c r="J269" s="40"/>
    </row>
    <row r="270" spans="1:10" x14ac:dyDescent="0.25">
      <c r="A270" s="39"/>
      <c r="B270" s="42"/>
      <c r="C270" s="19" t="s">
        <v>16</v>
      </c>
      <c r="D270" s="35"/>
      <c r="E270" s="7">
        <f t="shared" si="83"/>
        <v>0</v>
      </c>
      <c r="F270" s="7">
        <f t="shared" si="85"/>
        <v>0</v>
      </c>
      <c r="G270" s="7">
        <v>0</v>
      </c>
      <c r="H270" s="7">
        <v>0</v>
      </c>
      <c r="I270" s="5"/>
      <c r="J270" s="40"/>
    </row>
    <row r="271" spans="1:10" x14ac:dyDescent="0.25">
      <c r="A271" s="39"/>
      <c r="B271" s="42"/>
      <c r="C271" s="19" t="s">
        <v>17</v>
      </c>
      <c r="D271" s="35"/>
      <c r="E271" s="7">
        <f t="shared" si="83"/>
        <v>182.7</v>
      </c>
      <c r="F271" s="7">
        <f t="shared" si="85"/>
        <v>182.7</v>
      </c>
      <c r="G271" s="7">
        <v>0</v>
      </c>
      <c r="H271" s="7">
        <v>0</v>
      </c>
      <c r="I271" s="5"/>
      <c r="J271" s="40"/>
    </row>
    <row r="272" spans="1:10" ht="18" customHeight="1" x14ac:dyDescent="0.25">
      <c r="A272" s="39"/>
      <c r="B272" s="42"/>
      <c r="C272" s="19" t="s">
        <v>18</v>
      </c>
      <c r="D272" s="35"/>
      <c r="E272" s="7">
        <f>SUM(F272:H272)</f>
        <v>0</v>
      </c>
      <c r="F272" s="7">
        <f t="shared" si="85"/>
        <v>0</v>
      </c>
      <c r="G272" s="7">
        <v>0</v>
      </c>
      <c r="H272" s="7">
        <v>0</v>
      </c>
      <c r="I272" s="5"/>
      <c r="J272" s="40"/>
    </row>
    <row r="273" spans="1:10" ht="55.2" customHeight="1" x14ac:dyDescent="0.25">
      <c r="A273" s="39" t="s">
        <v>99</v>
      </c>
      <c r="B273" s="36" t="s">
        <v>122</v>
      </c>
      <c r="C273" s="19" t="s">
        <v>12</v>
      </c>
      <c r="D273" s="35" t="s">
        <v>98</v>
      </c>
      <c r="E273" s="7">
        <f>SUM(F273:H273)</f>
        <v>637.5</v>
      </c>
      <c r="F273" s="7">
        <f>SUM(F274:F278)</f>
        <v>637.5</v>
      </c>
      <c r="G273" s="7">
        <f t="shared" ref="G273:I273" si="86">SUM(G274:G278)</f>
        <v>0</v>
      </c>
      <c r="H273" s="7">
        <f t="shared" si="86"/>
        <v>0</v>
      </c>
      <c r="I273" s="7">
        <f t="shared" si="86"/>
        <v>0</v>
      </c>
      <c r="J273" s="35" t="s">
        <v>133</v>
      </c>
    </row>
    <row r="274" spans="1:10" x14ac:dyDescent="0.25">
      <c r="A274" s="39"/>
      <c r="B274" s="37"/>
      <c r="C274" s="19" t="s">
        <v>14</v>
      </c>
      <c r="D274" s="35"/>
      <c r="E274" s="7">
        <f t="shared" ref="E274:E277" si="87">SUM(F274:H274)</f>
        <v>0</v>
      </c>
      <c r="F274" s="7">
        <v>0</v>
      </c>
      <c r="G274" s="7">
        <v>0</v>
      </c>
      <c r="H274" s="7">
        <v>0</v>
      </c>
      <c r="I274" s="5"/>
      <c r="J274" s="35"/>
    </row>
    <row r="275" spans="1:10" x14ac:dyDescent="0.25">
      <c r="A275" s="39"/>
      <c r="B275" s="37"/>
      <c r="C275" s="19" t="s">
        <v>15</v>
      </c>
      <c r="D275" s="35"/>
      <c r="E275" s="7">
        <f t="shared" si="87"/>
        <v>454.8</v>
      </c>
      <c r="F275" s="7">
        <v>454.8</v>
      </c>
      <c r="G275" s="7">
        <v>0</v>
      </c>
      <c r="H275" s="7">
        <v>0</v>
      </c>
      <c r="I275" s="5"/>
      <c r="J275" s="35"/>
    </row>
    <row r="276" spans="1:10" x14ac:dyDescent="0.25">
      <c r="A276" s="39"/>
      <c r="B276" s="37"/>
      <c r="C276" s="19" t="s">
        <v>16</v>
      </c>
      <c r="D276" s="35"/>
      <c r="E276" s="7">
        <f t="shared" si="87"/>
        <v>0</v>
      </c>
      <c r="F276" s="7">
        <v>0</v>
      </c>
      <c r="G276" s="7">
        <v>0</v>
      </c>
      <c r="H276" s="7">
        <v>0</v>
      </c>
      <c r="I276" s="5"/>
      <c r="J276" s="35"/>
    </row>
    <row r="277" spans="1:10" x14ac:dyDescent="0.25">
      <c r="A277" s="39"/>
      <c r="B277" s="37"/>
      <c r="C277" s="19" t="s">
        <v>17</v>
      </c>
      <c r="D277" s="35"/>
      <c r="E277" s="7">
        <f t="shared" si="87"/>
        <v>182.7</v>
      </c>
      <c r="F277" s="7">
        <v>182.7</v>
      </c>
      <c r="G277" s="7">
        <v>0</v>
      </c>
      <c r="H277" s="7">
        <v>0</v>
      </c>
      <c r="I277" s="5"/>
      <c r="J277" s="35"/>
    </row>
    <row r="278" spans="1:10" x14ac:dyDescent="0.25">
      <c r="A278" s="39"/>
      <c r="B278" s="38"/>
      <c r="C278" s="19" t="s">
        <v>18</v>
      </c>
      <c r="D278" s="35"/>
      <c r="E278" s="7">
        <f>SUM(F278:H278)</f>
        <v>0</v>
      </c>
      <c r="F278" s="7">
        <v>0</v>
      </c>
      <c r="G278" s="7">
        <v>0</v>
      </c>
      <c r="H278" s="7">
        <v>0</v>
      </c>
      <c r="I278" s="5"/>
      <c r="J278" s="35"/>
    </row>
    <row r="279" spans="1:10" ht="15" customHeight="1" x14ac:dyDescent="0.25">
      <c r="A279" s="34" t="s">
        <v>101</v>
      </c>
      <c r="B279" s="33" t="s">
        <v>102</v>
      </c>
      <c r="C279" s="19" t="s">
        <v>12</v>
      </c>
      <c r="D279" s="19" t="s">
        <v>42</v>
      </c>
      <c r="E279" s="4">
        <f t="shared" ref="E279:E283" si="88">SUM(F279:H279)</f>
        <v>10498.3</v>
      </c>
      <c r="F279" s="4">
        <f t="shared" ref="F279:H284" si="89">F285++F291+F297+F303</f>
        <v>5298.3</v>
      </c>
      <c r="G279" s="4">
        <f t="shared" si="89"/>
        <v>2500</v>
      </c>
      <c r="H279" s="4">
        <f t="shared" si="89"/>
        <v>2700</v>
      </c>
      <c r="I279" s="5"/>
      <c r="J279" s="40"/>
    </row>
    <row r="280" spans="1:10" x14ac:dyDescent="0.25">
      <c r="A280" s="34"/>
      <c r="B280" s="33"/>
      <c r="C280" s="19" t="s">
        <v>14</v>
      </c>
      <c r="D280" s="19" t="s">
        <v>43</v>
      </c>
      <c r="E280" s="4">
        <f t="shared" si="88"/>
        <v>0</v>
      </c>
      <c r="F280" s="4">
        <f t="shared" si="89"/>
        <v>0</v>
      </c>
      <c r="G280" s="4">
        <f t="shared" si="89"/>
        <v>0</v>
      </c>
      <c r="H280" s="4">
        <f t="shared" si="89"/>
        <v>0</v>
      </c>
      <c r="I280" s="5"/>
      <c r="J280" s="40"/>
    </row>
    <row r="281" spans="1:10" x14ac:dyDescent="0.25">
      <c r="A281" s="34"/>
      <c r="B281" s="33"/>
      <c r="C281" s="19" t="s">
        <v>15</v>
      </c>
      <c r="D281" s="11"/>
      <c r="E281" s="4">
        <f t="shared" si="88"/>
        <v>2029.8</v>
      </c>
      <c r="F281" s="4">
        <f t="shared" si="89"/>
        <v>2029.8</v>
      </c>
      <c r="G281" s="4">
        <f t="shared" si="89"/>
        <v>0</v>
      </c>
      <c r="H281" s="4">
        <f t="shared" si="89"/>
        <v>0</v>
      </c>
      <c r="I281" s="5"/>
      <c r="J281" s="40"/>
    </row>
    <row r="282" spans="1:10" x14ac:dyDescent="0.25">
      <c r="A282" s="34"/>
      <c r="B282" s="33"/>
      <c r="C282" s="19" t="s">
        <v>16</v>
      </c>
      <c r="D282" s="11"/>
      <c r="E282" s="4">
        <f t="shared" si="88"/>
        <v>0</v>
      </c>
      <c r="F282" s="4">
        <f t="shared" si="89"/>
        <v>0</v>
      </c>
      <c r="G282" s="4">
        <f t="shared" si="89"/>
        <v>0</v>
      </c>
      <c r="H282" s="4">
        <f t="shared" si="89"/>
        <v>0</v>
      </c>
      <c r="I282" s="5"/>
      <c r="J282" s="40"/>
    </row>
    <row r="283" spans="1:10" x14ac:dyDescent="0.25">
      <c r="A283" s="34"/>
      <c r="B283" s="33"/>
      <c r="C283" s="19" t="s">
        <v>17</v>
      </c>
      <c r="D283" s="11"/>
      <c r="E283" s="4">
        <f t="shared" si="88"/>
        <v>8468.5</v>
      </c>
      <c r="F283" s="4">
        <f t="shared" si="89"/>
        <v>3268.5</v>
      </c>
      <c r="G283" s="4">
        <f t="shared" si="89"/>
        <v>2500</v>
      </c>
      <c r="H283" s="4">
        <f t="shared" si="89"/>
        <v>2700</v>
      </c>
      <c r="I283" s="5"/>
      <c r="J283" s="40"/>
    </row>
    <row r="284" spans="1:10" x14ac:dyDescent="0.25">
      <c r="A284" s="34"/>
      <c r="B284" s="33"/>
      <c r="C284" s="19" t="s">
        <v>18</v>
      </c>
      <c r="D284" s="11"/>
      <c r="E284" s="4">
        <f>SUM(F284:H284)</f>
        <v>0</v>
      </c>
      <c r="F284" s="4">
        <f>F290++F296+F302+F308</f>
        <v>0</v>
      </c>
      <c r="G284" s="4">
        <f t="shared" si="89"/>
        <v>0</v>
      </c>
      <c r="H284" s="4">
        <f t="shared" si="89"/>
        <v>0</v>
      </c>
      <c r="I284" s="5"/>
      <c r="J284" s="40"/>
    </row>
    <row r="285" spans="1:10" ht="15" customHeight="1" x14ac:dyDescent="0.25">
      <c r="A285" s="39" t="s">
        <v>103</v>
      </c>
      <c r="B285" s="35" t="s">
        <v>104</v>
      </c>
      <c r="C285" s="19" t="s">
        <v>12</v>
      </c>
      <c r="D285" s="19" t="s">
        <v>42</v>
      </c>
      <c r="E285" s="7">
        <f t="shared" ref="E285:E289" si="90">SUM(F285:H285)</f>
        <v>2748</v>
      </c>
      <c r="F285" s="7">
        <f>SUM(F286:F290)</f>
        <v>1448</v>
      </c>
      <c r="G285" s="7">
        <f t="shared" ref="G285:H285" si="91">SUM(G286:G290)</f>
        <v>600</v>
      </c>
      <c r="H285" s="7">
        <f t="shared" si="91"/>
        <v>700</v>
      </c>
      <c r="I285" s="5"/>
      <c r="J285" s="41" t="s">
        <v>129</v>
      </c>
    </row>
    <row r="286" spans="1:10" x14ac:dyDescent="0.25">
      <c r="A286" s="39"/>
      <c r="B286" s="35"/>
      <c r="C286" s="19" t="s">
        <v>14</v>
      </c>
      <c r="D286" s="19" t="s">
        <v>43</v>
      </c>
      <c r="E286" s="7">
        <f t="shared" si="90"/>
        <v>0</v>
      </c>
      <c r="F286" s="7">
        <v>0</v>
      </c>
      <c r="G286" s="7">
        <v>0</v>
      </c>
      <c r="H286" s="7">
        <v>0</v>
      </c>
      <c r="I286" s="5"/>
      <c r="J286" s="41"/>
    </row>
    <row r="287" spans="1:10" x14ac:dyDescent="0.25">
      <c r="A287" s="39"/>
      <c r="B287" s="35"/>
      <c r="C287" s="19" t="s">
        <v>15</v>
      </c>
      <c r="D287" s="19"/>
      <c r="E287" s="7">
        <f t="shared" si="90"/>
        <v>0</v>
      </c>
      <c r="F287" s="7">
        <v>0</v>
      </c>
      <c r="G287" s="7">
        <v>0</v>
      </c>
      <c r="H287" s="7">
        <v>0</v>
      </c>
      <c r="I287" s="5"/>
      <c r="J287" s="41"/>
    </row>
    <row r="288" spans="1:10" x14ac:dyDescent="0.25">
      <c r="A288" s="39"/>
      <c r="B288" s="35"/>
      <c r="C288" s="19" t="s">
        <v>16</v>
      </c>
      <c r="D288" s="19"/>
      <c r="E288" s="7">
        <f t="shared" si="90"/>
        <v>0</v>
      </c>
      <c r="F288" s="7">
        <v>0</v>
      </c>
      <c r="G288" s="7">
        <v>0</v>
      </c>
      <c r="H288" s="7">
        <v>0</v>
      </c>
      <c r="I288" s="5"/>
      <c r="J288" s="41"/>
    </row>
    <row r="289" spans="1:10" x14ac:dyDescent="0.25">
      <c r="A289" s="39"/>
      <c r="B289" s="35"/>
      <c r="C289" s="19" t="s">
        <v>17</v>
      </c>
      <c r="D289" s="11"/>
      <c r="E289" s="7">
        <f t="shared" si="90"/>
        <v>2748</v>
      </c>
      <c r="F289" s="7">
        <v>1448</v>
      </c>
      <c r="G289" s="7">
        <v>600</v>
      </c>
      <c r="H289" s="7">
        <v>700</v>
      </c>
      <c r="I289" s="5"/>
      <c r="J289" s="41"/>
    </row>
    <row r="290" spans="1:10" x14ac:dyDescent="0.25">
      <c r="A290" s="39"/>
      <c r="B290" s="35"/>
      <c r="C290" s="19" t="s">
        <v>18</v>
      </c>
      <c r="D290" s="11"/>
      <c r="E290" s="7">
        <f>SUM(F290:H290)</f>
        <v>0</v>
      </c>
      <c r="F290" s="7">
        <v>0</v>
      </c>
      <c r="G290" s="7">
        <v>0</v>
      </c>
      <c r="H290" s="7">
        <v>0</v>
      </c>
      <c r="I290" s="5"/>
      <c r="J290" s="41"/>
    </row>
    <row r="291" spans="1:10" ht="15" customHeight="1" x14ac:dyDescent="0.25">
      <c r="A291" s="39" t="s">
        <v>105</v>
      </c>
      <c r="B291" s="35" t="s">
        <v>106</v>
      </c>
      <c r="C291" s="19" t="s">
        <v>12</v>
      </c>
      <c r="D291" s="19" t="s">
        <v>42</v>
      </c>
      <c r="E291" s="7">
        <f t="shared" ref="E291:E295" si="92">SUM(F291:H291)</f>
        <v>2850</v>
      </c>
      <c r="F291" s="7">
        <f>SUM(F292:F296)</f>
        <v>900</v>
      </c>
      <c r="G291" s="7">
        <f t="shared" ref="G291:H291" si="93">SUM(G292:G296)</f>
        <v>950</v>
      </c>
      <c r="H291" s="7">
        <f t="shared" si="93"/>
        <v>1000</v>
      </c>
      <c r="I291" s="5"/>
      <c r="J291" s="35" t="s">
        <v>133</v>
      </c>
    </row>
    <row r="292" spans="1:10" x14ac:dyDescent="0.25">
      <c r="A292" s="39"/>
      <c r="B292" s="35"/>
      <c r="C292" s="19" t="s">
        <v>14</v>
      </c>
      <c r="D292" s="19" t="s">
        <v>43</v>
      </c>
      <c r="E292" s="7">
        <f t="shared" si="92"/>
        <v>0</v>
      </c>
      <c r="F292" s="7">
        <v>0</v>
      </c>
      <c r="G292" s="7">
        <v>0</v>
      </c>
      <c r="H292" s="7">
        <v>0</v>
      </c>
      <c r="I292" s="5"/>
      <c r="J292" s="35"/>
    </row>
    <row r="293" spans="1:10" x14ac:dyDescent="0.25">
      <c r="A293" s="39"/>
      <c r="B293" s="35"/>
      <c r="C293" s="19" t="s">
        <v>15</v>
      </c>
      <c r="D293" s="11"/>
      <c r="E293" s="7">
        <f t="shared" si="92"/>
        <v>0</v>
      </c>
      <c r="F293" s="7">
        <v>0</v>
      </c>
      <c r="G293" s="7">
        <v>0</v>
      </c>
      <c r="H293" s="7">
        <v>0</v>
      </c>
      <c r="I293" s="5"/>
      <c r="J293" s="35"/>
    </row>
    <row r="294" spans="1:10" x14ac:dyDescent="0.25">
      <c r="A294" s="39"/>
      <c r="B294" s="35"/>
      <c r="C294" s="19" t="s">
        <v>16</v>
      </c>
      <c r="D294" s="11"/>
      <c r="E294" s="7">
        <f t="shared" si="92"/>
        <v>0</v>
      </c>
      <c r="F294" s="7">
        <v>0</v>
      </c>
      <c r="G294" s="7">
        <v>0</v>
      </c>
      <c r="H294" s="7">
        <v>0</v>
      </c>
      <c r="I294" s="5"/>
      <c r="J294" s="35"/>
    </row>
    <row r="295" spans="1:10" x14ac:dyDescent="0.25">
      <c r="A295" s="39"/>
      <c r="B295" s="35"/>
      <c r="C295" s="19" t="s">
        <v>17</v>
      </c>
      <c r="D295" s="11"/>
      <c r="E295" s="7">
        <f t="shared" si="92"/>
        <v>2850</v>
      </c>
      <c r="F295" s="7">
        <v>900</v>
      </c>
      <c r="G295" s="7">
        <v>950</v>
      </c>
      <c r="H295" s="7">
        <v>1000</v>
      </c>
      <c r="I295" s="5"/>
      <c r="J295" s="35"/>
    </row>
    <row r="296" spans="1:10" x14ac:dyDescent="0.25">
      <c r="A296" s="39"/>
      <c r="B296" s="35"/>
      <c r="C296" s="19" t="s">
        <v>18</v>
      </c>
      <c r="D296" s="11"/>
      <c r="E296" s="7">
        <f>SUM(F296:H296)</f>
        <v>0</v>
      </c>
      <c r="F296" s="7">
        <v>0</v>
      </c>
      <c r="G296" s="7">
        <v>0</v>
      </c>
      <c r="H296" s="7">
        <v>0</v>
      </c>
      <c r="I296" s="5"/>
      <c r="J296" s="35"/>
    </row>
    <row r="297" spans="1:10" ht="15" customHeight="1" x14ac:dyDescent="0.25">
      <c r="A297" s="39" t="s">
        <v>107</v>
      </c>
      <c r="B297" s="42" t="s">
        <v>108</v>
      </c>
      <c r="C297" s="19" t="s">
        <v>12</v>
      </c>
      <c r="D297" s="19" t="s">
        <v>42</v>
      </c>
      <c r="E297" s="7">
        <f t="shared" ref="E297:E301" si="94">SUM(F297:H297)</f>
        <v>2850</v>
      </c>
      <c r="F297" s="7">
        <f>SUM(F298:F302)</f>
        <v>900</v>
      </c>
      <c r="G297" s="7">
        <f>SUM(G298:G302)</f>
        <v>950</v>
      </c>
      <c r="H297" s="7">
        <f>SUM(H298:H302)</f>
        <v>1000</v>
      </c>
      <c r="I297" s="5"/>
      <c r="J297" s="35" t="s">
        <v>129</v>
      </c>
    </row>
    <row r="298" spans="1:10" x14ac:dyDescent="0.25">
      <c r="A298" s="39"/>
      <c r="B298" s="42"/>
      <c r="C298" s="19" t="s">
        <v>14</v>
      </c>
      <c r="D298" s="19" t="s">
        <v>43</v>
      </c>
      <c r="E298" s="7">
        <f t="shared" si="94"/>
        <v>0</v>
      </c>
      <c r="F298" s="7">
        <v>0</v>
      </c>
      <c r="G298" s="7">
        <v>0</v>
      </c>
      <c r="H298" s="7">
        <v>0</v>
      </c>
      <c r="I298" s="5"/>
      <c r="J298" s="35"/>
    </row>
    <row r="299" spans="1:10" x14ac:dyDescent="0.25">
      <c r="A299" s="39"/>
      <c r="B299" s="42"/>
      <c r="C299" s="19" t="s">
        <v>15</v>
      </c>
      <c r="D299" s="11"/>
      <c r="E299" s="7">
        <f t="shared" si="94"/>
        <v>0</v>
      </c>
      <c r="F299" s="7">
        <v>0</v>
      </c>
      <c r="G299" s="7">
        <v>0</v>
      </c>
      <c r="H299" s="7">
        <v>0</v>
      </c>
      <c r="I299" s="5"/>
      <c r="J299" s="35"/>
    </row>
    <row r="300" spans="1:10" x14ac:dyDescent="0.25">
      <c r="A300" s="39"/>
      <c r="B300" s="42"/>
      <c r="C300" s="19" t="s">
        <v>16</v>
      </c>
      <c r="D300" s="11"/>
      <c r="E300" s="7">
        <f t="shared" si="94"/>
        <v>0</v>
      </c>
      <c r="F300" s="7">
        <v>0</v>
      </c>
      <c r="G300" s="7">
        <v>0</v>
      </c>
      <c r="H300" s="7">
        <v>0</v>
      </c>
      <c r="I300" s="5"/>
      <c r="J300" s="35"/>
    </row>
    <row r="301" spans="1:10" x14ac:dyDescent="0.25">
      <c r="A301" s="39"/>
      <c r="B301" s="42"/>
      <c r="C301" s="19" t="s">
        <v>17</v>
      </c>
      <c r="D301" s="11"/>
      <c r="E301" s="7">
        <f t="shared" si="94"/>
        <v>2850</v>
      </c>
      <c r="F301" s="7">
        <v>900</v>
      </c>
      <c r="G301" s="7">
        <v>950</v>
      </c>
      <c r="H301" s="7">
        <v>1000</v>
      </c>
      <c r="I301" s="5"/>
      <c r="J301" s="35"/>
    </row>
    <row r="302" spans="1:10" x14ac:dyDescent="0.25">
      <c r="A302" s="39"/>
      <c r="B302" s="42"/>
      <c r="C302" s="19" t="s">
        <v>18</v>
      </c>
      <c r="D302" s="11"/>
      <c r="E302" s="7">
        <f>SUM(F302:H302)</f>
        <v>0</v>
      </c>
      <c r="F302" s="7">
        <v>0</v>
      </c>
      <c r="G302" s="7">
        <v>0</v>
      </c>
      <c r="H302" s="7">
        <v>0</v>
      </c>
      <c r="I302" s="5"/>
      <c r="J302" s="35"/>
    </row>
    <row r="303" spans="1:10" ht="15" customHeight="1" x14ac:dyDescent="0.25">
      <c r="A303" s="39" t="s">
        <v>109</v>
      </c>
      <c r="B303" s="35" t="s">
        <v>110</v>
      </c>
      <c r="C303" s="19" t="s">
        <v>12</v>
      </c>
      <c r="D303" s="19" t="s">
        <v>42</v>
      </c>
      <c r="E303" s="7">
        <f t="shared" ref="E303:E307" si="95">SUM(F303:H303)</f>
        <v>2050.3000000000002</v>
      </c>
      <c r="F303" s="7">
        <f>SUM(F304:F308)</f>
        <v>2050.3000000000002</v>
      </c>
      <c r="G303" s="7">
        <f t="shared" ref="G303:H303" si="96">SUM(G304:G308)</f>
        <v>0</v>
      </c>
      <c r="H303" s="7">
        <f t="shared" si="96"/>
        <v>0</v>
      </c>
      <c r="I303" s="7"/>
      <c r="J303" s="35" t="s">
        <v>129</v>
      </c>
    </row>
    <row r="304" spans="1:10" x14ac:dyDescent="0.25">
      <c r="A304" s="39"/>
      <c r="B304" s="35"/>
      <c r="C304" s="19" t="s">
        <v>14</v>
      </c>
      <c r="D304" s="19" t="s">
        <v>43</v>
      </c>
      <c r="E304" s="7">
        <f t="shared" si="95"/>
        <v>0</v>
      </c>
      <c r="F304" s="7">
        <v>0</v>
      </c>
      <c r="G304" s="7">
        <v>0</v>
      </c>
      <c r="H304" s="7">
        <v>0</v>
      </c>
      <c r="I304" s="5"/>
      <c r="J304" s="35"/>
    </row>
    <row r="305" spans="1:10" x14ac:dyDescent="0.25">
      <c r="A305" s="39"/>
      <c r="B305" s="35"/>
      <c r="C305" s="19" t="s">
        <v>15</v>
      </c>
      <c r="D305" s="11"/>
      <c r="E305" s="7">
        <f t="shared" si="95"/>
        <v>2029.8</v>
      </c>
      <c r="F305" s="7">
        <v>2029.8</v>
      </c>
      <c r="G305" s="7">
        <v>0</v>
      </c>
      <c r="H305" s="7">
        <v>0</v>
      </c>
      <c r="I305" s="5"/>
      <c r="J305" s="35"/>
    </row>
    <row r="306" spans="1:10" x14ac:dyDescent="0.25">
      <c r="A306" s="39"/>
      <c r="B306" s="35"/>
      <c r="C306" s="19" t="s">
        <v>16</v>
      </c>
      <c r="D306" s="11"/>
      <c r="E306" s="7">
        <f t="shared" si="95"/>
        <v>0</v>
      </c>
      <c r="F306" s="7">
        <v>0</v>
      </c>
      <c r="G306" s="7">
        <v>0</v>
      </c>
      <c r="H306" s="7">
        <v>0</v>
      </c>
      <c r="I306" s="5"/>
      <c r="J306" s="35"/>
    </row>
    <row r="307" spans="1:10" x14ac:dyDescent="0.25">
      <c r="A307" s="39"/>
      <c r="B307" s="35"/>
      <c r="C307" s="19" t="s">
        <v>17</v>
      </c>
      <c r="D307" s="11"/>
      <c r="E307" s="7">
        <f t="shared" si="95"/>
        <v>20.5</v>
      </c>
      <c r="F307" s="7">
        <v>20.5</v>
      </c>
      <c r="G307" s="7">
        <v>0</v>
      </c>
      <c r="H307" s="7">
        <v>0</v>
      </c>
      <c r="I307" s="5"/>
      <c r="J307" s="35"/>
    </row>
    <row r="308" spans="1:10" x14ac:dyDescent="0.25">
      <c r="A308" s="39"/>
      <c r="B308" s="35"/>
      <c r="C308" s="19" t="s">
        <v>18</v>
      </c>
      <c r="D308" s="11"/>
      <c r="E308" s="7">
        <f>SUM(F308:H308)</f>
        <v>0</v>
      </c>
      <c r="F308" s="7">
        <f t="shared" ref="F308:H308" si="97">SUM(G308:I308)</f>
        <v>0</v>
      </c>
      <c r="G308" s="7">
        <f t="shared" si="97"/>
        <v>0</v>
      </c>
      <c r="H308" s="7">
        <f t="shared" si="97"/>
        <v>0</v>
      </c>
      <c r="I308" s="5"/>
      <c r="J308" s="35"/>
    </row>
    <row r="309" spans="1:10" ht="15" customHeight="1" x14ac:dyDescent="0.25">
      <c r="A309" s="34" t="s">
        <v>111</v>
      </c>
      <c r="B309" s="33" t="s">
        <v>112</v>
      </c>
      <c r="C309" s="18" t="s">
        <v>12</v>
      </c>
      <c r="D309" s="18" t="s">
        <v>42</v>
      </c>
      <c r="E309" s="4">
        <f t="shared" ref="E309:E313" si="98">SUM(F309:H309)</f>
        <v>900</v>
      </c>
      <c r="F309" s="4">
        <f t="shared" ref="F309:H314" si="99">F315</f>
        <v>300</v>
      </c>
      <c r="G309" s="4">
        <f t="shared" si="99"/>
        <v>300</v>
      </c>
      <c r="H309" s="4">
        <f t="shared" si="99"/>
        <v>300</v>
      </c>
      <c r="I309" s="13"/>
      <c r="J309" s="41"/>
    </row>
    <row r="310" spans="1:10" x14ac:dyDescent="0.25">
      <c r="A310" s="34"/>
      <c r="B310" s="33"/>
      <c r="C310" s="18" t="s">
        <v>14</v>
      </c>
      <c r="D310" s="18" t="s">
        <v>43</v>
      </c>
      <c r="E310" s="4">
        <f t="shared" si="98"/>
        <v>0</v>
      </c>
      <c r="F310" s="4">
        <f t="shared" si="99"/>
        <v>0</v>
      </c>
      <c r="G310" s="4">
        <f t="shared" si="99"/>
        <v>0</v>
      </c>
      <c r="H310" s="4">
        <f t="shared" si="99"/>
        <v>0</v>
      </c>
      <c r="I310" s="13"/>
      <c r="J310" s="41"/>
    </row>
    <row r="311" spans="1:10" x14ac:dyDescent="0.25">
      <c r="A311" s="34"/>
      <c r="B311" s="33"/>
      <c r="C311" s="18" t="s">
        <v>15</v>
      </c>
      <c r="D311" s="12"/>
      <c r="E311" s="4">
        <f t="shared" si="98"/>
        <v>0</v>
      </c>
      <c r="F311" s="4">
        <f t="shared" si="99"/>
        <v>0</v>
      </c>
      <c r="G311" s="4">
        <f t="shared" si="99"/>
        <v>0</v>
      </c>
      <c r="H311" s="4">
        <f t="shared" si="99"/>
        <v>0</v>
      </c>
      <c r="I311" s="13"/>
      <c r="J311" s="41"/>
    </row>
    <row r="312" spans="1:10" x14ac:dyDescent="0.25">
      <c r="A312" s="34"/>
      <c r="B312" s="33"/>
      <c r="C312" s="18" t="s">
        <v>16</v>
      </c>
      <c r="D312" s="12"/>
      <c r="E312" s="4">
        <f t="shared" si="98"/>
        <v>0</v>
      </c>
      <c r="F312" s="4">
        <f t="shared" si="99"/>
        <v>0</v>
      </c>
      <c r="G312" s="4">
        <f t="shared" si="99"/>
        <v>0</v>
      </c>
      <c r="H312" s="4">
        <f t="shared" si="99"/>
        <v>0</v>
      </c>
      <c r="I312" s="13"/>
      <c r="J312" s="41"/>
    </row>
    <row r="313" spans="1:10" x14ac:dyDescent="0.25">
      <c r="A313" s="34"/>
      <c r="B313" s="33"/>
      <c r="C313" s="18" t="s">
        <v>17</v>
      </c>
      <c r="D313" s="12"/>
      <c r="E313" s="4">
        <f t="shared" si="98"/>
        <v>900</v>
      </c>
      <c r="F313" s="4">
        <f t="shared" si="99"/>
        <v>300</v>
      </c>
      <c r="G313" s="4">
        <f t="shared" si="99"/>
        <v>300</v>
      </c>
      <c r="H313" s="4">
        <f t="shared" si="99"/>
        <v>300</v>
      </c>
      <c r="I313" s="13"/>
      <c r="J313" s="41"/>
    </row>
    <row r="314" spans="1:10" ht="14.4" customHeight="1" x14ac:dyDescent="0.25">
      <c r="A314" s="34"/>
      <c r="B314" s="33"/>
      <c r="C314" s="18" t="s">
        <v>18</v>
      </c>
      <c r="D314" s="12"/>
      <c r="E314" s="4">
        <f>SUM(F314:H314)</f>
        <v>0</v>
      </c>
      <c r="F314" s="4">
        <f>F320</f>
        <v>0</v>
      </c>
      <c r="G314" s="4">
        <f t="shared" si="99"/>
        <v>0</v>
      </c>
      <c r="H314" s="4">
        <f t="shared" si="99"/>
        <v>0</v>
      </c>
      <c r="I314" s="13"/>
      <c r="J314" s="41"/>
    </row>
    <row r="315" spans="1:10" x14ac:dyDescent="0.25">
      <c r="A315" s="39" t="s">
        <v>113</v>
      </c>
      <c r="B315" s="35" t="s">
        <v>114</v>
      </c>
      <c r="C315" s="19" t="s">
        <v>12</v>
      </c>
      <c r="D315" s="19" t="s">
        <v>42</v>
      </c>
      <c r="E315" s="7">
        <f t="shared" ref="E315:E319" si="100">SUM(F315:H315)</f>
        <v>900</v>
      </c>
      <c r="F315" s="7">
        <f>SUM(F316:F320)</f>
        <v>300</v>
      </c>
      <c r="G315" s="7">
        <f t="shared" ref="G315:H315" si="101">SUM(G316:G320)</f>
        <v>300</v>
      </c>
      <c r="H315" s="7">
        <f t="shared" si="101"/>
        <v>300</v>
      </c>
      <c r="I315" s="5"/>
      <c r="J315" s="35" t="s">
        <v>133</v>
      </c>
    </row>
    <row r="316" spans="1:10" x14ac:dyDescent="0.25">
      <c r="A316" s="39"/>
      <c r="B316" s="35"/>
      <c r="C316" s="19" t="s">
        <v>14</v>
      </c>
      <c r="D316" s="19" t="s">
        <v>43</v>
      </c>
      <c r="E316" s="7">
        <f t="shared" si="100"/>
        <v>0</v>
      </c>
      <c r="F316" s="7">
        <v>0</v>
      </c>
      <c r="G316" s="7">
        <v>0</v>
      </c>
      <c r="H316" s="7">
        <v>0</v>
      </c>
      <c r="I316" s="5"/>
      <c r="J316" s="35"/>
    </row>
    <row r="317" spans="1:10" x14ac:dyDescent="0.25">
      <c r="A317" s="39"/>
      <c r="B317" s="35"/>
      <c r="C317" s="19" t="s">
        <v>15</v>
      </c>
      <c r="D317" s="11"/>
      <c r="E317" s="7">
        <f t="shared" si="100"/>
        <v>0</v>
      </c>
      <c r="F317" s="7">
        <v>0</v>
      </c>
      <c r="G317" s="7">
        <v>0</v>
      </c>
      <c r="H317" s="7">
        <v>0</v>
      </c>
      <c r="I317" s="5"/>
      <c r="J317" s="35"/>
    </row>
    <row r="318" spans="1:10" x14ac:dyDescent="0.25">
      <c r="A318" s="39"/>
      <c r="B318" s="35"/>
      <c r="C318" s="19" t="s">
        <v>16</v>
      </c>
      <c r="D318" s="11"/>
      <c r="E318" s="7">
        <f t="shared" si="100"/>
        <v>0</v>
      </c>
      <c r="F318" s="7">
        <v>0</v>
      </c>
      <c r="G318" s="7">
        <v>0</v>
      </c>
      <c r="H318" s="7">
        <v>0</v>
      </c>
      <c r="I318" s="5"/>
      <c r="J318" s="35"/>
    </row>
    <row r="319" spans="1:10" x14ac:dyDescent="0.25">
      <c r="A319" s="39"/>
      <c r="B319" s="35"/>
      <c r="C319" s="19" t="s">
        <v>17</v>
      </c>
      <c r="D319" s="11"/>
      <c r="E319" s="7">
        <f t="shared" si="100"/>
        <v>900</v>
      </c>
      <c r="F319" s="7">
        <v>300</v>
      </c>
      <c r="G319" s="7">
        <v>300</v>
      </c>
      <c r="H319" s="7">
        <v>300</v>
      </c>
      <c r="I319" s="5"/>
      <c r="J319" s="35"/>
    </row>
    <row r="320" spans="1:10" x14ac:dyDescent="0.25">
      <c r="A320" s="39"/>
      <c r="B320" s="35"/>
      <c r="C320" s="19" t="s">
        <v>18</v>
      </c>
      <c r="D320" s="11"/>
      <c r="E320" s="7">
        <f>SUM(F320:H320)</f>
        <v>0</v>
      </c>
      <c r="F320" s="7">
        <v>0</v>
      </c>
      <c r="G320" s="7">
        <v>0</v>
      </c>
      <c r="H320" s="7">
        <v>0</v>
      </c>
      <c r="I320" s="5"/>
      <c r="J320" s="35"/>
    </row>
    <row r="321" spans="1:10" x14ac:dyDescent="0.25">
      <c r="A321" s="39" t="s">
        <v>115</v>
      </c>
      <c r="B321" s="33" t="s">
        <v>116</v>
      </c>
      <c r="C321" s="18" t="s">
        <v>12</v>
      </c>
      <c r="D321" s="18" t="s">
        <v>42</v>
      </c>
      <c r="E321" s="4">
        <f>SUM(F321:H321)</f>
        <v>30</v>
      </c>
      <c r="F321" s="4">
        <f t="shared" ref="F321:H326" si="102">F327</f>
        <v>10</v>
      </c>
      <c r="G321" s="4">
        <f t="shared" si="102"/>
        <v>10</v>
      </c>
      <c r="H321" s="4">
        <f t="shared" si="102"/>
        <v>10</v>
      </c>
      <c r="I321" s="13"/>
      <c r="J321" s="41"/>
    </row>
    <row r="322" spans="1:10" x14ac:dyDescent="0.25">
      <c r="A322" s="39"/>
      <c r="B322" s="33"/>
      <c r="C322" s="18" t="s">
        <v>14</v>
      </c>
      <c r="D322" s="18" t="s">
        <v>43</v>
      </c>
      <c r="E322" s="4">
        <f t="shared" ref="E322:E331" si="103">SUM(F322:H322)</f>
        <v>0</v>
      </c>
      <c r="F322" s="4">
        <f t="shared" si="102"/>
        <v>0</v>
      </c>
      <c r="G322" s="4">
        <f t="shared" si="102"/>
        <v>0</v>
      </c>
      <c r="H322" s="4">
        <f t="shared" si="102"/>
        <v>0</v>
      </c>
      <c r="I322" s="13"/>
      <c r="J322" s="41"/>
    </row>
    <row r="323" spans="1:10" x14ac:dyDescent="0.25">
      <c r="A323" s="39"/>
      <c r="B323" s="33"/>
      <c r="C323" s="18" t="s">
        <v>15</v>
      </c>
      <c r="D323" s="12"/>
      <c r="E323" s="4">
        <f t="shared" si="103"/>
        <v>0</v>
      </c>
      <c r="F323" s="4">
        <f t="shared" si="102"/>
        <v>0</v>
      </c>
      <c r="G323" s="4">
        <f t="shared" si="102"/>
        <v>0</v>
      </c>
      <c r="H323" s="4">
        <f t="shared" si="102"/>
        <v>0</v>
      </c>
      <c r="I323" s="13"/>
      <c r="J323" s="41"/>
    </row>
    <row r="324" spans="1:10" x14ac:dyDescent="0.25">
      <c r="A324" s="39"/>
      <c r="B324" s="33"/>
      <c r="C324" s="18" t="s">
        <v>16</v>
      </c>
      <c r="D324" s="12"/>
      <c r="E324" s="4">
        <f t="shared" si="103"/>
        <v>0</v>
      </c>
      <c r="F324" s="4">
        <f t="shared" si="102"/>
        <v>0</v>
      </c>
      <c r="G324" s="4">
        <f t="shared" si="102"/>
        <v>0</v>
      </c>
      <c r="H324" s="4">
        <f t="shared" si="102"/>
        <v>0</v>
      </c>
      <c r="I324" s="13"/>
      <c r="J324" s="41"/>
    </row>
    <row r="325" spans="1:10" x14ac:dyDescent="0.25">
      <c r="A325" s="39"/>
      <c r="B325" s="33"/>
      <c r="C325" s="18" t="s">
        <v>17</v>
      </c>
      <c r="D325" s="12"/>
      <c r="E325" s="4">
        <f t="shared" si="103"/>
        <v>30</v>
      </c>
      <c r="F325" s="4">
        <f t="shared" si="102"/>
        <v>10</v>
      </c>
      <c r="G325" s="4">
        <f t="shared" si="102"/>
        <v>10</v>
      </c>
      <c r="H325" s="4">
        <f t="shared" si="102"/>
        <v>10</v>
      </c>
      <c r="I325" s="13"/>
      <c r="J325" s="41"/>
    </row>
    <row r="326" spans="1:10" ht="27.6" customHeight="1" x14ac:dyDescent="0.25">
      <c r="A326" s="39"/>
      <c r="B326" s="33"/>
      <c r="C326" s="18" t="s">
        <v>18</v>
      </c>
      <c r="D326" s="12"/>
      <c r="E326" s="4">
        <f t="shared" si="103"/>
        <v>0</v>
      </c>
      <c r="F326" s="4">
        <f>F332</f>
        <v>0</v>
      </c>
      <c r="G326" s="4">
        <f t="shared" si="102"/>
        <v>0</v>
      </c>
      <c r="H326" s="4">
        <f t="shared" si="102"/>
        <v>0</v>
      </c>
      <c r="I326" s="13"/>
      <c r="J326" s="41"/>
    </row>
    <row r="327" spans="1:10" ht="15" customHeight="1" x14ac:dyDescent="0.25">
      <c r="A327" s="39" t="s">
        <v>117</v>
      </c>
      <c r="B327" s="35" t="s">
        <v>100</v>
      </c>
      <c r="C327" s="19" t="s">
        <v>12</v>
      </c>
      <c r="D327" s="19" t="s">
        <v>42</v>
      </c>
      <c r="E327" s="7">
        <f t="shared" si="103"/>
        <v>30</v>
      </c>
      <c r="F327" s="7">
        <f>SUM(F328:F332)</f>
        <v>10</v>
      </c>
      <c r="G327" s="7">
        <f t="shared" ref="G327:H327" si="104">SUM(G328:G332)</f>
        <v>10</v>
      </c>
      <c r="H327" s="7">
        <f t="shared" si="104"/>
        <v>10</v>
      </c>
      <c r="I327" s="5"/>
      <c r="J327" s="35" t="s">
        <v>133</v>
      </c>
    </row>
    <row r="328" spans="1:10" x14ac:dyDescent="0.25">
      <c r="A328" s="39"/>
      <c r="B328" s="35"/>
      <c r="C328" s="19" t="s">
        <v>14</v>
      </c>
      <c r="D328" s="19" t="s">
        <v>43</v>
      </c>
      <c r="E328" s="7">
        <f t="shared" si="103"/>
        <v>0</v>
      </c>
      <c r="F328" s="7">
        <v>0</v>
      </c>
      <c r="G328" s="7">
        <v>0</v>
      </c>
      <c r="H328" s="7">
        <v>0</v>
      </c>
      <c r="I328" s="5"/>
      <c r="J328" s="35"/>
    </row>
    <row r="329" spans="1:10" x14ac:dyDescent="0.25">
      <c r="A329" s="39"/>
      <c r="B329" s="35"/>
      <c r="C329" s="19" t="s">
        <v>15</v>
      </c>
      <c r="D329" s="11"/>
      <c r="E329" s="7">
        <f t="shared" si="103"/>
        <v>0</v>
      </c>
      <c r="F329" s="7">
        <v>0</v>
      </c>
      <c r="G329" s="7">
        <v>0</v>
      </c>
      <c r="H329" s="7">
        <v>0</v>
      </c>
      <c r="I329" s="5"/>
      <c r="J329" s="35"/>
    </row>
    <row r="330" spans="1:10" x14ac:dyDescent="0.25">
      <c r="A330" s="39"/>
      <c r="B330" s="35"/>
      <c r="C330" s="19" t="s">
        <v>16</v>
      </c>
      <c r="D330" s="11"/>
      <c r="E330" s="7">
        <f t="shared" si="103"/>
        <v>0</v>
      </c>
      <c r="F330" s="7">
        <v>0</v>
      </c>
      <c r="G330" s="7">
        <v>0</v>
      </c>
      <c r="H330" s="7">
        <v>0</v>
      </c>
      <c r="I330" s="5"/>
      <c r="J330" s="35"/>
    </row>
    <row r="331" spans="1:10" x14ac:dyDescent="0.25">
      <c r="A331" s="39"/>
      <c r="B331" s="35"/>
      <c r="C331" s="19" t="s">
        <v>17</v>
      </c>
      <c r="D331" s="11"/>
      <c r="E331" s="7">
        <f t="shared" si="103"/>
        <v>30</v>
      </c>
      <c r="F331" s="7">
        <v>10</v>
      </c>
      <c r="G331" s="7">
        <v>10</v>
      </c>
      <c r="H331" s="7">
        <v>10</v>
      </c>
      <c r="I331" s="5"/>
      <c r="J331" s="35"/>
    </row>
    <row r="332" spans="1:10" x14ac:dyDescent="0.25">
      <c r="A332" s="39"/>
      <c r="B332" s="35"/>
      <c r="C332" s="19" t="s">
        <v>18</v>
      </c>
      <c r="D332" s="11"/>
      <c r="E332" s="7">
        <f>SUM(F332:H332)</f>
        <v>0</v>
      </c>
      <c r="F332" s="7">
        <v>0</v>
      </c>
      <c r="G332" s="7">
        <v>0</v>
      </c>
      <c r="H332" s="7">
        <v>0</v>
      </c>
      <c r="I332" s="5"/>
      <c r="J332" s="35"/>
    </row>
  </sheetData>
  <mergeCells count="184">
    <mergeCell ref="A321:A326"/>
    <mergeCell ref="B321:B326"/>
    <mergeCell ref="J321:J326"/>
    <mergeCell ref="A327:A332"/>
    <mergeCell ref="B327:B332"/>
    <mergeCell ref="J327:J332"/>
    <mergeCell ref="A309:A314"/>
    <mergeCell ref="B309:B314"/>
    <mergeCell ref="J309:J314"/>
    <mergeCell ref="A315:A320"/>
    <mergeCell ref="B315:B320"/>
    <mergeCell ref="J315:J320"/>
    <mergeCell ref="A297:A302"/>
    <mergeCell ref="B297:B302"/>
    <mergeCell ref="J297:J302"/>
    <mergeCell ref="A303:A308"/>
    <mergeCell ref="B303:B308"/>
    <mergeCell ref="J303:J308"/>
    <mergeCell ref="A285:A290"/>
    <mergeCell ref="B285:B290"/>
    <mergeCell ref="J285:J290"/>
    <mergeCell ref="A291:A296"/>
    <mergeCell ref="B291:B296"/>
    <mergeCell ref="J291:J296"/>
    <mergeCell ref="A279:A284"/>
    <mergeCell ref="B279:B284"/>
    <mergeCell ref="J279:J284"/>
    <mergeCell ref="A267:A272"/>
    <mergeCell ref="B267:B272"/>
    <mergeCell ref="D267:D272"/>
    <mergeCell ref="J267:J272"/>
    <mergeCell ref="A273:A278"/>
    <mergeCell ref="B273:B278"/>
    <mergeCell ref="D273:D278"/>
    <mergeCell ref="J273:J278"/>
    <mergeCell ref="D255:D260"/>
    <mergeCell ref="J255:J260"/>
    <mergeCell ref="A261:A266"/>
    <mergeCell ref="B261:B266"/>
    <mergeCell ref="D261:D266"/>
    <mergeCell ref="J261:J266"/>
    <mergeCell ref="A243:A248"/>
    <mergeCell ref="B243:B248"/>
    <mergeCell ref="A249:A254"/>
    <mergeCell ref="B249:B254"/>
    <mergeCell ref="A255:A260"/>
    <mergeCell ref="B255:B260"/>
    <mergeCell ref="A231:A236"/>
    <mergeCell ref="B231:B236"/>
    <mergeCell ref="J231:J236"/>
    <mergeCell ref="A237:A242"/>
    <mergeCell ref="B237:B242"/>
    <mergeCell ref="J237:J242"/>
    <mergeCell ref="A219:A224"/>
    <mergeCell ref="B219:B224"/>
    <mergeCell ref="J219:J224"/>
    <mergeCell ref="A225:A230"/>
    <mergeCell ref="B225:B230"/>
    <mergeCell ref="J225:J230"/>
    <mergeCell ref="A207:A212"/>
    <mergeCell ref="B207:B212"/>
    <mergeCell ref="J207:J212"/>
    <mergeCell ref="A213:A218"/>
    <mergeCell ref="B213:B218"/>
    <mergeCell ref="J213:J218"/>
    <mergeCell ref="A189:A194"/>
    <mergeCell ref="B189:B194"/>
    <mergeCell ref="J189:J194"/>
    <mergeCell ref="A195:A200"/>
    <mergeCell ref="B195:B200"/>
    <mergeCell ref="A201:A206"/>
    <mergeCell ref="B201:B206"/>
    <mergeCell ref="A177:A182"/>
    <mergeCell ref="B177:B182"/>
    <mergeCell ref="J177:J182"/>
    <mergeCell ref="A183:A188"/>
    <mergeCell ref="B183:B188"/>
    <mergeCell ref="J183:J188"/>
    <mergeCell ref="A165:A170"/>
    <mergeCell ref="B165:B170"/>
    <mergeCell ref="J165:J170"/>
    <mergeCell ref="A171:A176"/>
    <mergeCell ref="B171:B176"/>
    <mergeCell ref="J171:J176"/>
    <mergeCell ref="A153:A158"/>
    <mergeCell ref="B153:B158"/>
    <mergeCell ref="J153:J158"/>
    <mergeCell ref="A159:A164"/>
    <mergeCell ref="B159:B164"/>
    <mergeCell ref="J159:J164"/>
    <mergeCell ref="A141:A146"/>
    <mergeCell ref="B141:B146"/>
    <mergeCell ref="J141:J146"/>
    <mergeCell ref="A147:A152"/>
    <mergeCell ref="B147:B152"/>
    <mergeCell ref="J147:J152"/>
    <mergeCell ref="A129:A134"/>
    <mergeCell ref="B129:B134"/>
    <mergeCell ref="J129:J134"/>
    <mergeCell ref="A135:A140"/>
    <mergeCell ref="B135:B140"/>
    <mergeCell ref="J135:J140"/>
    <mergeCell ref="A117:A122"/>
    <mergeCell ref="B117:B122"/>
    <mergeCell ref="J117:J122"/>
    <mergeCell ref="A123:A128"/>
    <mergeCell ref="B123:B128"/>
    <mergeCell ref="J123:J128"/>
    <mergeCell ref="A105:A110"/>
    <mergeCell ref="B105:B110"/>
    <mergeCell ref="J105:J110"/>
    <mergeCell ref="A111:A116"/>
    <mergeCell ref="B111:B116"/>
    <mergeCell ref="J111:J116"/>
    <mergeCell ref="A93:A98"/>
    <mergeCell ref="B93:B98"/>
    <mergeCell ref="J93:J98"/>
    <mergeCell ref="A99:A104"/>
    <mergeCell ref="B99:B104"/>
    <mergeCell ref="J99:J104"/>
    <mergeCell ref="A81:A86"/>
    <mergeCell ref="B81:B86"/>
    <mergeCell ref="D81:D86"/>
    <mergeCell ref="J81:J86"/>
    <mergeCell ref="A87:A92"/>
    <mergeCell ref="B87:B92"/>
    <mergeCell ref="D87:D92"/>
    <mergeCell ref="J87:J92"/>
    <mergeCell ref="A69:A74"/>
    <mergeCell ref="B69:B74"/>
    <mergeCell ref="D69:D74"/>
    <mergeCell ref="J69:J74"/>
    <mergeCell ref="A75:A80"/>
    <mergeCell ref="B75:B80"/>
    <mergeCell ref="D75:D80"/>
    <mergeCell ref="J75:J80"/>
    <mergeCell ref="A57:A62"/>
    <mergeCell ref="B57:B62"/>
    <mergeCell ref="D57:D62"/>
    <mergeCell ref="J57:J62"/>
    <mergeCell ref="A63:A68"/>
    <mergeCell ref="B63:B68"/>
    <mergeCell ref="D63:D68"/>
    <mergeCell ref="J63:J68"/>
    <mergeCell ref="A44:J44"/>
    <mergeCell ref="A45:A50"/>
    <mergeCell ref="B45:B50"/>
    <mergeCell ref="A51:A56"/>
    <mergeCell ref="B51:B56"/>
    <mergeCell ref="D51:D56"/>
    <mergeCell ref="J51:J56"/>
    <mergeCell ref="A38:A43"/>
    <mergeCell ref="B38:B43"/>
    <mergeCell ref="D38:D43"/>
    <mergeCell ref="J38:J43"/>
    <mergeCell ref="A20:A25"/>
    <mergeCell ref="B20:B25"/>
    <mergeCell ref="D20:D25"/>
    <mergeCell ref="J20:J25"/>
    <mergeCell ref="A26:A31"/>
    <mergeCell ref="B26:B31"/>
    <mergeCell ref="D26:D31"/>
    <mergeCell ref="J26:J31"/>
    <mergeCell ref="A13:J13"/>
    <mergeCell ref="A14:A19"/>
    <mergeCell ref="B14:B19"/>
    <mergeCell ref="D14:D19"/>
    <mergeCell ref="J14:J19"/>
    <mergeCell ref="A32:A37"/>
    <mergeCell ref="B32:B37"/>
    <mergeCell ref="D32:D37"/>
    <mergeCell ref="J32:J37"/>
    <mergeCell ref="E1:J1"/>
    <mergeCell ref="A4:A5"/>
    <mergeCell ref="B4:B5"/>
    <mergeCell ref="C4:C5"/>
    <mergeCell ref="D4:D5"/>
    <mergeCell ref="F4:I4"/>
    <mergeCell ref="J4:J5"/>
    <mergeCell ref="B2:J2"/>
    <mergeCell ref="A7:A12"/>
    <mergeCell ref="B7:B12"/>
    <mergeCell ref="D7:D12"/>
    <mergeCell ref="J7:J12"/>
  </mergeCells>
  <pageMargins left="0.23622047244094491" right="0.16" top="0.43307086614173229" bottom="0.16" header="0.31496062992125984" footer="0.15"/>
  <pageSetup paperSize="9" orientation="landscape" r:id="rId1"/>
  <rowBreaks count="10" manualBreakCount="10">
    <brk id="31" max="16383" man="1"/>
    <brk id="62" max="16383" man="1"/>
    <brk id="92" max="16383" man="1"/>
    <brk id="128" max="16383" man="1"/>
    <brk id="164" max="16383" man="1"/>
    <brk id="194" max="16383" man="1"/>
    <brk id="236" max="16383" man="1"/>
    <brk id="266" max="16383" man="1"/>
    <brk id="278" max="16383" man="1"/>
    <brk id="3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</vt:lpstr>
      <vt:lpstr>'2022 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2022-06-21T11:26:20Z</cp:lastPrinted>
  <dcterms:created xsi:type="dcterms:W3CDTF">2022-02-28T06:33:20Z</dcterms:created>
  <dcterms:modified xsi:type="dcterms:W3CDTF">2022-06-29T10:51:30Z</dcterms:modified>
</cp:coreProperties>
</file>