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ADM-TS\All_doc\ДЛЯ Никанорова Вадима Александровича\01. СОВЕТ ДЕПУТАТОВ 3-4 созыв\сессия 2024 год\6 20.06.2024\Исполнение бюджета за 2023 год\"/>
    </mc:Choice>
  </mc:AlternateContent>
  <bookViews>
    <workbookView xWindow="0" yWindow="0" windowWidth="23040" windowHeight="8712"/>
  </bookViews>
  <sheets>
    <sheet name="2023 (2)" sheetId="13" r:id="rId1"/>
  </sheets>
  <calcPr calcId="152511"/>
</workbook>
</file>

<file path=xl/calcChain.xml><?xml version="1.0" encoding="utf-8"?>
<calcChain xmlns="http://schemas.openxmlformats.org/spreadsheetml/2006/main">
  <c r="F35" i="13" l="1"/>
  <c r="E35" i="13"/>
  <c r="G34" i="13"/>
  <c r="F33" i="13"/>
  <c r="G33" i="13" s="1"/>
  <c r="E33" i="13"/>
  <c r="G32" i="13"/>
  <c r="F31" i="13"/>
  <c r="G31" i="13" s="1"/>
  <c r="E31" i="13"/>
  <c r="G30" i="13"/>
  <c r="F29" i="13"/>
  <c r="G29" i="13" s="1"/>
  <c r="E29" i="13"/>
  <c r="G28" i="13"/>
  <c r="G27" i="13"/>
  <c r="F26" i="13"/>
  <c r="G26" i="13" s="1"/>
  <c r="E26" i="13"/>
  <c r="G25" i="13"/>
  <c r="G24" i="13"/>
  <c r="G23" i="13"/>
  <c r="G22" i="13"/>
  <c r="F21" i="13"/>
  <c r="G21" i="13" s="1"/>
  <c r="E21" i="13"/>
  <c r="G20" i="13"/>
  <c r="G19" i="13"/>
  <c r="F18" i="13"/>
  <c r="G18" i="13" s="1"/>
  <c r="E18" i="13"/>
  <c r="G17" i="13"/>
  <c r="F16" i="13"/>
  <c r="G16" i="13" s="1"/>
  <c r="E16" i="13"/>
  <c r="G15" i="13"/>
  <c r="F14" i="13"/>
  <c r="G14" i="13" s="1"/>
  <c r="E14" i="13"/>
  <c r="G13" i="13"/>
  <c r="G12" i="13"/>
  <c r="G11" i="13"/>
  <c r="G10" i="13"/>
  <c r="F9" i="13"/>
  <c r="F37" i="13" s="1"/>
  <c r="E9" i="13"/>
  <c r="E37" i="13" s="1"/>
  <c r="G37" i="13" l="1"/>
  <c r="G9" i="13"/>
</calcChain>
</file>

<file path=xl/sharedStrings.xml><?xml version="1.0" encoding="utf-8"?>
<sst xmlns="http://schemas.openxmlformats.org/spreadsheetml/2006/main" count="96" uniqueCount="55">
  <si>
    <t>ОБЩЕГОСУДАРСТВЕННЫЕ ВОПРОСЫ</t>
  </si>
  <si>
    <t>01</t>
  </si>
  <si>
    <t>00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</si>
  <si>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</si>
  <si>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</si>
  <si>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</si>
  <si>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</si>
  <si>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Резервные фонды</t>
  </si>
  <si>
    <t>11</t>
  </si>
  <si>
    <t>Другие общегосударственные вопросы</t>
  </si>
  <si>
    <t>13</t>
  </si>
  <si>
    <t>09</t>
  </si>
  <si>
    <t>НАЦИОНАЛЬНАЯ ЭКОНОМИКА</t>
  </si>
  <si>
    <t>05</t>
  </si>
  <si>
    <t>08</t>
  </si>
  <si>
    <t>Дорожное хозяйство (дорожные фонды)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</si>
  <si>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</si>
  <si>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</si>
  <si>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</si>
  <si>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</si>
  <si>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</si>
  <si>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</si>
  <si>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</si>
  <si>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07</t>
  </si>
  <si>
    <t>Молодежная политика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</si>
  <si>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</si>
  <si>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</si>
  <si>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</si>
  <si>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</si>
  <si>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</si>
  <si>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Благоустройство</t>
  </si>
  <si>
    <t>КУЛЬТУРА, КИНЕМАТОГРАФИЯ</t>
  </si>
  <si>
    <t xml:space="preserve">Наименование </t>
  </si>
  <si>
    <t xml:space="preserve">Раздел </t>
  </si>
  <si>
    <t xml:space="preserve">Подраздел </t>
  </si>
  <si>
    <t>НАЦИОНАЛЬНАЯ  ОБОРОНА</t>
  </si>
  <si>
    <t>Мобилизационная и вневойсковая подготовка</t>
  </si>
  <si>
    <t xml:space="preserve">ВСЕГО </t>
  </si>
  <si>
    <t>06</t>
  </si>
  <si>
    <t>Обеспечение деятельности финансовых органов</t>
  </si>
  <si>
    <t>Другие вопросы в области жилищно-коммунального хозяйства</t>
  </si>
  <si>
    <t>Профессиональная подготовка, переподготовка и повышение квалификации</t>
  </si>
  <si>
    <t>НАЦИОНАЛЬНАЯ  БЕЗОПАСНОСТЬ</t>
  </si>
  <si>
    <t>Другие вопросы в области национальной безопасности и правоохранительной деятельности</t>
  </si>
  <si>
    <t>14</t>
  </si>
  <si>
    <t>% исполнения</t>
  </si>
  <si>
    <t>Приложение  3</t>
  </si>
  <si>
    <t>Бюджет 2023 года,тыс. рублей</t>
  </si>
  <si>
    <t>Факт  за 2023 год,тыс. рублей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</si>
  <si>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</si>
  <si>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</si>
  <si>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Показатели  расходов бюджета  муниципального образования "Сусанинское сельское поселение" по разделам и подразделам классификации расходов  за  2023 год</t>
  </si>
  <si>
    <t xml:space="preserve">МО "Сусанинское сельское поселение" </t>
  </si>
  <si>
    <t xml:space="preserve">  к  решению совета депутатов </t>
  </si>
  <si>
    <t>от 20.06.2024 года № 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</si>
</sst>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?"/>
    <numFmt numFmtId="165" formatCode="0.0"/>
    <numFmt numFmtId="166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4" fontId="5" fillId="0" borderId="0" xfId="0" applyNumberFormat="1" applyFont="1" applyAlignment="1">
      <alignment vertical="center"/>
    </xf>
    <xf numFmtId="0" fontId="2" fillId="0" borderId="3" xfId="0" applyFont="1" applyBorder="1"/>
    <xf numFmtId="49" fontId="2" fillId="0" borderId="1" xfId="0" applyNumberFormat="1" applyFont="1" applyBorder="1" applyAlignment="1">
      <alignment horizontal="center"/>
    </xf>
    <xf numFmtId="0" fontId="8" fillId="0" borderId="0" xfId="0" applyFont="1" applyAlignment="1">
      <alignment wrapText="1"/>
    </xf>
    <xf numFmtId="165" fontId="2" fillId="0" borderId="0" xfId="0" applyNumberFormat="1" applyFont="1"/>
    <xf numFmtId="49" fontId="3" fillId="0" borderId="5" xfId="0" applyNumberFormat="1" applyFont="1" applyFill="1" applyBorder="1" applyAlignment="1">
      <alignment horizontal="justify" vertical="center" wrapText="1"/>
    </xf>
    <xf numFmtId="49" fontId="4" fillId="0" borderId="5" xfId="0" applyNumberFormat="1" applyFont="1" applyFill="1" applyBorder="1" applyAlignment="1">
      <alignment horizontal="justify" vertical="center" wrapText="1"/>
    </xf>
    <xf numFmtId="0" fontId="8" fillId="0" borderId="5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166" fontId="7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165" fontId="8" fillId="0" borderId="1" xfId="0" applyNumberFormat="1" applyFont="1" applyBorder="1"/>
    <xf numFmtId="165" fontId="7" fillId="0" borderId="1" xfId="0" applyNumberFormat="1" applyFont="1" applyBorder="1"/>
    <xf numFmtId="164" fontId="3" fillId="0" borderId="1" xfId="0" applyNumberFormat="1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166" fontId="8" fillId="0" borderId="1" xfId="0" applyNumberFormat="1" applyFont="1" applyBorder="1"/>
    <xf numFmtId="49" fontId="3" fillId="0" borderId="5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9" fontId="7" fillId="0" borderId="0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workbookViewId="0">
      <selection activeCell="B5" sqref="B5"/>
    </sheetView>
  </sheetViews>
  <sheetFormatPr defaultColWidth="8.88671875" defaultRowHeight="13.8" x14ac:dyDescent="0.25"/>
  <cols>
    <col min="1" max="1" width="5.5546875" style="12" customWidth="1"/>
    <col min="2" max="2" width="60.88671875" style="1" customWidth="1"/>
    <col min="3" max="3" width="7.77734375" style="1" customWidth="1"/>
    <col min="4" max="4" width="7.6640625" style="1" customWidth="1"/>
    <col min="5" max="5" width="13.33203125" style="1" customWidth="1"/>
    <col min="6" max="6" width="11.44140625" style="1" customWidth="1"/>
    <col min="7" max="7" width="7.77734375" style="1" customWidth="1"/>
    <col min="8" max="16384" width="8.88671875" style="1"/>
  </cols>
  <sheetData>
    <row r="1" spans="1:7" ht="14.4" customHeight="1" x14ac:dyDescent="0.25">
      <c r="E1" s="31" t="s">
        <v>46</v>
      </c>
      <c r="F1" s="31"/>
      <c r="G1" s="31"/>
    </row>
    <row r="2" spans="1:7" x14ac:dyDescent="0.25">
      <c r="C2" s="3"/>
      <c r="E2" s="32" t="s">
        <v>53</v>
      </c>
      <c r="F2" s="32"/>
      <c r="G2" s="32"/>
    </row>
    <row r="3" spans="1:7" ht="14.4" customHeight="1" x14ac:dyDescent="0.25">
      <c r="C3" s="3"/>
      <c r="D3" s="33" t="s">
        <v>52</v>
      </c>
      <c r="E3" s="33"/>
      <c r="F3" s="33"/>
      <c r="G3" s="33"/>
    </row>
    <row r="4" spans="1:7" ht="14.4" customHeight="1" x14ac:dyDescent="0.25">
      <c r="E4" s="33" t="s">
        <v>54</v>
      </c>
      <c r="F4" s="33"/>
      <c r="G4" s="33"/>
    </row>
    <row r="5" spans="1:7" ht="14.4" customHeight="1" x14ac:dyDescent="0.25">
      <c r="E5" s="4"/>
    </row>
    <row r="6" spans="1:7" ht="33.6" customHeight="1" x14ac:dyDescent="0.25">
      <c r="B6" s="34" t="s">
        <v>51</v>
      </c>
      <c r="C6" s="34"/>
      <c r="D6" s="34"/>
      <c r="E6" s="34"/>
      <c r="F6" s="34"/>
      <c r="G6" s="34"/>
    </row>
    <row r="7" spans="1:7" x14ac:dyDescent="0.25">
      <c r="B7" s="5"/>
      <c r="C7" s="5"/>
      <c r="D7" s="5"/>
      <c r="E7" s="5"/>
    </row>
    <row r="8" spans="1:7" ht="48.6" customHeight="1" x14ac:dyDescent="0.25">
      <c r="A8" s="21"/>
      <c r="B8" s="22" t="s">
        <v>32</v>
      </c>
      <c r="C8" s="23" t="s">
        <v>33</v>
      </c>
      <c r="D8" s="23" t="s">
        <v>34</v>
      </c>
      <c r="E8" s="24" t="s">
        <v>47</v>
      </c>
      <c r="F8" s="25" t="s">
        <v>48</v>
      </c>
      <c r="G8" s="25" t="s">
        <v>45</v>
      </c>
    </row>
    <row r="9" spans="1:7" ht="16.2" customHeight="1" x14ac:dyDescent="0.3">
      <c r="A9" s="13">
        <v>1</v>
      </c>
      <c r="B9" s="9" t="s">
        <v>0</v>
      </c>
      <c r="C9" s="6" t="s">
        <v>1</v>
      </c>
      <c r="D9" s="6" t="s">
        <v>2</v>
      </c>
      <c r="E9" s="15">
        <f>SUM(E10:E13)</f>
        <v>23324.799999999999</v>
      </c>
      <c r="F9" s="15">
        <f>SUM(F10:F13)</f>
        <v>19759.600000000002</v>
      </c>
      <c r="G9" s="19">
        <f>F9/E9*100</f>
        <v>84.714981478940885</v>
      </c>
    </row>
    <row r="10" spans="1:7" ht="46.2" customHeight="1" x14ac:dyDescent="0.3">
      <c r="A10" s="13">
        <v>2</v>
      </c>
      <c r="B10" s="10" t="s">
        <v>5</v>
      </c>
      <c r="C10" s="14" t="s">
        <v>1</v>
      </c>
      <c r="D10" s="14" t="s">
        <v>6</v>
      </c>
      <c r="E10" s="16">
        <v>19992.599999999999</v>
      </c>
      <c r="F10" s="28">
        <v>16668.900000000001</v>
      </c>
      <c r="G10" s="18">
        <f t="shared" ref="G10:G37" si="0">F10/E10*100</f>
        <v>83.37534887908528</v>
      </c>
    </row>
    <row r="11" spans="1:7" ht="18" customHeight="1" x14ac:dyDescent="0.3">
      <c r="A11" s="13">
        <v>3</v>
      </c>
      <c r="B11" s="11" t="s">
        <v>39</v>
      </c>
      <c r="C11" s="14" t="s">
        <v>1</v>
      </c>
      <c r="D11" s="14" t="s">
        <v>38</v>
      </c>
      <c r="E11" s="16">
        <v>547.9</v>
      </c>
      <c r="F11" s="28">
        <v>547.9</v>
      </c>
      <c r="G11" s="18">
        <f t="shared" si="0"/>
        <v>100</v>
      </c>
    </row>
    <row r="12" spans="1:7" ht="15.6" x14ac:dyDescent="0.3">
      <c r="A12" s="13">
        <v>4</v>
      </c>
      <c r="B12" s="10" t="s">
        <v>7</v>
      </c>
      <c r="C12" s="14" t="s">
        <v>1</v>
      </c>
      <c r="D12" s="14" t="s">
        <v>8</v>
      </c>
      <c r="E12" s="16">
        <v>200</v>
      </c>
      <c r="F12" s="28"/>
      <c r="G12" s="18">
        <f t="shared" si="0"/>
        <v>0</v>
      </c>
    </row>
    <row r="13" spans="1:7" ht="19.2" customHeight="1" x14ac:dyDescent="0.3">
      <c r="A13" s="13">
        <v>5</v>
      </c>
      <c r="B13" s="10" t="s">
        <v>9</v>
      </c>
      <c r="C13" s="14" t="s">
        <v>1</v>
      </c>
      <c r="D13" s="14" t="s">
        <v>10</v>
      </c>
      <c r="E13" s="16">
        <v>2584.3000000000002</v>
      </c>
      <c r="F13" s="28">
        <v>2542.8000000000002</v>
      </c>
      <c r="G13" s="18">
        <f t="shared" si="0"/>
        <v>98.394149286073599</v>
      </c>
    </row>
    <row r="14" spans="1:7" ht="18" customHeight="1" x14ac:dyDescent="0.3">
      <c r="A14" s="13">
        <v>6</v>
      </c>
      <c r="B14" s="9" t="s">
        <v>35</v>
      </c>
      <c r="C14" s="14" t="s">
        <v>3</v>
      </c>
      <c r="D14" s="14" t="s">
        <v>2</v>
      </c>
      <c r="E14" s="15">
        <f>E15</f>
        <v>314.60000000000002</v>
      </c>
      <c r="F14" s="15">
        <f>F15</f>
        <v>314.60000000000002</v>
      </c>
      <c r="G14" s="19">
        <f t="shared" si="0"/>
        <v>100</v>
      </c>
    </row>
    <row r="15" spans="1:7" ht="16.2" customHeight="1" x14ac:dyDescent="0.3">
      <c r="A15" s="13">
        <v>7</v>
      </c>
      <c r="B15" s="10" t="s">
        <v>36</v>
      </c>
      <c r="C15" s="14" t="s">
        <v>3</v>
      </c>
      <c r="D15" s="14" t="s">
        <v>4</v>
      </c>
      <c r="E15" s="16">
        <v>314.60000000000002</v>
      </c>
      <c r="F15" s="18">
        <v>314.60000000000002</v>
      </c>
      <c r="G15" s="18">
        <f t="shared" si="0"/>
        <v>100</v>
      </c>
    </row>
    <row r="16" spans="1:7" ht="16.2" customHeight="1" x14ac:dyDescent="0.3">
      <c r="A16" s="13">
        <v>8</v>
      </c>
      <c r="B16" s="9" t="s">
        <v>42</v>
      </c>
      <c r="C16" s="14" t="s">
        <v>4</v>
      </c>
      <c r="D16" s="14" t="s">
        <v>2</v>
      </c>
      <c r="E16" s="15">
        <f>E17</f>
        <v>192</v>
      </c>
      <c r="F16" s="15">
        <f>F17</f>
        <v>192</v>
      </c>
      <c r="G16" s="19">
        <f t="shared" si="0"/>
        <v>100</v>
      </c>
    </row>
    <row r="17" spans="1:7" ht="31.2" x14ac:dyDescent="0.3">
      <c r="A17" s="13">
        <v>9</v>
      </c>
      <c r="B17" s="10" t="s">
        <v>43</v>
      </c>
      <c r="C17" s="14" t="s">
        <v>4</v>
      </c>
      <c r="D17" s="14" t="s">
        <v>44</v>
      </c>
      <c r="E17" s="16">
        <v>192</v>
      </c>
      <c r="F17" s="18">
        <v>192</v>
      </c>
      <c r="G17" s="18">
        <f t="shared" si="0"/>
        <v>100</v>
      </c>
    </row>
    <row r="18" spans="1:7" ht="15.6" x14ac:dyDescent="0.3">
      <c r="A18" s="13">
        <v>10</v>
      </c>
      <c r="B18" s="9" t="s">
        <v>12</v>
      </c>
      <c r="C18" s="2" t="s">
        <v>6</v>
      </c>
      <c r="D18" s="2" t="s">
        <v>2</v>
      </c>
      <c r="E18" s="15">
        <f>SUM(E19:E20)</f>
        <v>35592.399999999994</v>
      </c>
      <c r="F18" s="15">
        <f>SUM(F19:F20)</f>
        <v>34634.1</v>
      </c>
      <c r="G18" s="19">
        <f t="shared" si="0"/>
        <v>97.307571279261879</v>
      </c>
    </row>
    <row r="19" spans="1:7" ht="16.95" customHeight="1" x14ac:dyDescent="0.3">
      <c r="A19" s="13">
        <v>11</v>
      </c>
      <c r="B19" s="10" t="s">
        <v>15</v>
      </c>
      <c r="C19" s="2" t="s">
        <v>6</v>
      </c>
      <c r="D19" s="2" t="s">
        <v>11</v>
      </c>
      <c r="E19" s="16">
        <v>35474.199999999997</v>
      </c>
      <c r="F19" s="17">
        <v>34614.1</v>
      </c>
      <c r="G19" s="18">
        <f t="shared" si="0"/>
        <v>97.575421010198966</v>
      </c>
    </row>
    <row r="20" spans="1:7" ht="17.399999999999999" customHeight="1" x14ac:dyDescent="0.3">
      <c r="A20" s="13">
        <v>12</v>
      </c>
      <c r="B20" s="10" t="s">
        <v>17</v>
      </c>
      <c r="C20" s="2" t="s">
        <v>6</v>
      </c>
      <c r="D20" s="2" t="s">
        <v>18</v>
      </c>
      <c r="E20" s="16">
        <v>118.2</v>
      </c>
      <c r="F20" s="17">
        <v>20</v>
      </c>
      <c r="G20" s="18">
        <f t="shared" si="0"/>
        <v>16.920473773265652</v>
      </c>
    </row>
    <row r="21" spans="1:7" ht="21" customHeight="1" x14ac:dyDescent="0.3">
      <c r="A21" s="13">
        <v>13</v>
      </c>
      <c r="B21" s="9" t="s">
        <v>19</v>
      </c>
      <c r="C21" s="2" t="s">
        <v>13</v>
      </c>
      <c r="D21" s="2" t="s">
        <v>2</v>
      </c>
      <c r="E21" s="15">
        <f>SUM(E22:E25)</f>
        <v>46791.899999999994</v>
      </c>
      <c r="F21" s="15">
        <f>SUM(F22:F25)</f>
        <v>44454.100000000006</v>
      </c>
      <c r="G21" s="19">
        <f t="shared" si="0"/>
        <v>95.003836134031772</v>
      </c>
    </row>
    <row r="22" spans="1:7" ht="15.6" x14ac:dyDescent="0.3">
      <c r="A22" s="13">
        <v>14</v>
      </c>
      <c r="B22" s="10" t="s">
        <v>20</v>
      </c>
      <c r="C22" s="2" t="s">
        <v>13</v>
      </c>
      <c r="D22" s="2" t="s">
        <v>1</v>
      </c>
      <c r="E22" s="16">
        <v>1330.9</v>
      </c>
      <c r="F22" s="17">
        <v>1174.8</v>
      </c>
      <c r="G22" s="18">
        <f t="shared" si="0"/>
        <v>88.27109474791493</v>
      </c>
    </row>
    <row r="23" spans="1:7" ht="15.6" x14ac:dyDescent="0.3">
      <c r="A23" s="13">
        <v>15</v>
      </c>
      <c r="B23" s="10" t="s">
        <v>21</v>
      </c>
      <c r="C23" s="2" t="s">
        <v>13</v>
      </c>
      <c r="D23" s="2" t="s">
        <v>3</v>
      </c>
      <c r="E23" s="16">
        <v>1316.2</v>
      </c>
      <c r="F23" s="18">
        <v>939</v>
      </c>
      <c r="G23" s="18">
        <f t="shared" si="0"/>
        <v>71.341741376690464</v>
      </c>
    </row>
    <row r="24" spans="1:7" ht="15.6" x14ac:dyDescent="0.3">
      <c r="A24" s="13">
        <v>16</v>
      </c>
      <c r="B24" s="10" t="s">
        <v>30</v>
      </c>
      <c r="C24" s="2" t="s">
        <v>13</v>
      </c>
      <c r="D24" s="2" t="s">
        <v>4</v>
      </c>
      <c r="E24" s="16">
        <v>34269.199999999997</v>
      </c>
      <c r="F24" s="17">
        <v>33194.400000000001</v>
      </c>
      <c r="G24" s="18">
        <f t="shared" si="0"/>
        <v>96.863655994303926</v>
      </c>
    </row>
    <row r="25" spans="1:7" ht="18" customHeight="1" x14ac:dyDescent="0.3">
      <c r="A25" s="13">
        <v>17</v>
      </c>
      <c r="B25" s="7" t="s">
        <v>40</v>
      </c>
      <c r="C25" s="2" t="s">
        <v>13</v>
      </c>
      <c r="D25" s="2" t="s">
        <v>13</v>
      </c>
      <c r="E25" s="16">
        <v>9875.6</v>
      </c>
      <c r="F25" s="17">
        <v>9145.9</v>
      </c>
      <c r="G25" s="18">
        <f t="shared" si="0"/>
        <v>92.611081858317462</v>
      </c>
    </row>
    <row r="26" spans="1:7" ht="15.6" x14ac:dyDescent="0.3">
      <c r="A26" s="13">
        <v>18</v>
      </c>
      <c r="B26" s="9" t="s">
        <v>22</v>
      </c>
      <c r="C26" s="2" t="s">
        <v>23</v>
      </c>
      <c r="D26" s="2" t="s">
        <v>2</v>
      </c>
      <c r="E26" s="15">
        <f>SUM(E27:E28)</f>
        <v>1508.3999999999999</v>
      </c>
      <c r="F26" s="15">
        <f>SUM(F27:F28)</f>
        <v>1490.2</v>
      </c>
      <c r="G26" s="19">
        <f t="shared" si="0"/>
        <v>98.793423495094146</v>
      </c>
    </row>
    <row r="27" spans="1:7" ht="15.6" x14ac:dyDescent="0.3">
      <c r="A27" s="13">
        <v>19</v>
      </c>
      <c r="B27" s="1" t="s">
        <v>41</v>
      </c>
      <c r="C27" s="2" t="s">
        <v>23</v>
      </c>
      <c r="D27" s="2" t="s">
        <v>13</v>
      </c>
      <c r="E27" s="16">
        <v>121.1</v>
      </c>
      <c r="F27" s="18">
        <v>118.7</v>
      </c>
      <c r="G27" s="18">
        <f t="shared" si="0"/>
        <v>98.018166804293983</v>
      </c>
    </row>
    <row r="28" spans="1:7" ht="15.6" x14ac:dyDescent="0.3">
      <c r="A28" s="13">
        <v>20</v>
      </c>
      <c r="B28" s="10" t="s">
        <v>24</v>
      </c>
      <c r="C28" s="2" t="s">
        <v>23</v>
      </c>
      <c r="D28" s="2" t="s">
        <v>23</v>
      </c>
      <c r="E28" s="16">
        <v>1387.3</v>
      </c>
      <c r="F28" s="18">
        <v>1371.5</v>
      </c>
      <c r="G28" s="18">
        <f t="shared" si="0"/>
        <v>98.861097095076772</v>
      </c>
    </row>
    <row r="29" spans="1:7" ht="18" customHeight="1" x14ac:dyDescent="0.3">
      <c r="A29" s="13">
        <v>21</v>
      </c>
      <c r="B29" s="9" t="s">
        <v>31</v>
      </c>
      <c r="C29" s="2" t="s">
        <v>14</v>
      </c>
      <c r="D29" s="2" t="s">
        <v>2</v>
      </c>
      <c r="E29" s="15">
        <f>SUM(E30)</f>
        <v>15968.2</v>
      </c>
      <c r="F29" s="15">
        <f>SUM(F30)</f>
        <v>15380.6</v>
      </c>
      <c r="G29" s="19">
        <f t="shared" si="0"/>
        <v>96.320186370411193</v>
      </c>
    </row>
    <row r="30" spans="1:7" ht="15.6" x14ac:dyDescent="0.3">
      <c r="A30" s="13">
        <v>22</v>
      </c>
      <c r="B30" s="10" t="s">
        <v>25</v>
      </c>
      <c r="C30" s="2" t="s">
        <v>14</v>
      </c>
      <c r="D30" s="2" t="s">
        <v>1</v>
      </c>
      <c r="E30" s="16">
        <v>15968.2</v>
      </c>
      <c r="F30" s="18">
        <v>15380.6</v>
      </c>
      <c r="G30" s="18">
        <f t="shared" si="0"/>
        <v>96.320186370411193</v>
      </c>
    </row>
    <row r="31" spans="1:7" ht="15.6" x14ac:dyDescent="0.3">
      <c r="A31" s="13">
        <v>23</v>
      </c>
      <c r="B31" s="9" t="s">
        <v>26</v>
      </c>
      <c r="C31" s="2" t="s">
        <v>16</v>
      </c>
      <c r="D31" s="2" t="s">
        <v>2</v>
      </c>
      <c r="E31" s="15">
        <f>SUM(E32:E32)</f>
        <v>1831</v>
      </c>
      <c r="F31" s="15">
        <f>SUM(F32:F32)</f>
        <v>1830.7</v>
      </c>
      <c r="G31" s="19">
        <f t="shared" si="0"/>
        <v>99.983615510649926</v>
      </c>
    </row>
    <row r="32" spans="1:7" ht="15.6" x14ac:dyDescent="0.3">
      <c r="A32" s="13">
        <v>24</v>
      </c>
      <c r="B32" s="10" t="s">
        <v>27</v>
      </c>
      <c r="C32" s="2" t="s">
        <v>16</v>
      </c>
      <c r="D32" s="2" t="s">
        <v>1</v>
      </c>
      <c r="E32" s="16">
        <v>1831</v>
      </c>
      <c r="F32" s="17">
        <v>1830.7</v>
      </c>
      <c r="G32" s="18">
        <f t="shared" si="0"/>
        <v>99.983615510649926</v>
      </c>
    </row>
    <row r="33" spans="1:7" ht="20.399999999999999" customHeight="1" x14ac:dyDescent="0.3">
      <c r="A33" s="13">
        <v>26</v>
      </c>
      <c r="B33" s="9" t="s">
        <v>28</v>
      </c>
      <c r="C33" s="2" t="s">
        <v>8</v>
      </c>
      <c r="D33" s="2" t="s">
        <v>2</v>
      </c>
      <c r="E33" s="15">
        <f>E34</f>
        <v>2530.8000000000002</v>
      </c>
      <c r="F33" s="15">
        <f>F34</f>
        <v>2477.6999999999998</v>
      </c>
      <c r="G33" s="19">
        <f t="shared" si="0"/>
        <v>97.901849217638684</v>
      </c>
    </row>
    <row r="34" spans="1:7" ht="18" customHeight="1" x14ac:dyDescent="0.3">
      <c r="A34" s="13">
        <v>27</v>
      </c>
      <c r="B34" s="10" t="s">
        <v>29</v>
      </c>
      <c r="C34" s="2" t="s">
        <v>8</v>
      </c>
      <c r="D34" s="2" t="s">
        <v>3</v>
      </c>
      <c r="E34" s="16">
        <v>2530.8000000000002</v>
      </c>
      <c r="F34" s="17">
        <v>2477.6999999999998</v>
      </c>
      <c r="G34" s="18">
        <f t="shared" si="0"/>
        <v>97.901849217638684</v>
      </c>
    </row>
    <row r="35" spans="1:7" s="27" customFormat="1" ht="31.8" customHeight="1" x14ac:dyDescent="0.3">
      <c r="A35" s="13">
        <v>28</v>
      </c>
      <c r="B35" s="29" t="s">
        <v>49</v>
      </c>
      <c r="C35" s="26" t="s">
        <v>10</v>
      </c>
      <c r="D35" s="26" t="s">
        <v>2</v>
      </c>
      <c r="E35" s="15">
        <f>E36</f>
        <v>0.5</v>
      </c>
      <c r="F35" s="15">
        <f>F36</f>
        <v>0.5</v>
      </c>
      <c r="G35" s="18">
        <v>0</v>
      </c>
    </row>
    <row r="36" spans="1:7" ht="30" customHeight="1" x14ac:dyDescent="0.3">
      <c r="A36" s="13">
        <v>29</v>
      </c>
      <c r="B36" s="30" t="s">
        <v>50</v>
      </c>
      <c r="C36" s="2" t="s">
        <v>10</v>
      </c>
      <c r="D36" s="2" t="s">
        <v>3</v>
      </c>
      <c r="E36" s="16">
        <v>0.5</v>
      </c>
      <c r="F36" s="17">
        <v>0.5</v>
      </c>
      <c r="G36" s="18">
        <v>0</v>
      </c>
    </row>
    <row r="37" spans="1:7" ht="29.4" customHeight="1" x14ac:dyDescent="0.3">
      <c r="A37" s="13"/>
      <c r="B37" s="20" t="s">
        <v>37</v>
      </c>
      <c r="C37" s="2"/>
      <c r="D37" s="2"/>
      <c r="E37" s="15">
        <f>E9+E14+E18+E21+E26+E29+E31+E33+E16+E35</f>
        <v>128054.59999999998</v>
      </c>
      <c r="F37" s="15">
        <f>F9+F14+F18+F21+F26+F29+F31+F33+F16+F35</f>
        <v>120534.1</v>
      </c>
      <c r="G37" s="19">
        <f t="shared" si="0"/>
        <v>94.127114527709296</v>
      </c>
    </row>
    <row r="39" spans="1:7" x14ac:dyDescent="0.25">
      <c r="E39" s="8"/>
    </row>
  </sheetData>
  <mergeCells count="5">
    <mergeCell ref="E1:G1"/>
    <mergeCell ref="E2:G2"/>
    <mergeCell ref="D3:G3"/>
    <mergeCell ref="E4:G4"/>
    <mergeCell ref="B6:G6"/>
  </mergeCells>
  <pageMargins left="0.24" right="0.15748031496062992" top="0.31496062992125984" bottom="0.39370078740157483" header="0.19685039370078741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Петрова Ольга Владимировна</cp:lastModifiedBy>
  <cp:lastPrinted>2024-10-09T08:16:34Z</cp:lastPrinted>
  <dcterms:created xsi:type="dcterms:W3CDTF">2013-05-31T10:21:32Z</dcterms:created>
  <dcterms:modified xsi:type="dcterms:W3CDTF">2024-10-09T08:16:36Z</dcterms:modified>
</cp:coreProperties>
</file>