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3 года\1 Постановление\Бюджет\2 кв.2023\"/>
    </mc:Choice>
  </mc:AlternateContent>
  <bookViews>
    <workbookView xWindow="0" yWindow="0" windowWidth="23040" windowHeight="9192"/>
  </bookViews>
  <sheets>
    <sheet name="2022" sheetId="12" r:id="rId1"/>
  </sheets>
  <calcPr calcId="162913"/>
</workbook>
</file>

<file path=xl/calcChain.xml><?xml version="1.0" encoding="utf-8"?>
<calcChain xmlns="http://schemas.openxmlformats.org/spreadsheetml/2006/main">
  <c r="F21" i="12" l="1"/>
  <c r="F29" i="12"/>
  <c r="F14" i="12"/>
  <c r="G10" i="12" l="1"/>
  <c r="G11" i="12"/>
  <c r="G12" i="12"/>
  <c r="G13" i="12"/>
  <c r="G15" i="12"/>
  <c r="G17" i="12"/>
  <c r="G19" i="12"/>
  <c r="G20" i="12"/>
  <c r="G22" i="12"/>
  <c r="G23" i="12"/>
  <c r="G24" i="12"/>
  <c r="G25" i="12"/>
  <c r="G27" i="12"/>
  <c r="G28" i="12"/>
  <c r="G30" i="12"/>
  <c r="G32" i="12"/>
  <c r="G34" i="12"/>
  <c r="F31" i="12"/>
  <c r="E31" i="12"/>
  <c r="F33" i="12"/>
  <c r="F26" i="12"/>
  <c r="F18" i="12"/>
  <c r="F16" i="12"/>
  <c r="F9" i="12"/>
  <c r="G31" i="12" l="1"/>
  <c r="F35" i="12"/>
  <c r="E16" i="12" l="1"/>
  <c r="G16" i="12" s="1"/>
  <c r="E33" i="12" l="1"/>
  <c r="G33" i="12" s="1"/>
  <c r="E29" i="12" l="1"/>
  <c r="G29" i="12" s="1"/>
  <c r="E26" i="12"/>
  <c r="G26" i="12" s="1"/>
  <c r="E21" i="12" l="1"/>
  <c r="G21" i="12" s="1"/>
  <c r="E18" i="12"/>
  <c r="G18" i="12" s="1"/>
  <c r="E14" i="12"/>
  <c r="G14" i="12" s="1"/>
  <c r="E9" i="12"/>
  <c r="G9" i="12" l="1"/>
  <c r="E35" i="12"/>
  <c r="G35" i="12" s="1"/>
</calcChain>
</file>

<file path=xl/sharedStrings.xml><?xml version="1.0" encoding="utf-8"?>
<sst xmlns="http://schemas.openxmlformats.org/spreadsheetml/2006/main" count="90" uniqueCount="53">
  <si>
    <t>ОБЩЕГОСУДАРСТВЕННЫЕ ВОПРОСЫ</t>
  </si>
  <si>
    <t>01</t>
  </si>
  <si>
    <t>00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</si>
  <si>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</si>
  <si>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</si>
  <si>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</si>
  <si>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</si>
  <si>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</si>
  <si>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</si>
  <si>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</si>
  <si>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</si>
  <si>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09</t>
  </si>
  <si>
    <t>НАЦИОНАЛЬНАЯ ЭКОНОМИКА</t>
  </si>
  <si>
    <t>05</t>
  </si>
  <si>
    <t>08</t>
  </si>
  <si>
    <t>Дорожное хозяйство (дорожные фонды)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</si>
  <si>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</si>
  <si>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</si>
  <si>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</si>
  <si>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</si>
  <si>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</si>
  <si>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</si>
  <si>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</si>
  <si>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07</t>
  </si>
  <si>
    <t>Молодежная политика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</si>
  <si>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</si>
  <si>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</si>
  <si>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</si>
  <si>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</si>
  <si>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</si>
  <si>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Благоустройство</t>
  </si>
  <si>
    <t>КУЛЬТУРА, КИНЕМАТОГРАФИЯ</t>
  </si>
  <si>
    <t xml:space="preserve">Наименование </t>
  </si>
  <si>
    <t xml:space="preserve">Раздел </t>
  </si>
  <si>
    <t xml:space="preserve">Подраздел </t>
  </si>
  <si>
    <t>НАЦИОНАЛЬНАЯ  ОБОРОНА</t>
  </si>
  <si>
    <t>Мобилизационная и вневойсковая подготовка</t>
  </si>
  <si>
    <t xml:space="preserve">ВСЕГО </t>
  </si>
  <si>
    <t>06</t>
  </si>
  <si>
    <t>Обеспечение деятельности финансовых органов</t>
  </si>
  <si>
    <t>Другие вопросы в области жилищно-коммунального хозяйства</t>
  </si>
  <si>
    <t>Профессиональная подготовка, переподготовка и повышение квалификации</t>
  </si>
  <si>
    <t>НАЦИОНАЛЬНАЯ  БЕЗОПАСНОСТЬ</t>
  </si>
  <si>
    <t>Другие вопросы в области национальной безопасности и правоохранительной деятельности</t>
  </si>
  <si>
    <t>14</t>
  </si>
  <si>
    <t>% исполнения</t>
  </si>
  <si>
    <t>Приложение  3</t>
  </si>
  <si>
    <t xml:space="preserve">  к  постановлению администрации</t>
  </si>
  <si>
    <t xml:space="preserve">Сусанинского сельского поселения </t>
  </si>
  <si>
    <t>Бюджет 2023 года,тыс. рублей</t>
  </si>
  <si>
    <t>от 10.07.2023 года № 243</t>
  </si>
  <si>
    <t>Показатели  расходов бюджета  муниципального образования "Сусанинское сельское поселение" по разделам и подразделам классификации расходов  за   1 полугодие  2023 года</t>
  </si>
  <si>
    <t>Факт  за 1 полугодие  2023 год,тыс.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</si>
</sst>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?"/>
    <numFmt numFmtId="165" formatCode="0.0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" fontId="5" fillId="0" borderId="0" xfId="0" applyNumberFormat="1" applyFont="1" applyAlignment="1">
      <alignment vertical="center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165" fontId="2" fillId="0" borderId="0" xfId="0" applyNumberFormat="1" applyFont="1"/>
    <xf numFmtId="49" fontId="3" fillId="0" borderId="5" xfId="0" applyNumberFormat="1" applyFont="1" applyFill="1" applyBorder="1" applyAlignment="1">
      <alignment horizontal="justify" vertical="center" wrapText="1"/>
    </xf>
    <xf numFmtId="49" fontId="4" fillId="0" borderId="5" xfId="0" applyNumberFormat="1" applyFont="1" applyFill="1" applyBorder="1" applyAlignment="1">
      <alignment horizontal="justify" vertical="center" wrapText="1"/>
    </xf>
    <xf numFmtId="0" fontId="8" fillId="0" borderId="5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166" fontId="7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165" fontId="8" fillId="0" borderId="1" xfId="0" applyNumberFormat="1" applyFont="1" applyBorder="1"/>
    <xf numFmtId="165" fontId="7" fillId="0" borderId="1" xfId="0" applyNumberFormat="1" applyFont="1" applyBorder="1"/>
    <xf numFmtId="164" fontId="3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" fontId="5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16" workbookViewId="0">
      <selection activeCell="E4" sqref="E4:G4"/>
    </sheetView>
  </sheetViews>
  <sheetFormatPr defaultColWidth="8.88671875" defaultRowHeight="13.8" x14ac:dyDescent="0.25"/>
  <cols>
    <col min="1" max="1" width="5.5546875" style="12" customWidth="1"/>
    <col min="2" max="2" width="60.88671875" style="1" customWidth="1"/>
    <col min="3" max="3" width="7.77734375" style="1" customWidth="1"/>
    <col min="4" max="4" width="7.6640625" style="1" customWidth="1"/>
    <col min="5" max="5" width="13.33203125" style="1" customWidth="1"/>
    <col min="6" max="6" width="11.44140625" style="1" customWidth="1"/>
    <col min="7" max="7" width="7.77734375" style="1" customWidth="1"/>
    <col min="8" max="16384" width="8.88671875" style="1"/>
  </cols>
  <sheetData>
    <row r="1" spans="1:7" ht="14.4" customHeight="1" x14ac:dyDescent="0.25">
      <c r="E1" s="28" t="s">
        <v>46</v>
      </c>
      <c r="F1" s="28"/>
      <c r="G1" s="28"/>
    </row>
    <row r="2" spans="1:7" x14ac:dyDescent="0.25">
      <c r="C2" s="3"/>
      <c r="E2" s="29" t="s">
        <v>47</v>
      </c>
      <c r="F2" s="29"/>
      <c r="G2" s="29"/>
    </row>
    <row r="3" spans="1:7" ht="14.4" customHeight="1" x14ac:dyDescent="0.25">
      <c r="C3" s="3"/>
      <c r="D3" s="26" t="s">
        <v>48</v>
      </c>
      <c r="E3" s="26"/>
      <c r="F3" s="26"/>
      <c r="G3" s="26"/>
    </row>
    <row r="4" spans="1:7" ht="14.4" customHeight="1" x14ac:dyDescent="0.25">
      <c r="E4" s="26" t="s">
        <v>50</v>
      </c>
      <c r="F4" s="26"/>
      <c r="G4" s="26"/>
    </row>
    <row r="5" spans="1:7" ht="14.4" customHeight="1" x14ac:dyDescent="0.25">
      <c r="E5" s="4"/>
    </row>
    <row r="6" spans="1:7" ht="33.6" customHeight="1" x14ac:dyDescent="0.25">
      <c r="B6" s="27" t="s">
        <v>51</v>
      </c>
      <c r="C6" s="27"/>
      <c r="D6" s="27"/>
      <c r="E6" s="27"/>
      <c r="F6" s="27"/>
      <c r="G6" s="27"/>
    </row>
    <row r="7" spans="1:7" x14ac:dyDescent="0.25">
      <c r="B7" s="5"/>
      <c r="C7" s="5"/>
      <c r="D7" s="5"/>
      <c r="E7" s="5"/>
    </row>
    <row r="8" spans="1:7" ht="48.6" customHeight="1" x14ac:dyDescent="0.25">
      <c r="A8" s="21"/>
      <c r="B8" s="22" t="s">
        <v>32</v>
      </c>
      <c r="C8" s="23" t="s">
        <v>33</v>
      </c>
      <c r="D8" s="23" t="s">
        <v>34</v>
      </c>
      <c r="E8" s="24" t="s">
        <v>49</v>
      </c>
      <c r="F8" s="25" t="s">
        <v>52</v>
      </c>
      <c r="G8" s="25" t="s">
        <v>45</v>
      </c>
    </row>
    <row r="9" spans="1:7" ht="16.2" customHeight="1" x14ac:dyDescent="0.3">
      <c r="A9" s="13">
        <v>1</v>
      </c>
      <c r="B9" s="9" t="s">
        <v>0</v>
      </c>
      <c r="C9" s="6" t="s">
        <v>1</v>
      </c>
      <c r="D9" s="6" t="s">
        <v>2</v>
      </c>
      <c r="E9" s="15">
        <f>SUM(E10:E13)</f>
        <v>24666.5</v>
      </c>
      <c r="F9" s="15">
        <f>SUM(F10:F13)</f>
        <v>11576.9</v>
      </c>
      <c r="G9" s="19">
        <f>F9/E9*100</f>
        <v>46.933695497942551</v>
      </c>
    </row>
    <row r="10" spans="1:7" ht="46.2" customHeight="1" x14ac:dyDescent="0.3">
      <c r="A10" s="13">
        <v>2</v>
      </c>
      <c r="B10" s="10" t="s">
        <v>5</v>
      </c>
      <c r="C10" s="14" t="s">
        <v>1</v>
      </c>
      <c r="D10" s="14" t="s">
        <v>6</v>
      </c>
      <c r="E10" s="16">
        <v>21068.6</v>
      </c>
      <c r="F10" s="17">
        <v>9007.9</v>
      </c>
      <c r="G10" s="18">
        <f t="shared" ref="G10:G35" si="0">F10/E10*100</f>
        <v>42.755095260245106</v>
      </c>
    </row>
    <row r="11" spans="1:7" ht="18" customHeight="1" x14ac:dyDescent="0.3">
      <c r="A11" s="13">
        <v>3</v>
      </c>
      <c r="B11" s="11" t="s">
        <v>39</v>
      </c>
      <c r="C11" s="14" t="s">
        <v>1</v>
      </c>
      <c r="D11" s="14" t="s">
        <v>38</v>
      </c>
      <c r="E11" s="16">
        <v>547.9</v>
      </c>
      <c r="F11" s="18">
        <v>276</v>
      </c>
      <c r="G11" s="18">
        <f t="shared" si="0"/>
        <v>50.374155867859102</v>
      </c>
    </row>
    <row r="12" spans="1:7" ht="15.6" x14ac:dyDescent="0.3">
      <c r="A12" s="13">
        <v>4</v>
      </c>
      <c r="B12" s="10" t="s">
        <v>7</v>
      </c>
      <c r="C12" s="14" t="s">
        <v>1</v>
      </c>
      <c r="D12" s="14" t="s">
        <v>8</v>
      </c>
      <c r="E12" s="16">
        <v>200</v>
      </c>
      <c r="F12" s="17"/>
      <c r="G12" s="18">
        <f t="shared" si="0"/>
        <v>0</v>
      </c>
    </row>
    <row r="13" spans="1:7" ht="19.2" customHeight="1" x14ac:dyDescent="0.3">
      <c r="A13" s="13">
        <v>5</v>
      </c>
      <c r="B13" s="10" t="s">
        <v>9</v>
      </c>
      <c r="C13" s="14" t="s">
        <v>1</v>
      </c>
      <c r="D13" s="14" t="s">
        <v>10</v>
      </c>
      <c r="E13" s="16">
        <v>2850</v>
      </c>
      <c r="F13" s="18">
        <v>2293</v>
      </c>
      <c r="G13" s="18">
        <f t="shared" si="0"/>
        <v>80.456140350877192</v>
      </c>
    </row>
    <row r="14" spans="1:7" ht="18" customHeight="1" x14ac:dyDescent="0.3">
      <c r="A14" s="13">
        <v>6</v>
      </c>
      <c r="B14" s="9" t="s">
        <v>35</v>
      </c>
      <c r="C14" s="14" t="s">
        <v>3</v>
      </c>
      <c r="D14" s="14" t="s">
        <v>2</v>
      </c>
      <c r="E14" s="15">
        <f>E15</f>
        <v>314.60000000000002</v>
      </c>
      <c r="F14" s="15">
        <f>F15</f>
        <v>141.5</v>
      </c>
      <c r="G14" s="19">
        <f t="shared" si="0"/>
        <v>44.977749523204061</v>
      </c>
    </row>
    <row r="15" spans="1:7" ht="16.2" customHeight="1" x14ac:dyDescent="0.3">
      <c r="A15" s="13">
        <v>7</v>
      </c>
      <c r="B15" s="10" t="s">
        <v>36</v>
      </c>
      <c r="C15" s="14" t="s">
        <v>3</v>
      </c>
      <c r="D15" s="14" t="s">
        <v>4</v>
      </c>
      <c r="E15" s="16">
        <v>314.60000000000002</v>
      </c>
      <c r="F15" s="17">
        <v>141.5</v>
      </c>
      <c r="G15" s="18">
        <f t="shared" si="0"/>
        <v>44.977749523204061</v>
      </c>
    </row>
    <row r="16" spans="1:7" ht="16.2" customHeight="1" x14ac:dyDescent="0.3">
      <c r="A16" s="13">
        <v>8</v>
      </c>
      <c r="B16" s="9" t="s">
        <v>42</v>
      </c>
      <c r="C16" s="14" t="s">
        <v>4</v>
      </c>
      <c r="D16" s="14" t="s">
        <v>2</v>
      </c>
      <c r="E16" s="15">
        <f>E17</f>
        <v>200</v>
      </c>
      <c r="F16" s="15">
        <f>F17</f>
        <v>182</v>
      </c>
      <c r="G16" s="19">
        <f t="shared" si="0"/>
        <v>91</v>
      </c>
    </row>
    <row r="17" spans="1:7" ht="31.2" x14ac:dyDescent="0.3">
      <c r="A17" s="13">
        <v>9</v>
      </c>
      <c r="B17" s="10" t="s">
        <v>43</v>
      </c>
      <c r="C17" s="14" t="s">
        <v>4</v>
      </c>
      <c r="D17" s="14" t="s">
        <v>44</v>
      </c>
      <c r="E17" s="16">
        <v>200</v>
      </c>
      <c r="F17" s="18">
        <v>182</v>
      </c>
      <c r="G17" s="18">
        <f t="shared" si="0"/>
        <v>91</v>
      </c>
    </row>
    <row r="18" spans="1:7" ht="15.6" x14ac:dyDescent="0.3">
      <c r="A18" s="13">
        <v>10</v>
      </c>
      <c r="B18" s="9" t="s">
        <v>12</v>
      </c>
      <c r="C18" s="2" t="s">
        <v>6</v>
      </c>
      <c r="D18" s="2" t="s">
        <v>2</v>
      </c>
      <c r="E18" s="15">
        <f>SUM(E19:E20)</f>
        <v>35069.5</v>
      </c>
      <c r="F18" s="15">
        <f>SUM(F19:F20)</f>
        <v>3310.5</v>
      </c>
      <c r="G18" s="19">
        <f t="shared" si="0"/>
        <v>9.439826629977615</v>
      </c>
    </row>
    <row r="19" spans="1:7" ht="16.95" customHeight="1" x14ac:dyDescent="0.3">
      <c r="A19" s="13">
        <v>11</v>
      </c>
      <c r="B19" s="10" t="s">
        <v>15</v>
      </c>
      <c r="C19" s="2" t="s">
        <v>6</v>
      </c>
      <c r="D19" s="2" t="s">
        <v>11</v>
      </c>
      <c r="E19" s="16">
        <v>34669.5</v>
      </c>
      <c r="F19" s="17">
        <v>3310.5</v>
      </c>
      <c r="G19" s="18">
        <f t="shared" si="0"/>
        <v>9.5487388050015145</v>
      </c>
    </row>
    <row r="20" spans="1:7" ht="17.399999999999999" customHeight="1" x14ac:dyDescent="0.3">
      <c r="A20" s="13">
        <v>12</v>
      </c>
      <c r="B20" s="10" t="s">
        <v>17</v>
      </c>
      <c r="C20" s="2" t="s">
        <v>6</v>
      </c>
      <c r="D20" s="2" t="s">
        <v>18</v>
      </c>
      <c r="E20" s="16">
        <v>400</v>
      </c>
      <c r="F20" s="17">
        <v>0</v>
      </c>
      <c r="G20" s="18">
        <f t="shared" si="0"/>
        <v>0</v>
      </c>
    </row>
    <row r="21" spans="1:7" ht="21" customHeight="1" x14ac:dyDescent="0.3">
      <c r="A21" s="13">
        <v>13</v>
      </c>
      <c r="B21" s="9" t="s">
        <v>19</v>
      </c>
      <c r="C21" s="2" t="s">
        <v>13</v>
      </c>
      <c r="D21" s="2" t="s">
        <v>2</v>
      </c>
      <c r="E21" s="15">
        <f>SUM(E22:E25)</f>
        <v>44623</v>
      </c>
      <c r="F21" s="15">
        <f>SUM(F22:F25)</f>
        <v>14548.5</v>
      </c>
      <c r="G21" s="19">
        <f t="shared" si="0"/>
        <v>32.603141877507113</v>
      </c>
    </row>
    <row r="22" spans="1:7" ht="15.6" x14ac:dyDescent="0.3">
      <c r="A22" s="13">
        <v>14</v>
      </c>
      <c r="B22" s="10" t="s">
        <v>20</v>
      </c>
      <c r="C22" s="2" t="s">
        <v>13</v>
      </c>
      <c r="D22" s="2" t="s">
        <v>1</v>
      </c>
      <c r="E22" s="16">
        <v>1029.8</v>
      </c>
      <c r="F22" s="17">
        <v>538.70000000000005</v>
      </c>
      <c r="G22" s="18">
        <f t="shared" si="0"/>
        <v>52.311128374441651</v>
      </c>
    </row>
    <row r="23" spans="1:7" ht="15.6" x14ac:dyDescent="0.3">
      <c r="A23" s="13">
        <v>15</v>
      </c>
      <c r="B23" s="10" t="s">
        <v>21</v>
      </c>
      <c r="C23" s="2" t="s">
        <v>13</v>
      </c>
      <c r="D23" s="2" t="s">
        <v>3</v>
      </c>
      <c r="E23" s="16">
        <v>1321.2</v>
      </c>
      <c r="F23" s="17">
        <v>292.5</v>
      </c>
      <c r="G23" s="18">
        <f t="shared" si="0"/>
        <v>22.138964577656676</v>
      </c>
    </row>
    <row r="24" spans="1:7" ht="15.6" x14ac:dyDescent="0.3">
      <c r="A24" s="13">
        <v>16</v>
      </c>
      <c r="B24" s="10" t="s">
        <v>30</v>
      </c>
      <c r="C24" s="2" t="s">
        <v>13</v>
      </c>
      <c r="D24" s="2" t="s">
        <v>4</v>
      </c>
      <c r="E24" s="16">
        <v>33322</v>
      </c>
      <c r="F24" s="17">
        <v>9489.5</v>
      </c>
      <c r="G24" s="18">
        <f t="shared" si="0"/>
        <v>28.478182582077906</v>
      </c>
    </row>
    <row r="25" spans="1:7" ht="18" customHeight="1" x14ac:dyDescent="0.3">
      <c r="A25" s="13">
        <v>17</v>
      </c>
      <c r="B25" s="7" t="s">
        <v>40</v>
      </c>
      <c r="C25" s="2" t="s">
        <v>13</v>
      </c>
      <c r="D25" s="2" t="s">
        <v>13</v>
      </c>
      <c r="E25" s="16">
        <v>8950</v>
      </c>
      <c r="F25" s="17">
        <v>4227.8</v>
      </c>
      <c r="G25" s="18">
        <f t="shared" si="0"/>
        <v>47.237988826815645</v>
      </c>
    </row>
    <row r="26" spans="1:7" ht="15.6" x14ac:dyDescent="0.3">
      <c r="A26" s="13">
        <v>18</v>
      </c>
      <c r="B26" s="9" t="s">
        <v>22</v>
      </c>
      <c r="C26" s="2" t="s">
        <v>23</v>
      </c>
      <c r="D26" s="2" t="s">
        <v>2</v>
      </c>
      <c r="E26" s="15">
        <f>SUM(E27:E28)</f>
        <v>1528.6</v>
      </c>
      <c r="F26" s="15">
        <f>SUM(F27:F28)</f>
        <v>847.4</v>
      </c>
      <c r="G26" s="19">
        <f t="shared" si="0"/>
        <v>55.43634698416853</v>
      </c>
    </row>
    <row r="27" spans="1:7" ht="15.6" x14ac:dyDescent="0.3">
      <c r="A27" s="13">
        <v>19</v>
      </c>
      <c r="B27" s="1" t="s">
        <v>41</v>
      </c>
      <c r="C27" s="2" t="s">
        <v>23</v>
      </c>
      <c r="D27" s="2" t="s">
        <v>13</v>
      </c>
      <c r="E27" s="16">
        <v>150</v>
      </c>
      <c r="F27" s="18">
        <v>93</v>
      </c>
      <c r="G27" s="18">
        <f t="shared" si="0"/>
        <v>62</v>
      </c>
    </row>
    <row r="28" spans="1:7" ht="15.6" x14ac:dyDescent="0.3">
      <c r="A28" s="13">
        <v>20</v>
      </c>
      <c r="B28" s="10" t="s">
        <v>24</v>
      </c>
      <c r="C28" s="2" t="s">
        <v>23</v>
      </c>
      <c r="D28" s="2" t="s">
        <v>23</v>
      </c>
      <c r="E28" s="16">
        <v>1378.6</v>
      </c>
      <c r="F28" s="18">
        <v>754.4</v>
      </c>
      <c r="G28" s="18">
        <f t="shared" si="0"/>
        <v>54.722181923690705</v>
      </c>
    </row>
    <row r="29" spans="1:7" ht="18" customHeight="1" x14ac:dyDescent="0.3">
      <c r="A29" s="13">
        <v>21</v>
      </c>
      <c r="B29" s="9" t="s">
        <v>31</v>
      </c>
      <c r="C29" s="2" t="s">
        <v>14</v>
      </c>
      <c r="D29" s="2" t="s">
        <v>2</v>
      </c>
      <c r="E29" s="15">
        <f>SUM(E30)</f>
        <v>15894.5</v>
      </c>
      <c r="F29" s="15">
        <f>SUM(F30)</f>
        <v>7489</v>
      </c>
      <c r="G29" s="19">
        <f t="shared" si="0"/>
        <v>47.116927238982036</v>
      </c>
    </row>
    <row r="30" spans="1:7" ht="15.6" x14ac:dyDescent="0.3">
      <c r="A30" s="13">
        <v>22</v>
      </c>
      <c r="B30" s="10" t="s">
        <v>25</v>
      </c>
      <c r="C30" s="2" t="s">
        <v>14</v>
      </c>
      <c r="D30" s="2" t="s">
        <v>1</v>
      </c>
      <c r="E30" s="16">
        <v>15894.5</v>
      </c>
      <c r="F30" s="18">
        <v>7489</v>
      </c>
      <c r="G30" s="18">
        <f t="shared" si="0"/>
        <v>47.116927238982036</v>
      </c>
    </row>
    <row r="31" spans="1:7" ht="15.6" x14ac:dyDescent="0.3">
      <c r="A31" s="13">
        <v>23</v>
      </c>
      <c r="B31" s="9" t="s">
        <v>26</v>
      </c>
      <c r="C31" s="2" t="s">
        <v>16</v>
      </c>
      <c r="D31" s="2" t="s">
        <v>2</v>
      </c>
      <c r="E31" s="15">
        <f>SUM(E32:E32)</f>
        <v>1831</v>
      </c>
      <c r="F31" s="15">
        <f>SUM(F32:F32)</f>
        <v>888.7</v>
      </c>
      <c r="G31" s="19">
        <f t="shared" si="0"/>
        <v>48.53631895139268</v>
      </c>
    </row>
    <row r="32" spans="1:7" ht="15.6" x14ac:dyDescent="0.3">
      <c r="A32" s="13">
        <v>24</v>
      </c>
      <c r="B32" s="10" t="s">
        <v>27</v>
      </c>
      <c r="C32" s="2" t="s">
        <v>16</v>
      </c>
      <c r="D32" s="2" t="s">
        <v>1</v>
      </c>
      <c r="E32" s="16">
        <v>1831</v>
      </c>
      <c r="F32" s="17">
        <v>888.7</v>
      </c>
      <c r="G32" s="18">
        <f t="shared" si="0"/>
        <v>48.53631895139268</v>
      </c>
    </row>
    <row r="33" spans="1:7" ht="20.399999999999999" customHeight="1" x14ac:dyDescent="0.3">
      <c r="A33" s="13">
        <v>26</v>
      </c>
      <c r="B33" s="9" t="s">
        <v>28</v>
      </c>
      <c r="C33" s="2" t="s">
        <v>8</v>
      </c>
      <c r="D33" s="2" t="s">
        <v>2</v>
      </c>
      <c r="E33" s="15">
        <f>E34</f>
        <v>2993.6</v>
      </c>
      <c r="F33" s="15">
        <f>F34</f>
        <v>622.20000000000005</v>
      </c>
      <c r="G33" s="19">
        <f t="shared" si="0"/>
        <v>20.784339925173708</v>
      </c>
    </row>
    <row r="34" spans="1:7" ht="18" customHeight="1" x14ac:dyDescent="0.3">
      <c r="A34" s="13">
        <v>27</v>
      </c>
      <c r="B34" s="10" t="s">
        <v>29</v>
      </c>
      <c r="C34" s="2" t="s">
        <v>8</v>
      </c>
      <c r="D34" s="2" t="s">
        <v>3</v>
      </c>
      <c r="E34" s="16">
        <v>2993.6</v>
      </c>
      <c r="F34" s="17">
        <v>622.20000000000005</v>
      </c>
      <c r="G34" s="18">
        <f t="shared" si="0"/>
        <v>20.784339925173708</v>
      </c>
    </row>
    <row r="35" spans="1:7" ht="29.4" customHeight="1" x14ac:dyDescent="0.3">
      <c r="A35" s="13"/>
      <c r="B35" s="20" t="s">
        <v>37</v>
      </c>
      <c r="C35" s="2"/>
      <c r="D35" s="2"/>
      <c r="E35" s="15">
        <f>E9+E14+E18+E21+E26+E29+E31+E33+E16</f>
        <v>127121.30000000002</v>
      </c>
      <c r="F35" s="15">
        <f>F9+F14+F18+F21+F26+F29+F31+F33+F16</f>
        <v>39606.699999999997</v>
      </c>
      <c r="G35" s="19">
        <f t="shared" si="0"/>
        <v>31.156619701025708</v>
      </c>
    </row>
    <row r="37" spans="1:7" x14ac:dyDescent="0.25">
      <c r="E37" s="8"/>
    </row>
  </sheetData>
  <mergeCells count="5">
    <mergeCell ref="E4:G4"/>
    <mergeCell ref="B6:G6"/>
    <mergeCell ref="E1:G1"/>
    <mergeCell ref="E2:G2"/>
    <mergeCell ref="D3:G3"/>
  </mergeCells>
  <pageMargins left="0.24" right="0.15748031496062992" top="0.31496062992125984" bottom="0.39370078740157483" header="0.19685039370078741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Петрова Ольга Владимировна</cp:lastModifiedBy>
  <cp:lastPrinted>2023-07-18T10:04:10Z</cp:lastPrinted>
  <dcterms:created xsi:type="dcterms:W3CDTF">2013-05-31T10:21:32Z</dcterms:created>
  <dcterms:modified xsi:type="dcterms:W3CDTF">2023-07-19T08:03:15Z</dcterms:modified>
</cp:coreProperties>
</file>