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3 года\Изменения\СД -  21.12.2023\РСД -  изменения бюджета\"/>
    </mc:Choice>
  </mc:AlternateContent>
  <bookViews>
    <workbookView xWindow="0" yWindow="0" windowWidth="22560" windowHeight="6108"/>
  </bookViews>
  <sheets>
    <sheet name="2023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6" l="1"/>
  <c r="C20" i="6" s="1"/>
  <c r="C17" i="6" s="1"/>
  <c r="C43" i="6"/>
  <c r="C37" i="6" s="1"/>
  <c r="C38" i="6"/>
  <c r="C35" i="6"/>
  <c r="C30" i="6"/>
  <c r="C26" i="6"/>
  <c r="C23" i="6"/>
  <c r="C15" i="6"/>
  <c r="C13" i="6"/>
  <c r="C25" i="6" l="1"/>
  <c r="C12" i="6"/>
  <c r="C11" i="6" l="1"/>
  <c r="C47" i="6" s="1"/>
</calcChain>
</file>

<file path=xl/sharedStrings.xml><?xml version="1.0" encoding="utf-8"?>
<sst xmlns="http://schemas.openxmlformats.org/spreadsheetml/2006/main" count="79" uniqueCount="73">
  <si>
    <t xml:space="preserve">  к решению совета депутатов </t>
  </si>
  <si>
    <t xml:space="preserve">   МО "Сусанинское сельское поселение" </t>
  </si>
  <si>
    <t>ПРОГНОЗИРУЕМЫЕ ПОСТУПЛЕНИЯ ДОХОДОВ  В БЮДЖЕТ</t>
  </si>
  <si>
    <t>Код бюджетной классификации</t>
  </si>
  <si>
    <t>Источник доходов</t>
  </si>
  <si>
    <t>2023 год - прогноз  (тыс.руб.)</t>
  </si>
  <si>
    <t>НАЛОГОВЫЕ И НЕНАЛОГОВЫЕ ДОХОДЫ</t>
  </si>
  <si>
    <t>НАЛОГОВЫЕ ДОХОДЫ</t>
  </si>
  <si>
    <t>1 01 00000 00 0000 000</t>
  </si>
  <si>
    <t>НАЛОГИ НА ПРИБЫЛЬ, ДОХОДЫ: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</si>
  <si>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</si>
  <si>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</si>
  <si>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</si>
  <si>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</si>
  <si>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</si>
  <si>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</si>
  <si>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1 06 00000 00 0000 110</t>
  </si>
  <si>
    <t>НАЛОГИ НА ИМУЩЕСТВО:</t>
  </si>
  <si>
    <t>1 06 01000 00 0000 110</t>
  </si>
  <si>
    <t>Налог на имущество  физических лиц</t>
  </si>
  <si>
    <t>1 06 01030 10 0000 110</t>
  </si>
  <si>
    <t>Налог на имущество  физических лиц, взимаемый по ставкам, применяемым к объектам налогообложения, расположенным в границах  сельских  поселений</t>
  </si>
  <si>
    <t>1 06 06000 00 0000 110</t>
  </si>
  <si>
    <t xml:space="preserve">Земельный  налог </t>
  </si>
  <si>
    <t>1 06 06030 00 0000 110</t>
  </si>
  <si>
    <t xml:space="preserve">Земельный  налог с организаций </t>
  </si>
  <si>
    <t>1 06 06033 10 0000 110</t>
  </si>
  <si>
    <t xml:space="preserve">Земельный  налог с организаций, обладающих земельным участком,  расположенным в границах  сельских поселений </t>
  </si>
  <si>
    <t>1 06 06040 00 0000 110</t>
  </si>
  <si>
    <t xml:space="preserve">Земельный  налог с   физических лиц </t>
  </si>
  <si>
    <t>1 06 06043 10 0000 110</t>
  </si>
  <si>
    <t xml:space="preserve">Земельный  налог с   физических лиц, обладающих земельным участком,  расположенным в границах  сельских поселений  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</si>
  <si>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</si>
  <si>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</si>
  <si>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СОБСТВЕННОСТИ, в т.ч.:</t>
  </si>
  <si>
    <t>1 11 05075 10 0000 120</t>
  </si>
  <si>
    <t xml:space="preserve">Доходы от сдачи в аренду имущества, находящегося в оперативном управлении  органов управления сельских поселений и созданных ими учреждений
</t>
  </si>
  <si>
    <t xml:space="preserve">Доходы от сдачи в аренду имущества, составляющего казну сельских поселений (за исключением земельных участков)
</t>
  </si>
  <si>
    <t>1 11 07045 10 0000 120</t>
  </si>
  <si>
    <t xml:space="preserve">Прочие поступления  от использования имущества, находящегося  в собственности сельских поселений (НАЙМ)
</t>
  </si>
  <si>
    <t>1 13 00000 00 0000 130</t>
  </si>
  <si>
    <t>ДОХОДЫ ОТ ОКАЗАНИЯ ПЛАТНЫХ УСЛУГ (РАБОТ) И КОМПЕНСАЦИИ ЗАТРАТ ГОСУДАРСТВА</t>
  </si>
  <si>
    <t>1 13 01995 10 0519 130</t>
  </si>
  <si>
    <t xml:space="preserve">Прочие доходы от оказания платных услуг (работ) получателями средств </t>
  </si>
  <si>
    <t>1 13 01995 10 0283 130</t>
  </si>
  <si>
    <t>2 00 00000 00 0000 150</t>
  </si>
  <si>
    <t>БЕЗВОЗМЕЗДНЫЕ ПОСТУПЛЕНИЯ, в т.ч:</t>
  </si>
  <si>
    <t>2 02 15001 10 0000 150</t>
  </si>
  <si>
    <t>Дотация на выравнивание уровня бюджетной обеспеченности</t>
  </si>
  <si>
    <t>2 02 20000 00 0000 150</t>
  </si>
  <si>
    <t>Субсидии из областного  бюджета</t>
  </si>
  <si>
    <t>2 02 30000 00 0000 150</t>
  </si>
  <si>
    <t>Субвенции из областного бюджета:</t>
  </si>
  <si>
    <t>2 02 30024 10 0000 150</t>
  </si>
  <si>
    <t>субвенции бюджетам  сельских поселений на выполнение передаваемых полномочий субъектов Российской Федерации</t>
  </si>
  <si>
    <t>2 02 35118 10 0000 150</t>
  </si>
  <si>
    <t xml:space="preserve">субвенции бюджетам  сельских поселений на осуществление первичного воинского  учета на территориях, где отсутствуют военные комиссариаты </t>
  </si>
  <si>
    <t>2 02 40000 00 0000 150</t>
  </si>
  <si>
    <t>ВСЕГО ДОХОДОВ</t>
  </si>
  <si>
    <t>Приложение 3</t>
  </si>
  <si>
    <t xml:space="preserve">Иные межбюджетные трансферты </t>
  </si>
  <si>
    <t xml:space="preserve">2 02 20000 00 0000 150 </t>
  </si>
  <si>
    <t xml:space="preserve">Субсидии из бюджета  Г М Р </t>
  </si>
  <si>
    <t xml:space="preserve">МУНИЦИПАЛЬНОГО ОБРАЗОВАНИЯ "СУСАНИНСКОЕ СЕЛЬСКОЕ  ПОСЕЛЕНИЕ" НА 2023 год </t>
  </si>
  <si>
    <t>1 14 00000 00 0000 430</t>
  </si>
  <si>
    <t>Доходы от продажи земельных участков</t>
  </si>
  <si>
    <t>ДОХОДЫ ОТ ПРОДАЖИ МАТЕРИАЛЬНЫХ И НЕМАТЕРИАЛЬНЫХ АКТИВОВ</t>
  </si>
  <si>
    <t>ШТРАФЫ,  САНКЦИИ. ВОЗМЕЩЕНИЕ УЩЕРБА</t>
  </si>
  <si>
    <t>1 16 00000 00 0000 140</t>
  </si>
  <si>
    <t>1 14 06020 00 0000 430</t>
  </si>
  <si>
    <t>1 16 07010 00 0000 140</t>
  </si>
  <si>
    <t>Штрафы, неустойки, пени</t>
  </si>
  <si>
    <t>от   21 декабря 2023 года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</si>
</sst>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_р_."/>
  </numFmts>
  <fonts count="12" x14ac:knownFonts="1">
    <font>
      <sz val="10"/>
      <name val="Arial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5" fontId="8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top" wrapText="1"/>
    </xf>
    <xf numFmtId="164" fontId="2" fillId="3" borderId="2" xfId="0" applyNumberFormat="1" applyFont="1" applyFill="1" applyBorder="1" applyAlignment="1">
      <alignment horizontal="right" vertical="center"/>
    </xf>
    <xf numFmtId="165" fontId="6" fillId="0" borderId="2" xfId="0" applyNumberFormat="1" applyFont="1" applyBorder="1" applyAlignment="1">
      <alignment horizontal="left" vertical="top" wrapText="1"/>
    </xf>
    <xf numFmtId="4" fontId="2" fillId="3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 applyProtection="1">
      <alignment horizontal="left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0" borderId="2" xfId="0" applyNumberFormat="1" applyFont="1" applyBorder="1" applyAlignment="1">
      <alignment horizontal="left" wrapText="1"/>
    </xf>
    <xf numFmtId="0" fontId="11" fillId="0" borderId="2" xfId="1" applyFont="1" applyBorder="1" applyAlignment="1">
      <alignment horizontal="left" vertical="center" wrapText="1" readingOrder="1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abSelected="1" workbookViewId="0">
      <selection activeCell="B4" sqref="B4:C4"/>
    </sheetView>
  </sheetViews>
  <sheetFormatPr defaultRowHeight="13.2" x14ac:dyDescent="0.25"/>
  <cols>
    <col min="1" max="1" width="23.5546875" customWidth="1"/>
    <col min="2" max="2" width="75.33203125" customWidth="1"/>
    <col min="3" max="3" width="20.5546875" customWidth="1"/>
  </cols>
  <sheetData>
    <row r="1" spans="1:3" ht="13.8" x14ac:dyDescent="0.25">
      <c r="A1" s="1"/>
      <c r="C1" s="40" t="s">
        <v>59</v>
      </c>
    </row>
    <row r="2" spans="1:3" ht="13.8" x14ac:dyDescent="0.25">
      <c r="A2" s="1"/>
      <c r="B2" s="45" t="s">
        <v>0</v>
      </c>
      <c r="C2" s="45"/>
    </row>
    <row r="3" spans="1:3" ht="13.8" x14ac:dyDescent="0.25">
      <c r="A3" s="1"/>
      <c r="B3" s="45" t="s">
        <v>1</v>
      </c>
      <c r="C3" s="45"/>
    </row>
    <row r="4" spans="1:3" ht="17.399999999999999" customHeight="1" x14ac:dyDescent="0.25">
      <c r="A4" s="1"/>
      <c r="B4" s="46" t="s">
        <v>72</v>
      </c>
      <c r="C4" s="46"/>
    </row>
    <row r="5" spans="1:3" ht="13.8" x14ac:dyDescent="0.25">
      <c r="A5" s="1"/>
      <c r="B5" s="2"/>
      <c r="C5" s="43"/>
    </row>
    <row r="6" spans="1:3" ht="13.8" x14ac:dyDescent="0.25">
      <c r="A6" s="47" t="s">
        <v>2</v>
      </c>
      <c r="B6" s="47"/>
      <c r="C6" s="47"/>
    </row>
    <row r="7" spans="1:3" ht="13.8" x14ac:dyDescent="0.25">
      <c r="A7" s="48" t="s">
        <v>63</v>
      </c>
      <c r="B7" s="48"/>
      <c r="C7" s="48"/>
    </row>
    <row r="9" spans="1:3" ht="26.4" x14ac:dyDescent="0.25">
      <c r="A9" s="35" t="s">
        <v>3</v>
      </c>
      <c r="B9" s="36" t="s">
        <v>4</v>
      </c>
      <c r="C9" s="37" t="s">
        <v>5</v>
      </c>
    </row>
    <row r="10" spans="1:3" ht="13.8" x14ac:dyDescent="0.25">
      <c r="A10" s="3">
        <v>1</v>
      </c>
      <c r="B10" s="3">
        <v>2</v>
      </c>
      <c r="C10" s="3">
        <v>3</v>
      </c>
    </row>
    <row r="11" spans="1:3" ht="15.6" x14ac:dyDescent="0.25">
      <c r="A11" s="3"/>
      <c r="B11" s="4" t="s">
        <v>6</v>
      </c>
      <c r="C11" s="5">
        <f>SUM(C12+C25)</f>
        <v>67391.599999999991</v>
      </c>
    </row>
    <row r="12" spans="1:3" ht="15.6" x14ac:dyDescent="0.25">
      <c r="A12" s="3"/>
      <c r="B12" s="4" t="s">
        <v>7</v>
      </c>
      <c r="C12" s="6">
        <f>C13+C17+C15</f>
        <v>64847.7</v>
      </c>
    </row>
    <row r="13" spans="1:3" ht="15.6" x14ac:dyDescent="0.25">
      <c r="A13" s="20" t="s">
        <v>8</v>
      </c>
      <c r="B13" s="28" t="s">
        <v>9</v>
      </c>
      <c r="C13" s="5">
        <f>C14</f>
        <v>26400</v>
      </c>
    </row>
    <row r="14" spans="1:3" ht="13.8" x14ac:dyDescent="0.25">
      <c r="A14" s="23" t="s">
        <v>10</v>
      </c>
      <c r="B14" s="8" t="s">
        <v>11</v>
      </c>
      <c r="C14" s="9">
        <v>26400</v>
      </c>
    </row>
    <row r="15" spans="1:3" ht="26.4" x14ac:dyDescent="0.25">
      <c r="A15" s="38" t="s">
        <v>12</v>
      </c>
      <c r="B15" s="39" t="s">
        <v>13</v>
      </c>
      <c r="C15" s="5">
        <f>SUM(C16)</f>
        <v>5700</v>
      </c>
    </row>
    <row r="16" spans="1:3" ht="27.6" x14ac:dyDescent="0.25">
      <c r="A16" s="23" t="s">
        <v>14</v>
      </c>
      <c r="B16" s="12" t="s">
        <v>15</v>
      </c>
      <c r="C16" s="13">
        <v>5700</v>
      </c>
    </row>
    <row r="17" spans="1:3" ht="15.6" x14ac:dyDescent="0.25">
      <c r="A17" s="20" t="s">
        <v>16</v>
      </c>
      <c r="B17" s="28" t="s">
        <v>17</v>
      </c>
      <c r="C17" s="5">
        <f>C18+C20</f>
        <v>32747.699999999997</v>
      </c>
    </row>
    <row r="18" spans="1:3" ht="13.8" x14ac:dyDescent="0.25">
      <c r="A18" s="7" t="s">
        <v>18</v>
      </c>
      <c r="B18" s="15" t="s">
        <v>19</v>
      </c>
      <c r="C18" s="10">
        <v>1661.6</v>
      </c>
    </row>
    <row r="19" spans="1:3" ht="27.6" x14ac:dyDescent="0.25">
      <c r="A19" s="23" t="s">
        <v>20</v>
      </c>
      <c r="B19" s="15" t="s">
        <v>21</v>
      </c>
      <c r="C19" s="16">
        <v>1031.5999999999999</v>
      </c>
    </row>
    <row r="20" spans="1:3" ht="13.8" x14ac:dyDescent="0.25">
      <c r="A20" s="23" t="s">
        <v>22</v>
      </c>
      <c r="B20" s="17" t="s">
        <v>23</v>
      </c>
      <c r="C20" s="14">
        <f>C21+C23</f>
        <v>31086.1</v>
      </c>
    </row>
    <row r="21" spans="1:3" ht="13.8" x14ac:dyDescent="0.25">
      <c r="A21" s="23" t="s">
        <v>24</v>
      </c>
      <c r="B21" s="18" t="s">
        <v>25</v>
      </c>
      <c r="C21" s="10">
        <f>C22</f>
        <v>21086.1</v>
      </c>
    </row>
    <row r="22" spans="1:3" ht="27.6" x14ac:dyDescent="0.25">
      <c r="A22" s="23" t="s">
        <v>26</v>
      </c>
      <c r="B22" s="18" t="s">
        <v>27</v>
      </c>
      <c r="C22" s="19">
        <v>21086.1</v>
      </c>
    </row>
    <row r="23" spans="1:3" ht="13.8" x14ac:dyDescent="0.25">
      <c r="A23" s="23" t="s">
        <v>28</v>
      </c>
      <c r="B23" s="18" t="s">
        <v>29</v>
      </c>
      <c r="C23" s="10">
        <f>C24</f>
        <v>10000</v>
      </c>
    </row>
    <row r="24" spans="1:3" ht="27.6" x14ac:dyDescent="0.25">
      <c r="A24" s="23" t="s">
        <v>30</v>
      </c>
      <c r="B24" s="18" t="s">
        <v>31</v>
      </c>
      <c r="C24" s="19">
        <v>10000</v>
      </c>
    </row>
    <row r="25" spans="1:3" ht="16.8" customHeight="1" x14ac:dyDescent="0.25">
      <c r="A25" s="23"/>
      <c r="B25" s="20" t="s">
        <v>32</v>
      </c>
      <c r="C25" s="21">
        <f>C26+C30+C33+C35</f>
        <v>2543.8999999999996</v>
      </c>
    </row>
    <row r="26" spans="1:3" ht="26.4" x14ac:dyDescent="0.25">
      <c r="A26" s="23" t="s">
        <v>33</v>
      </c>
      <c r="B26" s="11" t="s">
        <v>34</v>
      </c>
      <c r="C26" s="22">
        <f>SUM(C27:C29)</f>
        <v>1094</v>
      </c>
    </row>
    <row r="27" spans="1:3" ht="44.4" customHeight="1" x14ac:dyDescent="0.25">
      <c r="A27" s="23" t="s">
        <v>35</v>
      </c>
      <c r="B27" s="24" t="s">
        <v>36</v>
      </c>
      <c r="C27" s="13">
        <v>74</v>
      </c>
    </row>
    <row r="28" spans="1:3" ht="30" customHeight="1" x14ac:dyDescent="0.25">
      <c r="A28" s="23" t="s">
        <v>35</v>
      </c>
      <c r="B28" s="24" t="s">
        <v>37</v>
      </c>
      <c r="C28" s="25">
        <v>470</v>
      </c>
    </row>
    <row r="29" spans="1:3" ht="29.4" customHeight="1" x14ac:dyDescent="0.25">
      <c r="A29" s="23" t="s">
        <v>38</v>
      </c>
      <c r="B29" s="26" t="s">
        <v>39</v>
      </c>
      <c r="C29" s="25">
        <v>550</v>
      </c>
    </row>
    <row r="30" spans="1:3" ht="26.4" x14ac:dyDescent="0.25">
      <c r="A30" s="7" t="s">
        <v>40</v>
      </c>
      <c r="B30" s="11" t="s">
        <v>41</v>
      </c>
      <c r="C30" s="27">
        <f>SUM(C31:C32)</f>
        <v>1130</v>
      </c>
    </row>
    <row r="31" spans="1:3" ht="13.8" x14ac:dyDescent="0.25">
      <c r="A31" s="7" t="s">
        <v>42</v>
      </c>
      <c r="B31" s="12" t="s">
        <v>43</v>
      </c>
      <c r="C31" s="13">
        <v>800</v>
      </c>
    </row>
    <row r="32" spans="1:3" ht="13.8" x14ac:dyDescent="0.25">
      <c r="A32" s="7" t="s">
        <v>44</v>
      </c>
      <c r="B32" s="12" t="s">
        <v>43</v>
      </c>
      <c r="C32" s="13">
        <v>330</v>
      </c>
    </row>
    <row r="33" spans="1:3" ht="24.6" customHeight="1" x14ac:dyDescent="0.25">
      <c r="A33" s="23" t="s">
        <v>64</v>
      </c>
      <c r="B33" s="42" t="s">
        <v>66</v>
      </c>
      <c r="C33" s="13">
        <v>163.69999999999999</v>
      </c>
    </row>
    <row r="34" spans="1:3" ht="13.8" customHeight="1" x14ac:dyDescent="0.25">
      <c r="A34" s="23" t="s">
        <v>69</v>
      </c>
      <c r="B34" s="12" t="s">
        <v>65</v>
      </c>
      <c r="C34" s="13">
        <v>163.69999999999999</v>
      </c>
    </row>
    <row r="35" spans="1:3" ht="13.8" x14ac:dyDescent="0.25">
      <c r="A35" s="23" t="s">
        <v>68</v>
      </c>
      <c r="B35" s="42" t="s">
        <v>67</v>
      </c>
      <c r="C35" s="13">
        <f>C36</f>
        <v>156.19999999999999</v>
      </c>
    </row>
    <row r="36" spans="1:3" ht="12.6" customHeight="1" x14ac:dyDescent="0.25">
      <c r="A36" s="23" t="s">
        <v>70</v>
      </c>
      <c r="B36" s="42" t="s">
        <v>71</v>
      </c>
      <c r="C36" s="13">
        <v>156.19999999999999</v>
      </c>
    </row>
    <row r="37" spans="1:3" ht="13.8" x14ac:dyDescent="0.25">
      <c r="A37" s="7" t="s">
        <v>45</v>
      </c>
      <c r="B37" s="28" t="s">
        <v>46</v>
      </c>
      <c r="C37" s="14">
        <f>C38+C43+C46+C41+C42</f>
        <v>42938.62</v>
      </c>
    </row>
    <row r="38" spans="1:3" ht="13.8" x14ac:dyDescent="0.25">
      <c r="A38" s="29" t="s">
        <v>47</v>
      </c>
      <c r="B38" s="30" t="s">
        <v>48</v>
      </c>
      <c r="C38" s="31">
        <f>SUM(C39:C40)</f>
        <v>8657</v>
      </c>
    </row>
    <row r="39" spans="1:3" ht="13.8" x14ac:dyDescent="0.25">
      <c r="A39" s="29" t="s">
        <v>47</v>
      </c>
      <c r="B39" s="30" t="s">
        <v>48</v>
      </c>
      <c r="C39" s="31">
        <v>2087.4</v>
      </c>
    </row>
    <row r="40" spans="1:3" ht="13.8" x14ac:dyDescent="0.25">
      <c r="A40" s="29" t="s">
        <v>47</v>
      </c>
      <c r="B40" s="30" t="s">
        <v>48</v>
      </c>
      <c r="C40" s="31">
        <v>6569.6</v>
      </c>
    </row>
    <row r="41" spans="1:3" ht="13.8" x14ac:dyDescent="0.25">
      <c r="A41" s="41" t="s">
        <v>49</v>
      </c>
      <c r="B41" s="30" t="s">
        <v>50</v>
      </c>
      <c r="C41" s="31">
        <v>20808.400000000001</v>
      </c>
    </row>
    <row r="42" spans="1:3" ht="25.2" customHeight="1" x14ac:dyDescent="0.25">
      <c r="A42" s="41" t="s">
        <v>61</v>
      </c>
      <c r="B42" s="30" t="s">
        <v>62</v>
      </c>
      <c r="C42" s="31">
        <v>9759.6</v>
      </c>
    </row>
    <row r="43" spans="1:3" ht="13.8" x14ac:dyDescent="0.25">
      <c r="A43" s="7" t="s">
        <v>51</v>
      </c>
      <c r="B43" s="30" t="s">
        <v>52</v>
      </c>
      <c r="C43" s="32">
        <f>SUM(C44:C45)</f>
        <v>318.12</v>
      </c>
    </row>
    <row r="44" spans="1:3" ht="27.6" x14ac:dyDescent="0.25">
      <c r="A44" s="7" t="s">
        <v>53</v>
      </c>
      <c r="B44" s="30" t="s">
        <v>54</v>
      </c>
      <c r="C44" s="31">
        <v>314.60000000000002</v>
      </c>
    </row>
    <row r="45" spans="1:3" ht="27.6" x14ac:dyDescent="0.25">
      <c r="A45" s="7" t="s">
        <v>55</v>
      </c>
      <c r="B45" s="30" t="s">
        <v>56</v>
      </c>
      <c r="C45" s="31">
        <v>3.52</v>
      </c>
    </row>
    <row r="46" spans="1:3" ht="13.8" x14ac:dyDescent="0.25">
      <c r="A46" s="7" t="s">
        <v>57</v>
      </c>
      <c r="B46" s="30" t="s">
        <v>60</v>
      </c>
      <c r="C46" s="33">
        <v>3395.5</v>
      </c>
    </row>
    <row r="47" spans="1:3" ht="19.2" customHeight="1" x14ac:dyDescent="0.25">
      <c r="A47" s="44" t="s">
        <v>58</v>
      </c>
      <c r="B47" s="44"/>
      <c r="C47" s="34">
        <f>C11+C37</f>
        <v>110330.22</v>
      </c>
    </row>
  </sheetData>
  <mergeCells count="6">
    <mergeCell ref="A47:B47"/>
    <mergeCell ref="B2:C2"/>
    <mergeCell ref="B3:C3"/>
    <mergeCell ref="B4:C4"/>
    <mergeCell ref="A6:C6"/>
    <mergeCell ref="A7:C7"/>
  </mergeCells>
  <pageMargins left="0.51181102362204722" right="0.23622047244094491" top="0.62992125984251968" bottom="0.35433070866141736" header="0.31496062992125984" footer="0.1574803149606299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2023-10-13T11:25:49Z</cp:lastPrinted>
  <dcterms:created xsi:type="dcterms:W3CDTF">2020-10-17T13:56:38Z</dcterms:created>
  <dcterms:modified xsi:type="dcterms:W3CDTF">2024-02-18T18:07:07Z</dcterms:modified>
</cp:coreProperties>
</file>