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usadm-ts\backup-бухгалтерия\1 Бюджет 2024\Приложения - ноябрь3\Ноябрь\"/>
    </mc:Choice>
  </mc:AlternateContent>
  <bookViews>
    <workbookView xWindow="0" yWindow="0" windowWidth="22560" windowHeight="6108"/>
  </bookViews>
  <sheets>
    <sheet name="2024-2025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4" l="1"/>
  <c r="D34" i="4"/>
  <c r="C34" i="4"/>
  <c r="D23" i="4"/>
  <c r="C33" i="4" l="1"/>
  <c r="D33" i="4"/>
  <c r="D30" i="4"/>
  <c r="C30" i="4"/>
  <c r="D26" i="4"/>
  <c r="C26" i="4"/>
  <c r="C23" i="4"/>
  <c r="D21" i="4"/>
  <c r="D20" i="4" s="1"/>
  <c r="D17" i="4" s="1"/>
  <c r="C21" i="4"/>
  <c r="C20" i="4" s="1"/>
  <c r="D18" i="4"/>
  <c r="C18" i="4"/>
  <c r="D15" i="4"/>
  <c r="C15" i="4"/>
  <c r="D13" i="4"/>
  <c r="C13" i="4"/>
  <c r="C25" i="4" l="1"/>
  <c r="D12" i="4"/>
  <c r="D25" i="4"/>
  <c r="C17" i="4"/>
  <c r="C12" i="4" s="1"/>
  <c r="C11" i="4" l="1"/>
  <c r="C42" i="4" s="1"/>
  <c r="D11" i="4"/>
  <c r="D42" i="4" s="1"/>
  <c r="D39" i="4" l="1"/>
</calcChain>
</file>

<file path=xl/sharedStrings.xml><?xml version="1.0" encoding="utf-8"?>
<sst xmlns="http://schemas.openxmlformats.org/spreadsheetml/2006/main" count="70" uniqueCount="64">
  <si>
    <t>Приложение  4</t>
  </si>
  <si>
    <t xml:space="preserve">  к решению совета депутатов </t>
  </si>
  <si>
    <t xml:space="preserve">   МО "Сусанинское сельское поселение" </t>
  </si>
  <si>
    <t>ПРОГНОЗИРУЕМЫЕ ПОСТУПЛЕНИЯ ДОХОДОВ  В БЮДЖЕТ</t>
  </si>
  <si>
    <t>Код бюджетной классификации</t>
  </si>
  <si>
    <t>Источник доходов</t>
  </si>
  <si>
    <t>НАЛОГОВЫЕ И НЕНАЛОГОВЫЕ ДОХОДЫ</t>
  </si>
  <si>
    <t>НАЛОГОВЫЕ ДОХОДЫ</t>
  </si>
  <si>
    <t>1 01 00000 00 0000 000</t>
  </si>
  <si>
    <t>НАЛОГИ НА ПРИБЫЛЬ, ДОХОДЫ: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</si>
  <si>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</si>
  <si>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</si>
  <si>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</si>
  <si>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</si>
  <si>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</si>
  <si>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</si>
  <si>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1 06 00000 00 0000 110</t>
  </si>
  <si>
    <t>НАЛОГИ НА ИМУЩЕСТВО:</t>
  </si>
  <si>
    <t>1 06 01000 00 0000 110</t>
  </si>
  <si>
    <t>Налог на имущество  физических лиц</t>
  </si>
  <si>
    <t>1 06 01030 10 0000 110</t>
  </si>
  <si>
    <t>Налог на имущество  физических лиц, взимаемый по ставкам, применяемым к объектам налогообложения, расположенным в границах  сельских  поселений</t>
  </si>
  <si>
    <t>1 06 06000 00 0000 110</t>
  </si>
  <si>
    <t xml:space="preserve">Земельный  налог </t>
  </si>
  <si>
    <t>1 06 06030 00 0000 110</t>
  </si>
  <si>
    <t xml:space="preserve">Земельный  налог с организаций </t>
  </si>
  <si>
    <t>1 06 06033 10 0000 110</t>
  </si>
  <si>
    <t xml:space="preserve">Земельный  налог с организаций, обладающих земельным участком,  расположенным в границах  сельских поселений </t>
  </si>
  <si>
    <t>1 06 06040 00 0000 110</t>
  </si>
  <si>
    <t xml:space="preserve">Земельный  налог с   физических лиц </t>
  </si>
  <si>
    <t>1 06 06043 10 0000 110</t>
  </si>
  <si>
    <t xml:space="preserve">Земельный  налог с   физических лиц, обладающих земельным участком,  расположенным в границах  сельских поселений  </t>
  </si>
  <si>
    <t>НЕНАЛОГОВЫЕ ДОХОДЫ</t>
  </si>
  <si>
    <t>1 11 00000 00 0000 000</t>
  </si>
  <si>
    <t>ДОХОДЫ ОТ ИСПОЛЬЗОВАНИЯ ИМУЩЕСТВА, НАХОДЯЩЕГОСЯ В ГОСУДАРСТВЕННОЙ И МУНИЦИПАЛЬНОЙ СОБСТВЕННОСТИ, в т.ч.:</t>
  </si>
  <si>
    <t>1 11 05075 10 0000 120</t>
  </si>
  <si>
    <t xml:space="preserve">Доходы от сдачи в аренду имущества, находящегося в оперативном управлении  органов управления сельских поселений и созданных ими учреждений
</t>
  </si>
  <si>
    <t xml:space="preserve">Доходы от сдачи в аренду имущества, составляющего казну сельских поселений (за исключением земельных участков)
</t>
  </si>
  <si>
    <t>1 11 07045 10 0000 120</t>
  </si>
  <si>
    <t xml:space="preserve">Прочие поступления  от использования имущества, находящегося  в собственности сельских поселений (НАЙМ)
</t>
  </si>
  <si>
    <t>1 13 00000 00 0000 130</t>
  </si>
  <si>
    <t>ДОХОДЫ ОТ ОКАЗАНИЯ ПЛАТНЫХ УСЛУГ (РАБОТ) И КОМПЕНСАЦИИ ЗАТРАТ ГОСУДАРСТВА</t>
  </si>
  <si>
    <t>1 13 01995 10 0519 130</t>
  </si>
  <si>
    <t xml:space="preserve">Прочие доходы от оказания платных услуг (работ) получателями средств </t>
  </si>
  <si>
    <t>1 13 01995 10 0283 130</t>
  </si>
  <si>
    <t>2 00 00000 00 0000 150</t>
  </si>
  <si>
    <t>БЕЗВОЗМЕЗДНЫЕ ПОСТУПЛЕНИЯ, в т.ч:</t>
  </si>
  <si>
    <t>2 02 15001 10 0000 150</t>
  </si>
  <si>
    <t>Дотация на выравнивание уровня бюджетной обеспеченности</t>
  </si>
  <si>
    <t>2 02 20000 00 0000 150</t>
  </si>
  <si>
    <t>Субсидии из областного  бюджета</t>
  </si>
  <si>
    <t>2 02 30000 00 0000 150</t>
  </si>
  <si>
    <t>Субвенции из областного бюджета:</t>
  </si>
  <si>
    <t>2 02 30024 10 0000 150</t>
  </si>
  <si>
    <t>субвенции бюджетам  сельских поселений на выполнение передаваемых полномочий субъектов Российской Федерации</t>
  </si>
  <si>
    <t>2 02 35118 10 0000 150</t>
  </si>
  <si>
    <t xml:space="preserve">субвенции бюджетам  сельских поселений на осуществление первичного воинского  учета на территориях, где отсутствуют военные комиссариаты </t>
  </si>
  <si>
    <t>2 02 40000 00 0000 150</t>
  </si>
  <si>
    <t xml:space="preserve">Межбюджетные трансферты </t>
  </si>
  <si>
    <t>ВСЕГО ДОХОДОВ</t>
  </si>
  <si>
    <t>2025 год - прогноз  (тыс.руб.)</t>
  </si>
  <si>
    <t xml:space="preserve">МУНИЦИПАЛЬНОГО ОБРАЗОВАНИЯ "СУСАНИНСКОЕ СЕЛЬСКОЕ  ПОСЕЛЕНИЕ"  НА 2025 и 2026 годы </t>
  </si>
  <si>
    <t>2026 год - прогноз  (тыс.руб.)</t>
  </si>
  <si>
    <t>от 14 ноября 2023 года № 194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</si>
</sst>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#,##0.00_р_."/>
    <numFmt numFmtId="166" formatCode="0.0"/>
  </numFmts>
  <fonts count="10" x14ac:knownFonts="1">
    <font>
      <sz val="10"/>
      <name val="Arial"/>
    </font>
    <font>
      <sz val="11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 vertical="center"/>
    </xf>
    <xf numFmtId="164" fontId="5" fillId="0" borderId="2" xfId="0" applyNumberFormat="1" applyFont="1" applyBorder="1" applyAlignment="1">
      <alignment horizontal="right" vertical="center"/>
    </xf>
    <xf numFmtId="164" fontId="5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165" fontId="6" fillId="0" borderId="2" xfId="0" applyNumberFormat="1" applyFont="1" applyBorder="1" applyAlignment="1">
      <alignment horizontal="left" vertical="center"/>
    </xf>
    <xf numFmtId="164" fontId="2" fillId="0" borderId="2" xfId="0" applyNumberFormat="1" applyFont="1" applyBorder="1" applyAlignment="1">
      <alignment horizontal="right" vertical="center"/>
    </xf>
    <xf numFmtId="165" fontId="7" fillId="0" borderId="2" xfId="0" applyNumberFormat="1" applyFont="1" applyBorder="1" applyAlignment="1">
      <alignment horizontal="left" vertical="center" wrapText="1"/>
    </xf>
    <xf numFmtId="165" fontId="6" fillId="0" borderId="2" xfId="0" applyNumberFormat="1" applyFont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right" vertical="center"/>
    </xf>
    <xf numFmtId="0" fontId="2" fillId="0" borderId="2" xfId="0" applyNumberFormat="1" applyFont="1" applyBorder="1" applyAlignment="1">
      <alignment vertical="center" wrapText="1"/>
    </xf>
    <xf numFmtId="165" fontId="8" fillId="0" borderId="2" xfId="0" applyNumberFormat="1" applyFont="1" applyBorder="1" applyAlignment="1">
      <alignment vertical="center"/>
    </xf>
    <xf numFmtId="165" fontId="6" fillId="2" borderId="2" xfId="0" applyNumberFormat="1" applyFont="1" applyFill="1" applyBorder="1" applyAlignment="1">
      <alignment vertical="center" wrapText="1"/>
    </xf>
    <xf numFmtId="0" fontId="3" fillId="0" borderId="2" xfId="0" applyFont="1" applyBorder="1" applyAlignment="1">
      <alignment horizontal="left" vertical="center"/>
    </xf>
    <xf numFmtId="164" fontId="3" fillId="0" borderId="2" xfId="0" applyNumberFormat="1" applyFont="1" applyBorder="1" applyAlignment="1">
      <alignment vertical="center"/>
    </xf>
    <xf numFmtId="165" fontId="7" fillId="0" borderId="2" xfId="0" applyNumberFormat="1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top" wrapText="1"/>
    </xf>
    <xf numFmtId="164" fontId="2" fillId="2" borderId="2" xfId="0" applyNumberFormat="1" applyFont="1" applyFill="1" applyBorder="1" applyAlignment="1">
      <alignment horizontal="right" vertical="center"/>
    </xf>
    <xf numFmtId="164" fontId="2" fillId="3" borderId="2" xfId="0" applyNumberFormat="1" applyFont="1" applyFill="1" applyBorder="1" applyAlignment="1">
      <alignment horizontal="right" vertical="center"/>
    </xf>
    <xf numFmtId="165" fontId="6" fillId="0" borderId="2" xfId="0" applyNumberFormat="1" applyFont="1" applyBorder="1" applyAlignment="1">
      <alignment horizontal="left" vertical="top" wrapText="1"/>
    </xf>
    <xf numFmtId="4" fontId="2" fillId="3" borderId="2" xfId="0" applyNumberFormat="1" applyFont="1" applyFill="1" applyBorder="1" applyAlignment="1">
      <alignment horizontal="right" vertical="center"/>
    </xf>
    <xf numFmtId="165" fontId="4" fillId="0" borderId="2" xfId="0" applyNumberFormat="1" applyFont="1" applyBorder="1" applyAlignment="1">
      <alignment horizontal="left" vertical="center"/>
    </xf>
    <xf numFmtId="49" fontId="2" fillId="0" borderId="3" xfId="0" applyNumberFormat="1" applyFont="1" applyBorder="1" applyAlignment="1" applyProtection="1">
      <alignment horizontal="left" vertical="center" wrapText="1"/>
    </xf>
    <xf numFmtId="165" fontId="2" fillId="0" borderId="2" xfId="0" applyNumberFormat="1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165" fontId="2" fillId="0" borderId="2" xfId="0" applyNumberFormat="1" applyFont="1" applyBorder="1" applyAlignment="1">
      <alignment vertical="center" wrapText="1"/>
    </xf>
    <xf numFmtId="4" fontId="2" fillId="0" borderId="2" xfId="0" applyNumberFormat="1" applyFont="1" applyBorder="1" applyAlignment="1">
      <alignment horizontal="right" vertical="center"/>
    </xf>
    <xf numFmtId="164" fontId="3" fillId="2" borderId="2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2" xfId="0" applyFont="1" applyBorder="1"/>
    <xf numFmtId="4" fontId="2" fillId="0" borderId="2" xfId="0" applyNumberFormat="1" applyFont="1" applyBorder="1" applyAlignment="1">
      <alignment vertical="center"/>
    </xf>
    <xf numFmtId="4" fontId="5" fillId="0" borderId="2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vertical="center"/>
    </xf>
    <xf numFmtId="4" fontId="7" fillId="0" borderId="2" xfId="0" applyNumberFormat="1" applyFont="1" applyBorder="1" applyAlignment="1">
      <alignment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166" fontId="2" fillId="0" borderId="2" xfId="0" applyNumberFormat="1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165" fontId="9" fillId="0" borderId="2" xfId="0" applyNumberFormat="1" applyFont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3" fillId="0" borderId="2" xfId="0" applyFont="1" applyBorder="1" applyAlignment="1">
      <alignment horizontal="left"/>
    </xf>
    <xf numFmtId="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abSelected="1" topLeftCell="A34" workbookViewId="0">
      <selection activeCell="D18" sqref="D18"/>
    </sheetView>
  </sheetViews>
  <sheetFormatPr defaultRowHeight="13.2" x14ac:dyDescent="0.25"/>
  <cols>
    <col min="1" max="1" width="21.44140625" customWidth="1"/>
    <col min="2" max="2" width="58.44140625" customWidth="1"/>
    <col min="3" max="3" width="13.6640625" customWidth="1"/>
    <col min="4" max="4" width="14.109375" customWidth="1"/>
  </cols>
  <sheetData>
    <row r="1" spans="1:4" ht="13.8" x14ac:dyDescent="0.25">
      <c r="A1" s="1"/>
      <c r="C1" s="45"/>
      <c r="D1" s="45" t="s">
        <v>0</v>
      </c>
    </row>
    <row r="2" spans="1:4" ht="13.8" x14ac:dyDescent="0.25">
      <c r="A2" s="1"/>
      <c r="B2" s="47" t="s">
        <v>1</v>
      </c>
      <c r="C2" s="47"/>
      <c r="D2" s="47"/>
    </row>
    <row r="3" spans="1:4" ht="13.8" x14ac:dyDescent="0.25">
      <c r="A3" s="1"/>
      <c r="B3" s="47" t="s">
        <v>2</v>
      </c>
      <c r="C3" s="47"/>
      <c r="D3" s="47"/>
    </row>
    <row r="4" spans="1:4" ht="13.8" x14ac:dyDescent="0.25">
      <c r="A4" s="1"/>
      <c r="B4" s="2"/>
      <c r="C4" s="48" t="s">
        <v>63</v>
      </c>
      <c r="D4" s="48"/>
    </row>
    <row r="5" spans="1:4" ht="13.8" x14ac:dyDescent="0.25">
      <c r="A5" s="1"/>
      <c r="B5" s="2"/>
      <c r="C5" s="32"/>
      <c r="D5" s="1"/>
    </row>
    <row r="6" spans="1:4" ht="13.8" x14ac:dyDescent="0.25">
      <c r="A6" s="49" t="s">
        <v>3</v>
      </c>
      <c r="B6" s="49"/>
      <c r="C6" s="49"/>
      <c r="D6" s="1"/>
    </row>
    <row r="7" spans="1:4" ht="13.8" customHeight="1" x14ac:dyDescent="0.25">
      <c r="A7" s="50" t="s">
        <v>61</v>
      </c>
      <c r="B7" s="50"/>
      <c r="C7" s="50"/>
      <c r="D7" s="50"/>
    </row>
    <row r="9" spans="1:4" ht="39.6" x14ac:dyDescent="0.25">
      <c r="A9" s="39" t="s">
        <v>4</v>
      </c>
      <c r="B9" s="40" t="s">
        <v>5</v>
      </c>
      <c r="C9" s="41" t="s">
        <v>60</v>
      </c>
      <c r="D9" s="41" t="s">
        <v>62</v>
      </c>
    </row>
    <row r="10" spans="1:4" ht="13.8" x14ac:dyDescent="0.25">
      <c r="A10" s="3">
        <v>1</v>
      </c>
      <c r="B10" s="3">
        <v>2</v>
      </c>
      <c r="C10" s="3">
        <v>4</v>
      </c>
      <c r="D10" s="3">
        <v>5</v>
      </c>
    </row>
    <row r="11" spans="1:4" ht="15.6" x14ac:dyDescent="0.25">
      <c r="A11" s="3"/>
      <c r="B11" s="4" t="s">
        <v>6</v>
      </c>
      <c r="C11" s="5">
        <f>SUM(C12+C25)</f>
        <v>60110</v>
      </c>
      <c r="D11" s="5">
        <f>SUM(D12+D25)</f>
        <v>61210</v>
      </c>
    </row>
    <row r="12" spans="1:4" ht="15.6" x14ac:dyDescent="0.25">
      <c r="A12" s="3"/>
      <c r="B12" s="4" t="s">
        <v>7</v>
      </c>
      <c r="C12" s="6">
        <f>C13+C17+C15</f>
        <v>57800</v>
      </c>
      <c r="D12" s="6">
        <f>D13+D17+D15</f>
        <v>58900</v>
      </c>
    </row>
    <row r="13" spans="1:4" ht="19.2" customHeight="1" x14ac:dyDescent="0.25">
      <c r="A13" s="16" t="s">
        <v>8</v>
      </c>
      <c r="B13" s="25" t="s">
        <v>9</v>
      </c>
      <c r="C13" s="5">
        <f>C14</f>
        <v>26500</v>
      </c>
      <c r="D13" s="5">
        <f>D14</f>
        <v>26500</v>
      </c>
    </row>
    <row r="14" spans="1:4" ht="13.8" x14ac:dyDescent="0.25">
      <c r="A14" s="19" t="s">
        <v>10</v>
      </c>
      <c r="B14" s="8" t="s">
        <v>11</v>
      </c>
      <c r="C14" s="9">
        <v>26500</v>
      </c>
      <c r="D14" s="42">
        <v>26500</v>
      </c>
    </row>
    <row r="15" spans="1:4" ht="26.4" x14ac:dyDescent="0.25">
      <c r="A15" s="43" t="s">
        <v>12</v>
      </c>
      <c r="B15" s="44" t="s">
        <v>13</v>
      </c>
      <c r="C15" s="5">
        <f>SUM(C16)</f>
        <v>5800</v>
      </c>
      <c r="D15" s="5">
        <f>SUM(D16)</f>
        <v>5900</v>
      </c>
    </row>
    <row r="16" spans="1:4" ht="27.6" x14ac:dyDescent="0.25">
      <c r="A16" s="19" t="s">
        <v>14</v>
      </c>
      <c r="B16" s="11" t="s">
        <v>15</v>
      </c>
      <c r="C16" s="9">
        <v>5800</v>
      </c>
      <c r="D16" s="34">
        <v>5900</v>
      </c>
    </row>
    <row r="17" spans="1:4" ht="15.6" x14ac:dyDescent="0.25">
      <c r="A17" s="16" t="s">
        <v>16</v>
      </c>
      <c r="B17" s="25" t="s">
        <v>17</v>
      </c>
      <c r="C17" s="5">
        <f>C18+C20</f>
        <v>25500</v>
      </c>
      <c r="D17" s="35">
        <f>D18+D20</f>
        <v>26500</v>
      </c>
    </row>
    <row r="18" spans="1:4" ht="13.8" x14ac:dyDescent="0.25">
      <c r="A18" s="7" t="s">
        <v>18</v>
      </c>
      <c r="B18" s="13" t="s">
        <v>19</v>
      </c>
      <c r="C18" s="9">
        <f>C19</f>
        <v>1500</v>
      </c>
      <c r="D18" s="9">
        <f>D19</f>
        <v>1500</v>
      </c>
    </row>
    <row r="19" spans="1:4" ht="41.4" x14ac:dyDescent="0.25">
      <c r="A19" s="19" t="s">
        <v>20</v>
      </c>
      <c r="B19" s="13" t="s">
        <v>21</v>
      </c>
      <c r="C19" s="9">
        <v>1500</v>
      </c>
      <c r="D19" s="34">
        <v>1500</v>
      </c>
    </row>
    <row r="20" spans="1:4" ht="16.8" customHeight="1" x14ac:dyDescent="0.25">
      <c r="A20" s="19" t="s">
        <v>22</v>
      </c>
      <c r="B20" s="14" t="s">
        <v>23</v>
      </c>
      <c r="C20" s="12">
        <f>C21+C23</f>
        <v>24000</v>
      </c>
      <c r="D20" s="36">
        <f>D21+D23</f>
        <v>25000</v>
      </c>
    </row>
    <row r="21" spans="1:4" ht="16.8" customHeight="1" x14ac:dyDescent="0.25">
      <c r="A21" s="19" t="s">
        <v>24</v>
      </c>
      <c r="B21" s="15" t="s">
        <v>25</v>
      </c>
      <c r="C21" s="9">
        <f>C22</f>
        <v>13000</v>
      </c>
      <c r="D21" s="30">
        <f>D22</f>
        <v>14000</v>
      </c>
    </row>
    <row r="22" spans="1:4" ht="27.6" x14ac:dyDescent="0.25">
      <c r="A22" s="19" t="s">
        <v>26</v>
      </c>
      <c r="B22" s="15" t="s">
        <v>27</v>
      </c>
      <c r="C22" s="9">
        <v>13000</v>
      </c>
      <c r="D22" s="34">
        <v>14000</v>
      </c>
    </row>
    <row r="23" spans="1:4" ht="13.8" x14ac:dyDescent="0.25">
      <c r="A23" s="19" t="s">
        <v>28</v>
      </c>
      <c r="B23" s="15" t="s">
        <v>29</v>
      </c>
      <c r="C23" s="9">
        <f>C24</f>
        <v>11000</v>
      </c>
      <c r="D23" s="30">
        <f>D24</f>
        <v>11000</v>
      </c>
    </row>
    <row r="24" spans="1:4" ht="27.6" x14ac:dyDescent="0.25">
      <c r="A24" s="19" t="s">
        <v>30</v>
      </c>
      <c r="B24" s="15" t="s">
        <v>31</v>
      </c>
      <c r="C24" s="9">
        <v>11000</v>
      </c>
      <c r="D24" s="34">
        <v>11000</v>
      </c>
    </row>
    <row r="25" spans="1:4" ht="13.8" x14ac:dyDescent="0.25">
      <c r="A25" s="19"/>
      <c r="B25" s="16" t="s">
        <v>32</v>
      </c>
      <c r="C25" s="17">
        <f>C26+C30</f>
        <v>2310</v>
      </c>
      <c r="D25" s="37">
        <f>D26+D30</f>
        <v>2310</v>
      </c>
    </row>
    <row r="26" spans="1:4" ht="39.6" x14ac:dyDescent="0.25">
      <c r="A26" s="19" t="s">
        <v>33</v>
      </c>
      <c r="B26" s="10" t="s">
        <v>34</v>
      </c>
      <c r="C26" s="18">
        <f>SUM(C27:C29)</f>
        <v>1110</v>
      </c>
      <c r="D26" s="38">
        <f>SUM(D27:D29)</f>
        <v>1110</v>
      </c>
    </row>
    <row r="27" spans="1:4" ht="34.799999999999997" customHeight="1" x14ac:dyDescent="0.25">
      <c r="A27" s="19" t="s">
        <v>35</v>
      </c>
      <c r="B27" s="20" t="s">
        <v>36</v>
      </c>
      <c r="C27" s="21">
        <v>70</v>
      </c>
      <c r="D27" s="34">
        <v>70</v>
      </c>
    </row>
    <row r="28" spans="1:4" ht="34.200000000000003" customHeight="1" x14ac:dyDescent="0.25">
      <c r="A28" s="19" t="s">
        <v>35</v>
      </c>
      <c r="B28" s="20" t="s">
        <v>37</v>
      </c>
      <c r="C28" s="22">
        <v>440</v>
      </c>
      <c r="D28" s="34">
        <v>440</v>
      </c>
    </row>
    <row r="29" spans="1:4" ht="31.2" customHeight="1" x14ac:dyDescent="0.25">
      <c r="A29" s="19" t="s">
        <v>38</v>
      </c>
      <c r="B29" s="23" t="s">
        <v>39</v>
      </c>
      <c r="C29" s="22">
        <v>600</v>
      </c>
      <c r="D29" s="34">
        <v>600</v>
      </c>
    </row>
    <row r="30" spans="1:4" ht="26.4" x14ac:dyDescent="0.25">
      <c r="A30" s="7" t="s">
        <v>40</v>
      </c>
      <c r="B30" s="10" t="s">
        <v>41</v>
      </c>
      <c r="C30" s="24">
        <f>SUM(C31:C32)</f>
        <v>1200</v>
      </c>
      <c r="D30" s="24">
        <f>SUM(D31:D32)</f>
        <v>1200</v>
      </c>
    </row>
    <row r="31" spans="1:4" ht="27.6" x14ac:dyDescent="0.25">
      <c r="A31" s="7" t="s">
        <v>42</v>
      </c>
      <c r="B31" s="11" t="s">
        <v>43</v>
      </c>
      <c r="C31" s="22">
        <v>800</v>
      </c>
      <c r="D31" s="34">
        <v>800</v>
      </c>
    </row>
    <row r="32" spans="1:4" ht="27.6" x14ac:dyDescent="0.25">
      <c r="A32" s="7" t="s">
        <v>44</v>
      </c>
      <c r="B32" s="11" t="s">
        <v>43</v>
      </c>
      <c r="C32" s="22">
        <v>400</v>
      </c>
      <c r="D32" s="34">
        <v>400</v>
      </c>
    </row>
    <row r="33" spans="1:4" ht="13.8" x14ac:dyDescent="0.25">
      <c r="A33" s="7" t="s">
        <v>45</v>
      </c>
      <c r="B33" s="25" t="s">
        <v>46</v>
      </c>
      <c r="C33" s="12">
        <f t="shared" ref="C33:D33" si="0">C34+C38+C41+C37</f>
        <v>29144.499999999996</v>
      </c>
      <c r="D33" s="12">
        <f t="shared" si="0"/>
        <v>32575.1</v>
      </c>
    </row>
    <row r="34" spans="1:4" ht="13.8" x14ac:dyDescent="0.25">
      <c r="A34" s="26" t="s">
        <v>47</v>
      </c>
      <c r="B34" s="27" t="s">
        <v>48</v>
      </c>
      <c r="C34" s="28">
        <f>SUM(C35:C36)</f>
        <v>25799.399999999998</v>
      </c>
      <c r="D34" s="28">
        <f>SUM(D35:D36)</f>
        <v>26628</v>
      </c>
    </row>
    <row r="35" spans="1:4" ht="13.8" x14ac:dyDescent="0.25">
      <c r="A35" s="26" t="s">
        <v>47</v>
      </c>
      <c r="B35" s="27" t="s">
        <v>48</v>
      </c>
      <c r="C35" s="9">
        <v>19884.099999999999</v>
      </c>
      <c r="D35" s="34">
        <v>20700</v>
      </c>
    </row>
    <row r="36" spans="1:4" ht="13.8" x14ac:dyDescent="0.25">
      <c r="A36" s="26" t="s">
        <v>47</v>
      </c>
      <c r="B36" s="27" t="s">
        <v>48</v>
      </c>
      <c r="C36" s="9">
        <v>5915.3</v>
      </c>
      <c r="D36" s="34">
        <v>5928</v>
      </c>
    </row>
    <row r="37" spans="1:4" ht="13.8" x14ac:dyDescent="0.25">
      <c r="A37" s="7" t="s">
        <v>49</v>
      </c>
      <c r="B37" s="27" t="s">
        <v>50</v>
      </c>
      <c r="C37" s="9">
        <v>2998.1</v>
      </c>
      <c r="D37" s="34">
        <v>5940</v>
      </c>
    </row>
    <row r="38" spans="1:4" ht="13.8" x14ac:dyDescent="0.25">
      <c r="A38" s="7" t="s">
        <v>51</v>
      </c>
      <c r="B38" s="27" t="s">
        <v>52</v>
      </c>
      <c r="C38" s="29">
        <f>SUM(C39:C40)</f>
        <v>347</v>
      </c>
      <c r="D38" s="29">
        <v>7.1</v>
      </c>
    </row>
    <row r="39" spans="1:4" ht="35.4" customHeight="1" x14ac:dyDescent="0.25">
      <c r="A39" s="7" t="s">
        <v>53</v>
      </c>
      <c r="B39" s="27" t="s">
        <v>54</v>
      </c>
      <c r="C39" s="9">
        <v>339.9</v>
      </c>
      <c r="D39" s="9">
        <f ca="1">SUM(D39:D40)</f>
        <v>0</v>
      </c>
    </row>
    <row r="40" spans="1:4" ht="37.799999999999997" customHeight="1" x14ac:dyDescent="0.25">
      <c r="A40" s="7" t="s">
        <v>55</v>
      </c>
      <c r="B40" s="27" t="s">
        <v>56</v>
      </c>
      <c r="C40" s="9">
        <v>7.1</v>
      </c>
      <c r="D40" s="33">
        <v>7.1</v>
      </c>
    </row>
    <row r="41" spans="1:4" ht="21" customHeight="1" x14ac:dyDescent="0.25">
      <c r="A41" s="7" t="s">
        <v>57</v>
      </c>
      <c r="B41" s="27" t="s">
        <v>58</v>
      </c>
      <c r="C41" s="9">
        <v>0</v>
      </c>
      <c r="D41" s="33">
        <v>0</v>
      </c>
    </row>
    <row r="42" spans="1:4" ht="21" customHeight="1" x14ac:dyDescent="0.25">
      <c r="A42" s="46" t="s">
        <v>59</v>
      </c>
      <c r="B42" s="46"/>
      <c r="C42" s="31">
        <f>C11+C33</f>
        <v>89254.5</v>
      </c>
      <c r="D42" s="31">
        <f>D11+D33</f>
        <v>93785.1</v>
      </c>
    </row>
  </sheetData>
  <mergeCells count="6">
    <mergeCell ref="A42:B42"/>
    <mergeCell ref="B2:D2"/>
    <mergeCell ref="B3:D3"/>
    <mergeCell ref="C4:D4"/>
    <mergeCell ref="A6:C6"/>
    <mergeCell ref="A7:D7"/>
  </mergeCells>
  <pageMargins left="0.51181102362204722" right="0.23622047244094491" top="0.51181102362204722" bottom="0.35433070866141736" header="0.31496062992125984" footer="0.15748031496062992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Петрова Ольга Владимировна</dc:creator>
  <cp:lastModifiedBy>Петрова Ольга Владимировна</cp:lastModifiedBy>
  <cp:lastPrinted>2023-11-14T11:12:09Z</cp:lastPrinted>
  <dcterms:created xsi:type="dcterms:W3CDTF">2020-10-17T13:56:38Z</dcterms:created>
  <dcterms:modified xsi:type="dcterms:W3CDTF">2023-11-16T09:01:18Z</dcterms:modified>
</cp:coreProperties>
</file>