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Программа\июль\"/>
    </mc:Choice>
  </mc:AlternateContent>
  <bookViews>
    <workbookView xWindow="0" yWindow="0" windowWidth="23040" windowHeight="8568" firstSheet="6" activeTab="11"/>
  </bookViews>
  <sheets>
    <sheet name="2022 - ноябрь" sheetId="2" r:id="rId1"/>
    <sheet name="2022 - ноябрь- расходы" sheetId="9" r:id="rId2"/>
    <sheet name="2022 - благоустройство" sheetId="5" r:id="rId3"/>
    <sheet name="2022 - 11- проектная часть" sheetId="7" r:id="rId4"/>
    <sheet name="2022 - 11- фед.проекты" sheetId="8" r:id="rId5"/>
    <sheet name="2022 - 11- фед.проекты (2)" sheetId="10" r:id="rId6"/>
    <sheet name="2022 -  спорт" sheetId="11" r:id="rId7"/>
    <sheet name="2023 - январь" sheetId="6" r:id="rId8"/>
    <sheet name="2023 - май " sheetId="15" r:id="rId9"/>
    <sheet name="2023 - май  (2)" sheetId="16" r:id="rId10"/>
    <sheet name="2023 - июнь нет" sheetId="17" r:id="rId11"/>
    <sheet name="2023 - июнь- нет" sheetId="18" r:id="rId12"/>
    <sheet name="Лист2" sheetId="12" r:id="rId13"/>
  </sheets>
  <definedNames>
    <definedName name="_xlnm.Print_Titles" localSheetId="6">'2022 -  спорт'!$4:$6</definedName>
    <definedName name="_xlnm.Print_Titles" localSheetId="3">'2022 - 11- проектная часть'!$4:$6</definedName>
    <definedName name="_xlnm.Print_Titles" localSheetId="4">'2022 - 11- фед.проекты'!$4:$6</definedName>
    <definedName name="_xlnm.Print_Titles" localSheetId="5">'2022 - 11- фед.проекты (2)'!$4:$6</definedName>
    <definedName name="_xlnm.Print_Titles" localSheetId="2">'2022 - благоустройство'!$4:$6</definedName>
    <definedName name="_xlnm.Print_Titles" localSheetId="0">'2022 - ноябрь'!$4:$6</definedName>
    <definedName name="_xlnm.Print_Titles" localSheetId="1">'2022 - ноябрь- расходы'!$4:$6</definedName>
    <definedName name="_xlnm.Print_Titles" localSheetId="10">'2023 - июнь нет'!$4:$6</definedName>
    <definedName name="_xlnm.Print_Titles" localSheetId="11">'2023 - июнь- нет'!$4:$6</definedName>
    <definedName name="_xlnm.Print_Titles" localSheetId="8">'2023 - май '!$4:$6</definedName>
    <definedName name="_xlnm.Print_Titles" localSheetId="9">'2023 - май  (2)'!$4:$6</definedName>
    <definedName name="_xlnm.Print_Titles" localSheetId="7">'2023 - январь'!$4:$6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6" i="18" l="1"/>
  <c r="E375" i="18"/>
  <c r="E374" i="18"/>
  <c r="E373" i="18"/>
  <c r="E372" i="18"/>
  <c r="I371" i="18"/>
  <c r="H371" i="18"/>
  <c r="G371" i="18"/>
  <c r="F371" i="18"/>
  <c r="E371" i="18" s="1"/>
  <c r="I370" i="18"/>
  <c r="H370" i="18"/>
  <c r="G370" i="18"/>
  <c r="F370" i="18"/>
  <c r="E370" i="18" s="1"/>
  <c r="I369" i="18"/>
  <c r="H369" i="18"/>
  <c r="G369" i="18"/>
  <c r="F369" i="18"/>
  <c r="E369" i="18" s="1"/>
  <c r="I368" i="18"/>
  <c r="H368" i="18"/>
  <c r="G368" i="18"/>
  <c r="E368" i="18" s="1"/>
  <c r="F368" i="18"/>
  <c r="I367" i="18"/>
  <c r="H367" i="18"/>
  <c r="G367" i="18"/>
  <c r="F367" i="18"/>
  <c r="E367" i="18" s="1"/>
  <c r="I366" i="18"/>
  <c r="E366" i="18" s="1"/>
  <c r="H366" i="18"/>
  <c r="G366" i="18"/>
  <c r="F366" i="18"/>
  <c r="I365" i="18"/>
  <c r="H365" i="18"/>
  <c r="G365" i="18"/>
  <c r="F365" i="18"/>
  <c r="E365" i="18" s="1"/>
  <c r="E364" i="18"/>
  <c r="E363" i="18"/>
  <c r="E362" i="18"/>
  <c r="E361" i="18"/>
  <c r="E360" i="18"/>
  <c r="I359" i="18"/>
  <c r="H359" i="18"/>
  <c r="H353" i="18" s="1"/>
  <c r="G359" i="18"/>
  <c r="F359" i="18"/>
  <c r="E359" i="18" s="1"/>
  <c r="I358" i="18"/>
  <c r="H358" i="18"/>
  <c r="G358" i="18"/>
  <c r="F358" i="18"/>
  <c r="E358" i="18"/>
  <c r="I357" i="18"/>
  <c r="H357" i="18"/>
  <c r="G357" i="18"/>
  <c r="F357" i="18"/>
  <c r="E357" i="18" s="1"/>
  <c r="I356" i="18"/>
  <c r="H356" i="18"/>
  <c r="G356" i="18"/>
  <c r="E356" i="18" s="1"/>
  <c r="F356" i="18"/>
  <c r="I355" i="18"/>
  <c r="H355" i="18"/>
  <c r="G355" i="18"/>
  <c r="F355" i="18"/>
  <c r="E355" i="18" s="1"/>
  <c r="I354" i="18"/>
  <c r="H354" i="18"/>
  <c r="G354" i="18"/>
  <c r="F354" i="18"/>
  <c r="E354" i="18"/>
  <c r="I353" i="18"/>
  <c r="G353" i="18"/>
  <c r="F353" i="18"/>
  <c r="H352" i="18"/>
  <c r="G352" i="18" s="1"/>
  <c r="E351" i="18"/>
  <c r="E350" i="18"/>
  <c r="E349" i="18"/>
  <c r="E348" i="18"/>
  <c r="I347" i="18"/>
  <c r="H346" i="18"/>
  <c r="G346" i="18"/>
  <c r="F346" i="18" s="1"/>
  <c r="E345" i="18"/>
  <c r="E344" i="18"/>
  <c r="E343" i="18"/>
  <c r="E342" i="18"/>
  <c r="I341" i="18"/>
  <c r="H341" i="18"/>
  <c r="E340" i="18"/>
  <c r="E339" i="18"/>
  <c r="E338" i="18"/>
  <c r="E337" i="18"/>
  <c r="E336" i="18"/>
  <c r="I335" i="18"/>
  <c r="H335" i="18"/>
  <c r="G335" i="18"/>
  <c r="F335" i="18"/>
  <c r="E335" i="18" s="1"/>
  <c r="E334" i="18"/>
  <c r="E333" i="18"/>
  <c r="E332" i="18"/>
  <c r="E331" i="18"/>
  <c r="E330" i="18"/>
  <c r="I329" i="18"/>
  <c r="H329" i="18"/>
  <c r="G329" i="18"/>
  <c r="F329" i="18"/>
  <c r="E329" i="18" s="1"/>
  <c r="E328" i="18"/>
  <c r="E327" i="18"/>
  <c r="E326" i="18"/>
  <c r="E325" i="18"/>
  <c r="E324" i="18"/>
  <c r="I323" i="18"/>
  <c r="H323" i="18"/>
  <c r="G323" i="18"/>
  <c r="F323" i="18"/>
  <c r="I322" i="18"/>
  <c r="H322" i="18"/>
  <c r="G322" i="18"/>
  <c r="I321" i="18"/>
  <c r="H321" i="18"/>
  <c r="G321" i="18"/>
  <c r="F321" i="18"/>
  <c r="E321" i="18" s="1"/>
  <c r="I320" i="18"/>
  <c r="E320" i="18" s="1"/>
  <c r="H320" i="18"/>
  <c r="G320" i="18"/>
  <c r="F320" i="18"/>
  <c r="I319" i="18"/>
  <c r="H319" i="18"/>
  <c r="G319" i="18"/>
  <c r="F319" i="18"/>
  <c r="E319" i="18" s="1"/>
  <c r="I318" i="18"/>
  <c r="H318" i="18"/>
  <c r="G318" i="18"/>
  <c r="E318" i="18" s="1"/>
  <c r="F318" i="18"/>
  <c r="I317" i="18"/>
  <c r="E316" i="18"/>
  <c r="E315" i="18"/>
  <c r="E314" i="18"/>
  <c r="E313" i="18"/>
  <c r="E312" i="18"/>
  <c r="I311" i="18"/>
  <c r="H311" i="18"/>
  <c r="G311" i="18"/>
  <c r="F311" i="18"/>
  <c r="E311" i="18" s="1"/>
  <c r="F310" i="18"/>
  <c r="E310" i="18" s="1"/>
  <c r="F309" i="18"/>
  <c r="E309" i="18" s="1"/>
  <c r="F308" i="18"/>
  <c r="E308" i="18" s="1"/>
  <c r="F307" i="18"/>
  <c r="F247" i="18" s="1"/>
  <c r="E247" i="18" s="1"/>
  <c r="F306" i="18"/>
  <c r="E306" i="18" s="1"/>
  <c r="I305" i="18"/>
  <c r="H305" i="18"/>
  <c r="G305" i="18"/>
  <c r="E304" i="18"/>
  <c r="E303" i="18"/>
  <c r="E302" i="18"/>
  <c r="E301" i="18"/>
  <c r="E300" i="18"/>
  <c r="G299" i="18"/>
  <c r="F299" i="18"/>
  <c r="E299" i="18"/>
  <c r="E298" i="18"/>
  <c r="E297" i="18"/>
  <c r="E296" i="18"/>
  <c r="E295" i="18"/>
  <c r="E294" i="18"/>
  <c r="I293" i="18"/>
  <c r="H293" i="18"/>
  <c r="G293" i="18"/>
  <c r="E293" i="18" s="1"/>
  <c r="F293" i="18"/>
  <c r="E292" i="18"/>
  <c r="E291" i="18"/>
  <c r="E290" i="18"/>
  <c r="E289" i="18"/>
  <c r="E288" i="18"/>
  <c r="H287" i="18"/>
  <c r="G287" i="18"/>
  <c r="F287" i="18"/>
  <c r="E287" i="18" s="1"/>
  <c r="E286" i="18"/>
  <c r="E285" i="18"/>
  <c r="E284" i="18"/>
  <c r="E283" i="18"/>
  <c r="E282" i="18"/>
  <c r="I281" i="18"/>
  <c r="H281" i="18"/>
  <c r="G281" i="18"/>
  <c r="F281" i="18"/>
  <c r="E281" i="18" s="1"/>
  <c r="E280" i="18"/>
  <c r="E279" i="18"/>
  <c r="E278" i="18"/>
  <c r="E277" i="18"/>
  <c r="E276" i="18"/>
  <c r="I275" i="18"/>
  <c r="H275" i="18"/>
  <c r="G275" i="18"/>
  <c r="F275" i="18"/>
  <c r="E275" i="18" s="1"/>
  <c r="E274" i="18"/>
  <c r="E273" i="18"/>
  <c r="E272" i="18"/>
  <c r="E271" i="18"/>
  <c r="E270" i="18"/>
  <c r="I269" i="18"/>
  <c r="H269" i="18"/>
  <c r="G269" i="18"/>
  <c r="F269" i="18"/>
  <c r="E269" i="18" s="1"/>
  <c r="E268" i="18"/>
  <c r="E267" i="18"/>
  <c r="E266" i="18"/>
  <c r="E265" i="18"/>
  <c r="E264" i="18"/>
  <c r="I263" i="18"/>
  <c r="H263" i="18"/>
  <c r="G263" i="18"/>
  <c r="F263" i="18"/>
  <c r="E263" i="18" s="1"/>
  <c r="E262" i="18"/>
  <c r="E261" i="18"/>
  <c r="E260" i="18"/>
  <c r="E259" i="18"/>
  <c r="E258" i="18"/>
  <c r="I257" i="18"/>
  <c r="H257" i="18"/>
  <c r="G257" i="18"/>
  <c r="F257" i="18"/>
  <c r="E257" i="18" s="1"/>
  <c r="E256" i="18"/>
  <c r="E255" i="18"/>
  <c r="E254" i="18"/>
  <c r="E253" i="18"/>
  <c r="E252" i="18"/>
  <c r="I251" i="18"/>
  <c r="H251" i="18"/>
  <c r="G251" i="18"/>
  <c r="F251" i="18"/>
  <c r="E251" i="18" s="1"/>
  <c r="I250" i="18"/>
  <c r="H250" i="18"/>
  <c r="G250" i="18"/>
  <c r="I249" i="18"/>
  <c r="H249" i="18"/>
  <c r="G249" i="18"/>
  <c r="F249" i="18"/>
  <c r="E249" i="18" s="1"/>
  <c r="I248" i="18"/>
  <c r="H248" i="18"/>
  <c r="G248" i="18"/>
  <c r="I247" i="18"/>
  <c r="H247" i="18"/>
  <c r="H245" i="18" s="1"/>
  <c r="G247" i="18"/>
  <c r="I246" i="18"/>
  <c r="I245" i="18" s="1"/>
  <c r="H246" i="18"/>
  <c r="G246" i="18"/>
  <c r="G245" i="18" s="1"/>
  <c r="E244" i="18"/>
  <c r="E243" i="18"/>
  <c r="E242" i="18"/>
  <c r="E241" i="18"/>
  <c r="E240" i="18"/>
  <c r="I239" i="18"/>
  <c r="H239" i="18"/>
  <c r="G239" i="18"/>
  <c r="F239" i="18"/>
  <c r="E239" i="18" s="1"/>
  <c r="E238" i="18"/>
  <c r="E237" i="18"/>
  <c r="E236" i="18"/>
  <c r="E235" i="18"/>
  <c r="E234" i="18"/>
  <c r="I233" i="18"/>
  <c r="H233" i="18"/>
  <c r="G233" i="18"/>
  <c r="F233" i="18"/>
  <c r="E233" i="18" s="1"/>
  <c r="E232" i="18"/>
  <c r="E231" i="18"/>
  <c r="E230" i="18"/>
  <c r="E229" i="18"/>
  <c r="E228" i="18"/>
  <c r="I227" i="18"/>
  <c r="H227" i="18"/>
  <c r="G227" i="18"/>
  <c r="F227" i="18"/>
  <c r="E227" i="18" s="1"/>
  <c r="E226" i="18"/>
  <c r="E225" i="18"/>
  <c r="E224" i="18"/>
  <c r="E223" i="18"/>
  <c r="E222" i="18"/>
  <c r="I221" i="18"/>
  <c r="H221" i="18"/>
  <c r="H209" i="18" s="1"/>
  <c r="F221" i="18"/>
  <c r="E221" i="18"/>
  <c r="E220" i="18"/>
  <c r="E219" i="18"/>
  <c r="E218" i="18"/>
  <c r="E217" i="18"/>
  <c r="E216" i="18"/>
  <c r="I215" i="18"/>
  <c r="H215" i="18"/>
  <c r="G215" i="18"/>
  <c r="E215" i="18" s="1"/>
  <c r="F215" i="18"/>
  <c r="I214" i="18"/>
  <c r="H214" i="18"/>
  <c r="G214" i="18"/>
  <c r="F214" i="18"/>
  <c r="E214" i="18" s="1"/>
  <c r="I213" i="18"/>
  <c r="E213" i="18" s="1"/>
  <c r="H213" i="18"/>
  <c r="G213" i="18"/>
  <c r="F213" i="18"/>
  <c r="I212" i="18"/>
  <c r="H212" i="18"/>
  <c r="G212" i="18"/>
  <c r="F212" i="18"/>
  <c r="E212" i="18" s="1"/>
  <c r="I211" i="18"/>
  <c r="H211" i="18"/>
  <c r="G211" i="18"/>
  <c r="E211" i="18" s="1"/>
  <c r="F211" i="18"/>
  <c r="I210" i="18"/>
  <c r="H210" i="18"/>
  <c r="G210" i="18"/>
  <c r="F210" i="18"/>
  <c r="E210" i="18" s="1"/>
  <c r="I209" i="18"/>
  <c r="E208" i="18"/>
  <c r="E207" i="18"/>
  <c r="E206" i="18"/>
  <c r="E205" i="18"/>
  <c r="E204" i="18"/>
  <c r="I203" i="18"/>
  <c r="H203" i="18"/>
  <c r="G203" i="18"/>
  <c r="E203" i="18" s="1"/>
  <c r="F203" i="18"/>
  <c r="E202" i="18"/>
  <c r="E201" i="18"/>
  <c r="E200" i="18"/>
  <c r="E199" i="18"/>
  <c r="E198" i="18"/>
  <c r="I197" i="18"/>
  <c r="H197" i="18"/>
  <c r="G197" i="18"/>
  <c r="F197" i="18"/>
  <c r="E197" i="18"/>
  <c r="E196" i="18"/>
  <c r="E195" i="18"/>
  <c r="E194" i="18"/>
  <c r="E193" i="18"/>
  <c r="E192" i="18"/>
  <c r="I191" i="18"/>
  <c r="H191" i="18"/>
  <c r="G191" i="18"/>
  <c r="E191" i="18" s="1"/>
  <c r="F191" i="18"/>
  <c r="E190" i="18"/>
  <c r="E189" i="18"/>
  <c r="E188" i="18"/>
  <c r="E187" i="18"/>
  <c r="E186" i="18"/>
  <c r="I185" i="18"/>
  <c r="E185" i="18" s="1"/>
  <c r="H185" i="18"/>
  <c r="E184" i="18"/>
  <c r="E183" i="18"/>
  <c r="E182" i="18"/>
  <c r="E181" i="18"/>
  <c r="E180" i="18"/>
  <c r="I179" i="18"/>
  <c r="E179" i="18" s="1"/>
  <c r="H179" i="18"/>
  <c r="G179" i="18"/>
  <c r="F179" i="18"/>
  <c r="E178" i="18"/>
  <c r="E177" i="18"/>
  <c r="E176" i="18"/>
  <c r="E175" i="18"/>
  <c r="E174" i="18"/>
  <c r="I173" i="18"/>
  <c r="H173" i="18"/>
  <c r="G173" i="18"/>
  <c r="E173" i="18" s="1"/>
  <c r="F173" i="18"/>
  <c r="I172" i="18"/>
  <c r="H172" i="18"/>
  <c r="G172" i="18"/>
  <c r="F172" i="18"/>
  <c r="E172" i="18" s="1"/>
  <c r="I171" i="18"/>
  <c r="E171" i="18" s="1"/>
  <c r="H171" i="18"/>
  <c r="G171" i="18"/>
  <c r="F171" i="18"/>
  <c r="I170" i="18"/>
  <c r="H170" i="18"/>
  <c r="G170" i="18"/>
  <c r="F170" i="18"/>
  <c r="E170" i="18" s="1"/>
  <c r="I169" i="18"/>
  <c r="H169" i="18"/>
  <c r="G169" i="18"/>
  <c r="E169" i="18" s="1"/>
  <c r="F169" i="18"/>
  <c r="I168" i="18"/>
  <c r="H168" i="18"/>
  <c r="G168" i="18"/>
  <c r="F168" i="18"/>
  <c r="I167" i="18"/>
  <c r="H167" i="18"/>
  <c r="F167" i="18"/>
  <c r="E166" i="18"/>
  <c r="E165" i="18"/>
  <c r="E164" i="18"/>
  <c r="E163" i="18"/>
  <c r="E162" i="18"/>
  <c r="I161" i="18"/>
  <c r="H161" i="18"/>
  <c r="G161" i="18"/>
  <c r="E161" i="18" s="1"/>
  <c r="F161" i="18"/>
  <c r="E160" i="18"/>
  <c r="E159" i="18"/>
  <c r="E158" i="18"/>
  <c r="E157" i="18"/>
  <c r="E156" i="18"/>
  <c r="I155" i="18"/>
  <c r="H155" i="18"/>
  <c r="G155" i="18"/>
  <c r="F155" i="18"/>
  <c r="E155" i="18"/>
  <c r="E154" i="18"/>
  <c r="E153" i="18"/>
  <c r="E152" i="18"/>
  <c r="E151" i="18"/>
  <c r="E150" i="18"/>
  <c r="I149" i="18"/>
  <c r="H149" i="18"/>
  <c r="G149" i="18"/>
  <c r="E149" i="18" s="1"/>
  <c r="F149" i="18"/>
  <c r="E148" i="18"/>
  <c r="E147" i="18"/>
  <c r="E146" i="18"/>
  <c r="E145" i="18"/>
  <c r="E144" i="18"/>
  <c r="I143" i="18"/>
  <c r="H143" i="18"/>
  <c r="G143" i="18"/>
  <c r="F143" i="18"/>
  <c r="E143" i="18"/>
  <c r="E142" i="18"/>
  <c r="E141" i="18"/>
  <c r="E140" i="18"/>
  <c r="E139" i="18"/>
  <c r="E138" i="18"/>
  <c r="I137" i="18"/>
  <c r="H137" i="18"/>
  <c r="G137" i="18"/>
  <c r="E137" i="18" s="1"/>
  <c r="F137" i="18"/>
  <c r="E136" i="18"/>
  <c r="E135" i="18"/>
  <c r="E134" i="18"/>
  <c r="E133" i="18"/>
  <c r="E132" i="18"/>
  <c r="I131" i="18"/>
  <c r="H131" i="18"/>
  <c r="G131" i="18"/>
  <c r="F131" i="18"/>
  <c r="E131" i="18"/>
  <c r="I130" i="18"/>
  <c r="H130" i="18"/>
  <c r="G130" i="18"/>
  <c r="F130" i="18"/>
  <c r="E130" i="18" s="1"/>
  <c r="I129" i="18"/>
  <c r="H129" i="18"/>
  <c r="G129" i="18"/>
  <c r="E129" i="18" s="1"/>
  <c r="F129" i="18"/>
  <c r="I128" i="18"/>
  <c r="H128" i="18"/>
  <c r="G128" i="18"/>
  <c r="F128" i="18"/>
  <c r="E128" i="18" s="1"/>
  <c r="I127" i="18"/>
  <c r="H127" i="18"/>
  <c r="G127" i="18"/>
  <c r="F127" i="18"/>
  <c r="E127" i="18"/>
  <c r="I126" i="18"/>
  <c r="H126" i="18"/>
  <c r="G126" i="18"/>
  <c r="F126" i="18"/>
  <c r="E126" i="18" s="1"/>
  <c r="H125" i="18"/>
  <c r="F125" i="18"/>
  <c r="E124" i="18"/>
  <c r="E123" i="18"/>
  <c r="E122" i="18"/>
  <c r="E121" i="18"/>
  <c r="E120" i="18"/>
  <c r="I119" i="18"/>
  <c r="H119" i="18"/>
  <c r="G119" i="18"/>
  <c r="F119" i="18"/>
  <c r="E119" i="18"/>
  <c r="E118" i="18"/>
  <c r="E117" i="18"/>
  <c r="E116" i="18"/>
  <c r="E115" i="18"/>
  <c r="E114" i="18"/>
  <c r="I113" i="18"/>
  <c r="H113" i="18"/>
  <c r="G113" i="18"/>
  <c r="F113" i="18"/>
  <c r="I112" i="18"/>
  <c r="H112" i="18"/>
  <c r="H82" i="18" s="1"/>
  <c r="H12" i="18" s="1"/>
  <c r="G112" i="18"/>
  <c r="F112" i="18"/>
  <c r="I111" i="18"/>
  <c r="I81" i="18" s="1"/>
  <c r="I11" i="18" s="1"/>
  <c r="H111" i="18"/>
  <c r="G111" i="18"/>
  <c r="G81" i="18" s="1"/>
  <c r="F111" i="18"/>
  <c r="E111" i="18"/>
  <c r="I110" i="18"/>
  <c r="H110" i="18"/>
  <c r="H80" i="18" s="1"/>
  <c r="G110" i="18"/>
  <c r="F110" i="18"/>
  <c r="I109" i="18"/>
  <c r="I79" i="18" s="1"/>
  <c r="H109" i="18"/>
  <c r="G109" i="18"/>
  <c r="F109" i="18"/>
  <c r="I108" i="18"/>
  <c r="H108" i="18"/>
  <c r="G108" i="18"/>
  <c r="F108" i="18"/>
  <c r="E108" i="18" s="1"/>
  <c r="I107" i="18"/>
  <c r="H107" i="18"/>
  <c r="F107" i="18"/>
  <c r="E106" i="18"/>
  <c r="E105" i="18"/>
  <c r="E104" i="18"/>
  <c r="E103" i="18"/>
  <c r="E102" i="18"/>
  <c r="H101" i="18"/>
  <c r="G101" i="18"/>
  <c r="F101" i="18"/>
  <c r="E101" i="18" s="1"/>
  <c r="E100" i="18"/>
  <c r="E99" i="18"/>
  <c r="E98" i="18"/>
  <c r="E97" i="18"/>
  <c r="E96" i="18"/>
  <c r="I95" i="18"/>
  <c r="H95" i="18"/>
  <c r="G95" i="18"/>
  <c r="F95" i="18"/>
  <c r="E95" i="18" s="1"/>
  <c r="E94" i="18"/>
  <c r="E93" i="18"/>
  <c r="E92" i="18"/>
  <c r="E91" i="18"/>
  <c r="E90" i="18"/>
  <c r="I89" i="18"/>
  <c r="H89" i="18"/>
  <c r="G89" i="18"/>
  <c r="F89" i="18"/>
  <c r="I88" i="18"/>
  <c r="H88" i="18"/>
  <c r="G88" i="18"/>
  <c r="F88" i="18"/>
  <c r="I87" i="18"/>
  <c r="H87" i="18"/>
  <c r="H81" i="18" s="1"/>
  <c r="G87" i="18"/>
  <c r="F87" i="18"/>
  <c r="I86" i="18"/>
  <c r="I80" i="18" s="1"/>
  <c r="H86" i="18"/>
  <c r="G86" i="18"/>
  <c r="F86" i="18"/>
  <c r="E86" i="18"/>
  <c r="I85" i="18"/>
  <c r="H85" i="18"/>
  <c r="G85" i="18"/>
  <c r="F85" i="18"/>
  <c r="I84" i="18"/>
  <c r="H84" i="18"/>
  <c r="G84" i="18"/>
  <c r="F84" i="18"/>
  <c r="I83" i="18"/>
  <c r="H83" i="18"/>
  <c r="G83" i="18"/>
  <c r="I82" i="18"/>
  <c r="F81" i="18"/>
  <c r="E81" i="18" s="1"/>
  <c r="G80" i="18"/>
  <c r="H79" i="18"/>
  <c r="I78" i="18"/>
  <c r="E75" i="18"/>
  <c r="E74" i="18"/>
  <c r="E73" i="18"/>
  <c r="E72" i="18"/>
  <c r="E71" i="18"/>
  <c r="I70" i="18"/>
  <c r="I64" i="18" s="1"/>
  <c r="H70" i="18"/>
  <c r="H64" i="18" s="1"/>
  <c r="H46" i="18" s="1"/>
  <c r="G70" i="18"/>
  <c r="F70" i="18"/>
  <c r="I69" i="18"/>
  <c r="H69" i="18"/>
  <c r="G69" i="18"/>
  <c r="F69" i="18"/>
  <c r="E69" i="18"/>
  <c r="I68" i="18"/>
  <c r="H68" i="18"/>
  <c r="G68" i="18"/>
  <c r="F68" i="18"/>
  <c r="E68" i="18" s="1"/>
  <c r="I67" i="18"/>
  <c r="H67" i="18"/>
  <c r="G67" i="18"/>
  <c r="E67" i="18" s="1"/>
  <c r="F67" i="18"/>
  <c r="I66" i="18"/>
  <c r="H66" i="18"/>
  <c r="G66" i="18"/>
  <c r="F66" i="18"/>
  <c r="E66" i="18" s="1"/>
  <c r="I65" i="18"/>
  <c r="H65" i="18"/>
  <c r="G65" i="18"/>
  <c r="F65" i="18"/>
  <c r="E65" i="18"/>
  <c r="G64" i="18"/>
  <c r="F64" i="18"/>
  <c r="E63" i="18"/>
  <c r="E62" i="18"/>
  <c r="E61" i="18"/>
  <c r="E60" i="18"/>
  <c r="E59" i="18"/>
  <c r="I58" i="18"/>
  <c r="I52" i="18" s="1"/>
  <c r="I46" i="18" s="1"/>
  <c r="H58" i="18"/>
  <c r="H52" i="18" s="1"/>
  <c r="G58" i="18"/>
  <c r="F58" i="18"/>
  <c r="E58" i="18" s="1"/>
  <c r="I57" i="18"/>
  <c r="I51" i="18" s="1"/>
  <c r="H57" i="18"/>
  <c r="G57" i="18"/>
  <c r="F57" i="18"/>
  <c r="F51" i="18" s="1"/>
  <c r="E57" i="18"/>
  <c r="E51" i="18" s="1"/>
  <c r="I56" i="18"/>
  <c r="H56" i="18"/>
  <c r="G56" i="18"/>
  <c r="G50" i="18" s="1"/>
  <c r="F56" i="18"/>
  <c r="I55" i="18"/>
  <c r="H55" i="18"/>
  <c r="H49" i="18" s="1"/>
  <c r="G55" i="18"/>
  <c r="F55" i="18"/>
  <c r="I54" i="18"/>
  <c r="I48" i="18" s="1"/>
  <c r="H54" i="18"/>
  <c r="H48" i="18" s="1"/>
  <c r="G54" i="18"/>
  <c r="F54" i="18"/>
  <c r="E54" i="18" s="1"/>
  <c r="E48" i="18" s="1"/>
  <c r="I53" i="18"/>
  <c r="H53" i="18"/>
  <c r="G53" i="18"/>
  <c r="F53" i="18"/>
  <c r="F47" i="18" s="1"/>
  <c r="E53" i="18"/>
  <c r="E47" i="18" s="1"/>
  <c r="G52" i="18"/>
  <c r="G46" i="18" s="1"/>
  <c r="F52" i="18"/>
  <c r="H51" i="18"/>
  <c r="G51" i="18"/>
  <c r="I50" i="18"/>
  <c r="H50" i="18"/>
  <c r="H11" i="18" s="1"/>
  <c r="I49" i="18"/>
  <c r="I10" i="18" s="1"/>
  <c r="F49" i="18"/>
  <c r="G48" i="18"/>
  <c r="F48" i="18"/>
  <c r="H47" i="18"/>
  <c r="G47" i="18"/>
  <c r="E43" i="18"/>
  <c r="E42" i="18"/>
  <c r="E41" i="18"/>
  <c r="E40" i="18"/>
  <c r="E39" i="18"/>
  <c r="I38" i="18"/>
  <c r="H38" i="18"/>
  <c r="G38" i="18"/>
  <c r="F38" i="18"/>
  <c r="E38" i="18" s="1"/>
  <c r="E37" i="18"/>
  <c r="E36" i="18"/>
  <c r="E35" i="18"/>
  <c r="E29" i="18" s="1"/>
  <c r="E23" i="18" s="1"/>
  <c r="E34" i="18"/>
  <c r="E33" i="18"/>
  <c r="I32" i="18"/>
  <c r="H32" i="18"/>
  <c r="G32" i="18"/>
  <c r="F32" i="18"/>
  <c r="I31" i="18"/>
  <c r="H31" i="18"/>
  <c r="G31" i="18"/>
  <c r="F31" i="18"/>
  <c r="E31" i="18"/>
  <c r="I30" i="18"/>
  <c r="H30" i="18"/>
  <c r="F30" i="18"/>
  <c r="E30" i="18"/>
  <c r="I29" i="18"/>
  <c r="H29" i="18"/>
  <c r="G29" i="18"/>
  <c r="F29" i="18"/>
  <c r="I28" i="18"/>
  <c r="H28" i="18"/>
  <c r="F28" i="18"/>
  <c r="F26" i="18" s="1"/>
  <c r="E28" i="18"/>
  <c r="I27" i="18"/>
  <c r="I26" i="18" s="1"/>
  <c r="I20" i="18" s="1"/>
  <c r="I14" i="18" s="1"/>
  <c r="H27" i="18"/>
  <c r="G27" i="18"/>
  <c r="G26" i="18" s="1"/>
  <c r="G20" i="18" s="1"/>
  <c r="G14" i="18" s="1"/>
  <c r="F27" i="18"/>
  <c r="E27" i="18"/>
  <c r="H26" i="18"/>
  <c r="H20" i="18" s="1"/>
  <c r="H14" i="18" s="1"/>
  <c r="I25" i="18"/>
  <c r="H25" i="18"/>
  <c r="G25" i="18"/>
  <c r="F25" i="18"/>
  <c r="E25" i="18"/>
  <c r="I24" i="18"/>
  <c r="H24" i="18"/>
  <c r="F24" i="18"/>
  <c r="E24" i="18"/>
  <c r="I23" i="18"/>
  <c r="H23" i="18"/>
  <c r="H17" i="18" s="1"/>
  <c r="G23" i="18"/>
  <c r="F23" i="18"/>
  <c r="F17" i="18" s="1"/>
  <c r="I22" i="18"/>
  <c r="I16" i="18" s="1"/>
  <c r="H22" i="18"/>
  <c r="F22" i="18"/>
  <c r="F16" i="18" s="1"/>
  <c r="E16" i="18" s="1"/>
  <c r="E22" i="18"/>
  <c r="I21" i="18"/>
  <c r="H21" i="18"/>
  <c r="H15" i="18" s="1"/>
  <c r="G21" i="18"/>
  <c r="G15" i="18" s="1"/>
  <c r="F21" i="18"/>
  <c r="E21" i="18"/>
  <c r="I19" i="18"/>
  <c r="I12" i="18" s="1"/>
  <c r="H19" i="18"/>
  <c r="G19" i="18"/>
  <c r="F19" i="18"/>
  <c r="E19" i="18"/>
  <c r="I18" i="18"/>
  <c r="H18" i="18"/>
  <c r="G18" i="18"/>
  <c r="G11" i="18" s="1"/>
  <c r="F18" i="18"/>
  <c r="I17" i="18"/>
  <c r="G17" i="18"/>
  <c r="H16" i="18"/>
  <c r="H9" i="18" s="1"/>
  <c r="G16" i="18"/>
  <c r="I15" i="18"/>
  <c r="F15" i="18"/>
  <c r="H11" i="17"/>
  <c r="E88" i="18" l="1"/>
  <c r="G82" i="18"/>
  <c r="G12" i="18" s="1"/>
  <c r="E15" i="18"/>
  <c r="F46" i="18"/>
  <c r="E52" i="18"/>
  <c r="E46" i="18" s="1"/>
  <c r="E110" i="18"/>
  <c r="I125" i="18"/>
  <c r="F352" i="18"/>
  <c r="G347" i="18"/>
  <c r="F8" i="18"/>
  <c r="G10" i="18"/>
  <c r="I9" i="18"/>
  <c r="E64" i="18"/>
  <c r="E70" i="18"/>
  <c r="F79" i="18"/>
  <c r="E79" i="18" s="1"/>
  <c r="E85" i="18"/>
  <c r="E109" i="18"/>
  <c r="G79" i="18"/>
  <c r="G9" i="18" s="1"/>
  <c r="E112" i="18"/>
  <c r="G125" i="18"/>
  <c r="E168" i="18"/>
  <c r="E346" i="18"/>
  <c r="F341" i="18"/>
  <c r="E341" i="18" s="1"/>
  <c r="F322" i="18"/>
  <c r="E322" i="18" s="1"/>
  <c r="E353" i="18"/>
  <c r="E18" i="18"/>
  <c r="F11" i="18"/>
  <c r="E11" i="18" s="1"/>
  <c r="E56" i="18"/>
  <c r="E50" i="18" s="1"/>
  <c r="F50" i="18"/>
  <c r="I77" i="18"/>
  <c r="I7" i="18" s="1"/>
  <c r="F12" i="18"/>
  <c r="E12" i="18" s="1"/>
  <c r="E55" i="18"/>
  <c r="E49" i="18" s="1"/>
  <c r="G49" i="18"/>
  <c r="F9" i="18"/>
  <c r="E9" i="18" s="1"/>
  <c r="E17" i="18"/>
  <c r="E26" i="18"/>
  <c r="E20" i="18" s="1"/>
  <c r="F20" i="18"/>
  <c r="F14" i="18" s="1"/>
  <c r="E32" i="18"/>
  <c r="I47" i="18"/>
  <c r="I8" i="18" s="1"/>
  <c r="E84" i="18"/>
  <c r="G78" i="18"/>
  <c r="G8" i="18" s="1"/>
  <c r="E87" i="18"/>
  <c r="F83" i="18"/>
  <c r="E89" i="18"/>
  <c r="H78" i="18"/>
  <c r="H8" i="18" s="1"/>
  <c r="E113" i="18"/>
  <c r="G107" i="18"/>
  <c r="F248" i="18"/>
  <c r="E248" i="18" s="1"/>
  <c r="E307" i="18"/>
  <c r="E323" i="18"/>
  <c r="G341" i="18"/>
  <c r="G317" i="18" s="1"/>
  <c r="F78" i="18"/>
  <c r="E78" i="18" s="1"/>
  <c r="F82" i="18"/>
  <c r="F209" i="18"/>
  <c r="E209" i="18" s="1"/>
  <c r="F246" i="18"/>
  <c r="F250" i="18"/>
  <c r="E250" i="18" s="1"/>
  <c r="F305" i="18"/>
  <c r="E305" i="18" s="1"/>
  <c r="H347" i="18"/>
  <c r="H317" i="18" s="1"/>
  <c r="H77" i="18" s="1"/>
  <c r="H7" i="18" s="1"/>
  <c r="G167" i="18"/>
  <c r="E167" i="18" s="1"/>
  <c r="G209" i="18"/>
  <c r="H29" i="17"/>
  <c r="H30" i="17"/>
  <c r="H31" i="17"/>
  <c r="H28" i="17"/>
  <c r="E43" i="17"/>
  <c r="E42" i="17"/>
  <c r="E41" i="17"/>
  <c r="E40" i="17"/>
  <c r="E39" i="17"/>
  <c r="I38" i="17"/>
  <c r="H38" i="17"/>
  <c r="G38" i="17"/>
  <c r="E38" i="17" s="1"/>
  <c r="F38" i="17"/>
  <c r="E376" i="17"/>
  <c r="E375" i="17"/>
  <c r="E374" i="17"/>
  <c r="E373" i="17"/>
  <c r="E372" i="17"/>
  <c r="I371" i="17"/>
  <c r="H371" i="17"/>
  <c r="G371" i="17"/>
  <c r="G365" i="17" s="1"/>
  <c r="F371" i="17"/>
  <c r="E371" i="17" s="1"/>
  <c r="I370" i="17"/>
  <c r="H370" i="17"/>
  <c r="G370" i="17"/>
  <c r="F370" i="17"/>
  <c r="E370" i="17" s="1"/>
  <c r="I369" i="17"/>
  <c r="H369" i="17"/>
  <c r="G369" i="17"/>
  <c r="F369" i="17"/>
  <c r="E369" i="17"/>
  <c r="I368" i="17"/>
  <c r="H368" i="17"/>
  <c r="G368" i="17"/>
  <c r="F368" i="17"/>
  <c r="E368" i="17" s="1"/>
  <c r="I367" i="17"/>
  <c r="H367" i="17"/>
  <c r="G367" i="17"/>
  <c r="F367" i="17"/>
  <c r="E367" i="17" s="1"/>
  <c r="I366" i="17"/>
  <c r="H366" i="17"/>
  <c r="G366" i="17"/>
  <c r="F366" i="17"/>
  <c r="E366" i="17" s="1"/>
  <c r="I365" i="17"/>
  <c r="H365" i="17"/>
  <c r="E364" i="17"/>
  <c r="E363" i="17"/>
  <c r="E362" i="17"/>
  <c r="E361" i="17"/>
  <c r="E360" i="17"/>
  <c r="I359" i="17"/>
  <c r="H359" i="17"/>
  <c r="G359" i="17"/>
  <c r="G353" i="17" s="1"/>
  <c r="F359" i="17"/>
  <c r="E359" i="17" s="1"/>
  <c r="I358" i="17"/>
  <c r="H358" i="17"/>
  <c r="G358" i="17"/>
  <c r="F358" i="17"/>
  <c r="E358" i="17" s="1"/>
  <c r="I357" i="17"/>
  <c r="H357" i="17"/>
  <c r="G357" i="17"/>
  <c r="F357" i="17"/>
  <c r="E357" i="17"/>
  <c r="I356" i="17"/>
  <c r="H356" i="17"/>
  <c r="G356" i="17"/>
  <c r="F356" i="17"/>
  <c r="E356" i="17" s="1"/>
  <c r="I355" i="17"/>
  <c r="H355" i="17"/>
  <c r="G355" i="17"/>
  <c r="F355" i="17"/>
  <c r="E355" i="17" s="1"/>
  <c r="I354" i="17"/>
  <c r="H354" i="17"/>
  <c r="G354" i="17"/>
  <c r="F354" i="17"/>
  <c r="E354" i="17" s="1"/>
  <c r="I353" i="17"/>
  <c r="H353" i="17"/>
  <c r="H352" i="17"/>
  <c r="G352" i="17" s="1"/>
  <c r="E351" i="17"/>
  <c r="E350" i="17"/>
  <c r="E349" i="17"/>
  <c r="E348" i="17"/>
  <c r="I347" i="17"/>
  <c r="H346" i="17"/>
  <c r="G346" i="17" s="1"/>
  <c r="E345" i="17"/>
  <c r="E344" i="17"/>
  <c r="E343" i="17"/>
  <c r="E342" i="17"/>
  <c r="I341" i="17"/>
  <c r="E340" i="17"/>
  <c r="E339" i="17"/>
  <c r="E338" i="17"/>
  <c r="E337" i="17"/>
  <c r="E336" i="17"/>
  <c r="I335" i="17"/>
  <c r="H335" i="17"/>
  <c r="G335" i="17"/>
  <c r="F335" i="17"/>
  <c r="E335" i="17"/>
  <c r="E334" i="17"/>
  <c r="E333" i="17"/>
  <c r="E332" i="17"/>
  <c r="E331" i="17"/>
  <c r="E330" i="17"/>
  <c r="I329" i="17"/>
  <c r="H329" i="17"/>
  <c r="G329" i="17"/>
  <c r="F329" i="17"/>
  <c r="E329" i="17" s="1"/>
  <c r="E328" i="17"/>
  <c r="E327" i="17"/>
  <c r="E326" i="17"/>
  <c r="E325" i="17"/>
  <c r="E324" i="17"/>
  <c r="I323" i="17"/>
  <c r="I317" i="17" s="1"/>
  <c r="H323" i="17"/>
  <c r="G323" i="17"/>
  <c r="F323" i="17"/>
  <c r="E323" i="17"/>
  <c r="I322" i="17"/>
  <c r="H322" i="17"/>
  <c r="I321" i="17"/>
  <c r="H321" i="17"/>
  <c r="G321" i="17"/>
  <c r="F321" i="17"/>
  <c r="E321" i="17" s="1"/>
  <c r="I320" i="17"/>
  <c r="H320" i="17"/>
  <c r="G320" i="17"/>
  <c r="F320" i="17"/>
  <c r="E320" i="17" s="1"/>
  <c r="I319" i="17"/>
  <c r="H319" i="17"/>
  <c r="G319" i="17"/>
  <c r="F319" i="17"/>
  <c r="E319" i="17"/>
  <c r="I318" i="17"/>
  <c r="H318" i="17"/>
  <c r="G318" i="17"/>
  <c r="F318" i="17"/>
  <c r="E318" i="17" s="1"/>
  <c r="E316" i="17"/>
  <c r="E315" i="17"/>
  <c r="E314" i="17"/>
  <c r="E313" i="17"/>
  <c r="E312" i="17"/>
  <c r="I311" i="17"/>
  <c r="H311" i="17"/>
  <c r="G311" i="17"/>
  <c r="F311" i="17"/>
  <c r="E311" i="17"/>
  <c r="F310" i="17"/>
  <c r="E310" i="17" s="1"/>
  <c r="F309" i="17"/>
  <c r="E309" i="17"/>
  <c r="F308" i="17"/>
  <c r="E308" i="17" s="1"/>
  <c r="F307" i="17"/>
  <c r="E307" i="17"/>
  <c r="F306" i="17"/>
  <c r="E306" i="17" s="1"/>
  <c r="I305" i="17"/>
  <c r="H305" i="17"/>
  <c r="G305" i="17"/>
  <c r="E304" i="17"/>
  <c r="E303" i="17"/>
  <c r="E302" i="17"/>
  <c r="E301" i="17"/>
  <c r="E300" i="17"/>
  <c r="G299" i="17"/>
  <c r="F299" i="17"/>
  <c r="E299" i="17" s="1"/>
  <c r="E298" i="17"/>
  <c r="E297" i="17"/>
  <c r="E296" i="17"/>
  <c r="E295" i="17"/>
  <c r="E294" i="17"/>
  <c r="I293" i="17"/>
  <c r="H293" i="17"/>
  <c r="G293" i="17"/>
  <c r="F293" i="17"/>
  <c r="E293" i="17" s="1"/>
  <c r="E292" i="17"/>
  <c r="E291" i="17"/>
  <c r="E290" i="17"/>
  <c r="E289" i="17"/>
  <c r="E288" i="17"/>
  <c r="H287" i="17"/>
  <c r="G287" i="17"/>
  <c r="F287" i="17"/>
  <c r="E287" i="17" s="1"/>
  <c r="E286" i="17"/>
  <c r="E285" i="17"/>
  <c r="E284" i="17"/>
  <c r="E283" i="17"/>
  <c r="E282" i="17"/>
  <c r="I281" i="17"/>
  <c r="H281" i="17"/>
  <c r="G281" i="17"/>
  <c r="F281" i="17"/>
  <c r="E281" i="17"/>
  <c r="E280" i="17"/>
  <c r="E279" i="17"/>
  <c r="E278" i="17"/>
  <c r="E277" i="17"/>
  <c r="E276" i="17"/>
  <c r="I275" i="17"/>
  <c r="H275" i="17"/>
  <c r="G275" i="17"/>
  <c r="F275" i="17"/>
  <c r="E275" i="17" s="1"/>
  <c r="E274" i="17"/>
  <c r="E273" i="17"/>
  <c r="E272" i="17"/>
  <c r="E271" i="17"/>
  <c r="E270" i="17"/>
  <c r="I269" i="17"/>
  <c r="H269" i="17"/>
  <c r="G269" i="17"/>
  <c r="F269" i="17"/>
  <c r="E269" i="17"/>
  <c r="E268" i="17"/>
  <c r="E267" i="17"/>
  <c r="E266" i="17"/>
  <c r="E265" i="17"/>
  <c r="E264" i="17"/>
  <c r="I263" i="17"/>
  <c r="H263" i="17"/>
  <c r="G263" i="17"/>
  <c r="F263" i="17"/>
  <c r="E263" i="17" s="1"/>
  <c r="E262" i="17"/>
  <c r="E261" i="17"/>
  <c r="E260" i="17"/>
  <c r="E259" i="17"/>
  <c r="E258" i="17"/>
  <c r="I257" i="17"/>
  <c r="H257" i="17"/>
  <c r="G257" i="17"/>
  <c r="F257" i="17"/>
  <c r="E257" i="17"/>
  <c r="E256" i="17"/>
  <c r="E255" i="17"/>
  <c r="E254" i="17"/>
  <c r="E253" i="17"/>
  <c r="E252" i="17"/>
  <c r="I251" i="17"/>
  <c r="H251" i="17"/>
  <c r="G251" i="17"/>
  <c r="F251" i="17"/>
  <c r="E251" i="17" s="1"/>
  <c r="I250" i="17"/>
  <c r="H250" i="17"/>
  <c r="G250" i="17"/>
  <c r="I249" i="17"/>
  <c r="H249" i="17"/>
  <c r="G249" i="17"/>
  <c r="F249" i="17"/>
  <c r="E249" i="17"/>
  <c r="I248" i="17"/>
  <c r="H248" i="17"/>
  <c r="G248" i="17"/>
  <c r="F248" i="17"/>
  <c r="E248" i="17" s="1"/>
  <c r="I247" i="17"/>
  <c r="H247" i="17"/>
  <c r="G247" i="17"/>
  <c r="F247" i="17"/>
  <c r="E247" i="17" s="1"/>
  <c r="I246" i="17"/>
  <c r="H246" i="17"/>
  <c r="H245" i="17" s="1"/>
  <c r="G246" i="17"/>
  <c r="G245" i="17" s="1"/>
  <c r="I245" i="17"/>
  <c r="E244" i="17"/>
  <c r="E243" i="17"/>
  <c r="E242" i="17"/>
  <c r="E241" i="17"/>
  <c r="E240" i="17"/>
  <c r="I239" i="17"/>
  <c r="H239" i="17"/>
  <c r="G239" i="17"/>
  <c r="F239" i="17"/>
  <c r="E239" i="17" s="1"/>
  <c r="E238" i="17"/>
  <c r="E237" i="17"/>
  <c r="E236" i="17"/>
  <c r="E235" i="17"/>
  <c r="E234" i="17"/>
  <c r="I233" i="17"/>
  <c r="H233" i="17"/>
  <c r="G233" i="17"/>
  <c r="F233" i="17"/>
  <c r="E233" i="17"/>
  <c r="E232" i="17"/>
  <c r="E231" i="17"/>
  <c r="E230" i="17"/>
  <c r="E229" i="17"/>
  <c r="E228" i="17"/>
  <c r="I227" i="17"/>
  <c r="H227" i="17"/>
  <c r="G227" i="17"/>
  <c r="G209" i="17" s="1"/>
  <c r="F227" i="17"/>
  <c r="E227" i="17" s="1"/>
  <c r="E226" i="17"/>
  <c r="E225" i="17"/>
  <c r="E224" i="17"/>
  <c r="E223" i="17"/>
  <c r="E222" i="17"/>
  <c r="I221" i="17"/>
  <c r="H221" i="17"/>
  <c r="F221" i="17"/>
  <c r="E221" i="17" s="1"/>
  <c r="E220" i="17"/>
  <c r="E219" i="17"/>
  <c r="E218" i="17"/>
  <c r="E217" i="17"/>
  <c r="E216" i="17"/>
  <c r="I215" i="17"/>
  <c r="I209" i="17" s="1"/>
  <c r="H215" i="17"/>
  <c r="G215" i="17"/>
  <c r="F215" i="17"/>
  <c r="E215" i="17" s="1"/>
  <c r="I214" i="17"/>
  <c r="H214" i="17"/>
  <c r="G214" i="17"/>
  <c r="F214" i="17"/>
  <c r="E214" i="17" s="1"/>
  <c r="I213" i="17"/>
  <c r="H213" i="17"/>
  <c r="G213" i="17"/>
  <c r="F213" i="17"/>
  <c r="E213" i="17" s="1"/>
  <c r="I212" i="17"/>
  <c r="H212" i="17"/>
  <c r="G212" i="17"/>
  <c r="F212" i="17"/>
  <c r="E212" i="17"/>
  <c r="I211" i="17"/>
  <c r="H211" i="17"/>
  <c r="G211" i="17"/>
  <c r="F211" i="17"/>
  <c r="E211" i="17" s="1"/>
  <c r="I210" i="17"/>
  <c r="H210" i="17"/>
  <c r="G210" i="17"/>
  <c r="F210" i="17"/>
  <c r="E210" i="17" s="1"/>
  <c r="H209" i="17"/>
  <c r="E208" i="17"/>
  <c r="E207" i="17"/>
  <c r="E206" i="17"/>
  <c r="E205" i="17"/>
  <c r="E204" i="17"/>
  <c r="I203" i="17"/>
  <c r="H203" i="17"/>
  <c r="G203" i="17"/>
  <c r="F203" i="17"/>
  <c r="E203" i="17" s="1"/>
  <c r="E202" i="17"/>
  <c r="E201" i="17"/>
  <c r="E200" i="17"/>
  <c r="E199" i="17"/>
  <c r="E198" i="17"/>
  <c r="I197" i="17"/>
  <c r="H197" i="17"/>
  <c r="G197" i="17"/>
  <c r="F197" i="17"/>
  <c r="E197" i="17" s="1"/>
  <c r="E196" i="17"/>
  <c r="E195" i="17"/>
  <c r="E194" i="17"/>
  <c r="E193" i="17"/>
  <c r="E192" i="17"/>
  <c r="I191" i="17"/>
  <c r="H191" i="17"/>
  <c r="G191" i="17"/>
  <c r="F191" i="17"/>
  <c r="E191" i="17" s="1"/>
  <c r="E190" i="17"/>
  <c r="E189" i="17"/>
  <c r="E188" i="17"/>
  <c r="E187" i="17"/>
  <c r="E186" i="17"/>
  <c r="I185" i="17"/>
  <c r="H185" i="17"/>
  <c r="E185" i="17" s="1"/>
  <c r="E184" i="17"/>
  <c r="E183" i="17"/>
  <c r="E182" i="17"/>
  <c r="E181" i="17"/>
  <c r="E180" i="17"/>
  <c r="I179" i="17"/>
  <c r="H179" i="17"/>
  <c r="G179" i="17"/>
  <c r="F179" i="17"/>
  <c r="E179" i="17" s="1"/>
  <c r="E178" i="17"/>
  <c r="E177" i="17"/>
  <c r="E176" i="17"/>
  <c r="E175" i="17"/>
  <c r="E174" i="17"/>
  <c r="I173" i="17"/>
  <c r="I167" i="17" s="1"/>
  <c r="H173" i="17"/>
  <c r="G173" i="17"/>
  <c r="F173" i="17"/>
  <c r="E173" i="17" s="1"/>
  <c r="I172" i="17"/>
  <c r="H172" i="17"/>
  <c r="G172" i="17"/>
  <c r="F172" i="17"/>
  <c r="E172" i="17" s="1"/>
  <c r="I171" i="17"/>
  <c r="H171" i="17"/>
  <c r="G171" i="17"/>
  <c r="F171" i="17"/>
  <c r="E171" i="17" s="1"/>
  <c r="I170" i="17"/>
  <c r="H170" i="17"/>
  <c r="G170" i="17"/>
  <c r="F170" i="17"/>
  <c r="E170" i="17"/>
  <c r="I169" i="17"/>
  <c r="H169" i="17"/>
  <c r="G169" i="17"/>
  <c r="F169" i="17"/>
  <c r="E169" i="17" s="1"/>
  <c r="I168" i="17"/>
  <c r="H168" i="17"/>
  <c r="G168" i="17"/>
  <c r="F168" i="17"/>
  <c r="E168" i="17" s="1"/>
  <c r="H167" i="17"/>
  <c r="G167" i="17"/>
  <c r="E166" i="17"/>
  <c r="E165" i="17"/>
  <c r="E164" i="17"/>
  <c r="E163" i="17"/>
  <c r="E162" i="17"/>
  <c r="I161" i="17"/>
  <c r="H161" i="17"/>
  <c r="G161" i="17"/>
  <c r="F161" i="17"/>
  <c r="E161" i="17" s="1"/>
  <c r="E160" i="17"/>
  <c r="E159" i="17"/>
  <c r="E158" i="17"/>
  <c r="E157" i="17"/>
  <c r="E156" i="17"/>
  <c r="I155" i="17"/>
  <c r="H155" i="17"/>
  <c r="G155" i="17"/>
  <c r="F155" i="17"/>
  <c r="E155" i="17" s="1"/>
  <c r="E154" i="17"/>
  <c r="E153" i="17"/>
  <c r="E152" i="17"/>
  <c r="E151" i="17"/>
  <c r="E150" i="17"/>
  <c r="I149" i="17"/>
  <c r="H149" i="17"/>
  <c r="G149" i="17"/>
  <c r="F149" i="17"/>
  <c r="E148" i="17"/>
  <c r="E147" i="17"/>
  <c r="E146" i="17"/>
  <c r="E145" i="17"/>
  <c r="E144" i="17"/>
  <c r="I143" i="17"/>
  <c r="H143" i="17"/>
  <c r="G143" i="17"/>
  <c r="F143" i="17"/>
  <c r="E143" i="17" s="1"/>
  <c r="E142" i="17"/>
  <c r="E141" i="17"/>
  <c r="E140" i="17"/>
  <c r="E139" i="17"/>
  <c r="E138" i="17"/>
  <c r="I137" i="17"/>
  <c r="H137" i="17"/>
  <c r="G137" i="17"/>
  <c r="F137" i="17"/>
  <c r="E137" i="17" s="1"/>
  <c r="E136" i="17"/>
  <c r="E135" i="17"/>
  <c r="E134" i="17"/>
  <c r="E133" i="17"/>
  <c r="E132" i="17"/>
  <c r="I131" i="17"/>
  <c r="H131" i="17"/>
  <c r="H125" i="17" s="1"/>
  <c r="G131" i="17"/>
  <c r="G125" i="17" s="1"/>
  <c r="F131" i="17"/>
  <c r="E131" i="17" s="1"/>
  <c r="I130" i="17"/>
  <c r="H130" i="17"/>
  <c r="G130" i="17"/>
  <c r="F130" i="17"/>
  <c r="E130" i="17"/>
  <c r="I129" i="17"/>
  <c r="H129" i="17"/>
  <c r="G129" i="17"/>
  <c r="F129" i="17"/>
  <c r="I128" i="17"/>
  <c r="H128" i="17"/>
  <c r="G128" i="17"/>
  <c r="F128" i="17"/>
  <c r="E128" i="17" s="1"/>
  <c r="I127" i="17"/>
  <c r="H127" i="17"/>
  <c r="G127" i="17"/>
  <c r="F127" i="17"/>
  <c r="E127" i="17" s="1"/>
  <c r="I126" i="17"/>
  <c r="E126" i="17" s="1"/>
  <c r="H126" i="17"/>
  <c r="G126" i="17"/>
  <c r="F126" i="17"/>
  <c r="I125" i="17"/>
  <c r="F125" i="17"/>
  <c r="E124" i="17"/>
  <c r="E123" i="17"/>
  <c r="E122" i="17"/>
  <c r="E121" i="17"/>
  <c r="E120" i="17"/>
  <c r="I119" i="17"/>
  <c r="H119" i="17"/>
  <c r="G119" i="17"/>
  <c r="F119" i="17"/>
  <c r="E119" i="17" s="1"/>
  <c r="E118" i="17"/>
  <c r="E117" i="17"/>
  <c r="E116" i="17"/>
  <c r="E115" i="17"/>
  <c r="E114" i="17"/>
  <c r="I113" i="17"/>
  <c r="I107" i="17" s="1"/>
  <c r="H113" i="17"/>
  <c r="G113" i="17"/>
  <c r="F113" i="17"/>
  <c r="E113" i="17" s="1"/>
  <c r="I112" i="17"/>
  <c r="H112" i="17"/>
  <c r="G112" i="17"/>
  <c r="F112" i="17"/>
  <c r="E112" i="17" s="1"/>
  <c r="I111" i="17"/>
  <c r="H111" i="17"/>
  <c r="H81" i="17" s="1"/>
  <c r="G111" i="17"/>
  <c r="F111" i="17"/>
  <c r="E111" i="17" s="1"/>
  <c r="I110" i="17"/>
  <c r="I80" i="17" s="1"/>
  <c r="H110" i="17"/>
  <c r="G110" i="17"/>
  <c r="F110" i="17"/>
  <c r="E110" i="17"/>
  <c r="I109" i="17"/>
  <c r="H109" i="17"/>
  <c r="G109" i="17"/>
  <c r="F109" i="17"/>
  <c r="E109" i="17" s="1"/>
  <c r="I108" i="17"/>
  <c r="H108" i="17"/>
  <c r="G108" i="17"/>
  <c r="G78" i="17" s="1"/>
  <c r="F108" i="17"/>
  <c r="E108" i="17" s="1"/>
  <c r="H107" i="17"/>
  <c r="G107" i="17"/>
  <c r="E106" i="17"/>
  <c r="E105" i="17"/>
  <c r="E104" i="17"/>
  <c r="E103" i="17"/>
  <c r="E102" i="17"/>
  <c r="H101" i="17"/>
  <c r="G101" i="17"/>
  <c r="F101" i="17"/>
  <c r="E101" i="17"/>
  <c r="E100" i="17"/>
  <c r="E99" i="17"/>
  <c r="E98" i="17"/>
  <c r="E97" i="17"/>
  <c r="E96" i="17"/>
  <c r="I95" i="17"/>
  <c r="H95" i="17"/>
  <c r="G95" i="17"/>
  <c r="F95" i="17"/>
  <c r="E95" i="17" s="1"/>
  <c r="E94" i="17"/>
  <c r="E93" i="17"/>
  <c r="E92" i="17"/>
  <c r="E91" i="17"/>
  <c r="E90" i="17"/>
  <c r="I89" i="17"/>
  <c r="I83" i="17" s="1"/>
  <c r="H89" i="17"/>
  <c r="H83" i="17" s="1"/>
  <c r="G89" i="17"/>
  <c r="F89" i="17"/>
  <c r="I88" i="17"/>
  <c r="I82" i="17" s="1"/>
  <c r="H88" i="17"/>
  <c r="G88" i="17"/>
  <c r="F88" i="17"/>
  <c r="I87" i="17"/>
  <c r="H87" i="17"/>
  <c r="G87" i="17"/>
  <c r="G81" i="17" s="1"/>
  <c r="F87" i="17"/>
  <c r="E87" i="17" s="1"/>
  <c r="I86" i="17"/>
  <c r="H86" i="17"/>
  <c r="H80" i="17" s="1"/>
  <c r="G86" i="17"/>
  <c r="G80" i="17" s="1"/>
  <c r="F86" i="17"/>
  <c r="I85" i="17"/>
  <c r="I79" i="17" s="1"/>
  <c r="H85" i="17"/>
  <c r="H79" i="17" s="1"/>
  <c r="G85" i="17"/>
  <c r="F85" i="17"/>
  <c r="E85" i="17"/>
  <c r="I84" i="17"/>
  <c r="I78" i="17" s="1"/>
  <c r="H84" i="17"/>
  <c r="G84" i="17"/>
  <c r="F84" i="17"/>
  <c r="G83" i="17"/>
  <c r="F83" i="17"/>
  <c r="H82" i="17"/>
  <c r="I81" i="17"/>
  <c r="F80" i="17"/>
  <c r="G79" i="17"/>
  <c r="H78" i="17"/>
  <c r="I77" i="17"/>
  <c r="E75" i="17"/>
  <c r="E74" i="17"/>
  <c r="E73" i="17"/>
  <c r="E72" i="17"/>
  <c r="E71" i="17"/>
  <c r="I70" i="17"/>
  <c r="H70" i="17"/>
  <c r="G70" i="17"/>
  <c r="G64" i="17" s="1"/>
  <c r="F70" i="17"/>
  <c r="E70" i="17" s="1"/>
  <c r="I69" i="17"/>
  <c r="H69" i="17"/>
  <c r="G69" i="17"/>
  <c r="F69" i="17"/>
  <c r="I68" i="17"/>
  <c r="H68" i="17"/>
  <c r="G68" i="17"/>
  <c r="F68" i="17"/>
  <c r="E68" i="17"/>
  <c r="I67" i="17"/>
  <c r="H67" i="17"/>
  <c r="G67" i="17"/>
  <c r="F67" i="17"/>
  <c r="E67" i="17" s="1"/>
  <c r="I66" i="17"/>
  <c r="H66" i="17"/>
  <c r="G66" i="17"/>
  <c r="F66" i="17"/>
  <c r="E66" i="17" s="1"/>
  <c r="I65" i="17"/>
  <c r="H65" i="17"/>
  <c r="G65" i="17"/>
  <c r="F65" i="17"/>
  <c r="E65" i="17" s="1"/>
  <c r="I64" i="17"/>
  <c r="H64" i="17"/>
  <c r="E63" i="17"/>
  <c r="E62" i="17"/>
  <c r="E61" i="17"/>
  <c r="E60" i="17"/>
  <c r="E59" i="17"/>
  <c r="I58" i="17"/>
  <c r="H58" i="17"/>
  <c r="G58" i="17"/>
  <c r="G52" i="17" s="1"/>
  <c r="F58" i="17"/>
  <c r="E58" i="17" s="1"/>
  <c r="I57" i="17"/>
  <c r="H57" i="17"/>
  <c r="G57" i="17"/>
  <c r="G51" i="17" s="1"/>
  <c r="F57" i="17"/>
  <c r="E57" i="17" s="1"/>
  <c r="E51" i="17" s="1"/>
  <c r="I56" i="17"/>
  <c r="I50" i="17" s="1"/>
  <c r="H56" i="17"/>
  <c r="H50" i="17" s="1"/>
  <c r="G56" i="17"/>
  <c r="F56" i="17"/>
  <c r="E56" i="17"/>
  <c r="E50" i="17" s="1"/>
  <c r="I55" i="17"/>
  <c r="I49" i="17" s="1"/>
  <c r="H55" i="17"/>
  <c r="G55" i="17"/>
  <c r="F55" i="17"/>
  <c r="I54" i="17"/>
  <c r="H54" i="17"/>
  <c r="G54" i="17"/>
  <c r="G48" i="17" s="1"/>
  <c r="F54" i="17"/>
  <c r="E54" i="17" s="1"/>
  <c r="E48" i="17" s="1"/>
  <c r="I53" i="17"/>
  <c r="H53" i="17"/>
  <c r="H47" i="17" s="1"/>
  <c r="G53" i="17"/>
  <c r="G47" i="17" s="1"/>
  <c r="F53" i="17"/>
  <c r="E53" i="17" s="1"/>
  <c r="E47" i="17" s="1"/>
  <c r="I52" i="17"/>
  <c r="H52" i="17"/>
  <c r="H46" i="17" s="1"/>
  <c r="I51" i="17"/>
  <c r="F51" i="17"/>
  <c r="G50" i="17"/>
  <c r="F50" i="17"/>
  <c r="H49" i="17"/>
  <c r="G49" i="17"/>
  <c r="I48" i="17"/>
  <c r="H48" i="17"/>
  <c r="I47" i="17"/>
  <c r="F47" i="17"/>
  <c r="G46" i="17"/>
  <c r="E37" i="17"/>
  <c r="E31" i="17" s="1"/>
  <c r="E25" i="17" s="1"/>
  <c r="E36" i="17"/>
  <c r="E30" i="17" s="1"/>
  <c r="E24" i="17" s="1"/>
  <c r="E35" i="17"/>
  <c r="E29" i="17" s="1"/>
  <c r="E23" i="17" s="1"/>
  <c r="E34" i="17"/>
  <c r="E28" i="17" s="1"/>
  <c r="E22" i="17" s="1"/>
  <c r="E33" i="17"/>
  <c r="E27" i="17" s="1"/>
  <c r="E21" i="17" s="1"/>
  <c r="I32" i="17"/>
  <c r="H32" i="17"/>
  <c r="E32" i="17" s="1"/>
  <c r="G32" i="17"/>
  <c r="F32" i="17"/>
  <c r="I31" i="17"/>
  <c r="I25" i="17" s="1"/>
  <c r="I19" i="17" s="1"/>
  <c r="I12" i="17" s="1"/>
  <c r="H25" i="17"/>
  <c r="H19" i="17" s="1"/>
  <c r="G31" i="17"/>
  <c r="G25" i="17" s="1"/>
  <c r="G19" i="17" s="1"/>
  <c r="F31" i="17"/>
  <c r="F25" i="17" s="1"/>
  <c r="F19" i="17" s="1"/>
  <c r="I30" i="17"/>
  <c r="I24" i="17" s="1"/>
  <c r="I18" i="17" s="1"/>
  <c r="I11" i="17" s="1"/>
  <c r="H24" i="17"/>
  <c r="H18" i="17" s="1"/>
  <c r="F30" i="17"/>
  <c r="F24" i="17" s="1"/>
  <c r="F18" i="17" s="1"/>
  <c r="I29" i="17"/>
  <c r="G29" i="17"/>
  <c r="F29" i="17"/>
  <c r="F23" i="17" s="1"/>
  <c r="F17" i="17" s="1"/>
  <c r="I28" i="17"/>
  <c r="I22" i="17" s="1"/>
  <c r="I16" i="17" s="1"/>
  <c r="H22" i="17"/>
  <c r="H16" i="17" s="1"/>
  <c r="F28" i="17"/>
  <c r="F22" i="17" s="1"/>
  <c r="F16" i="17" s="1"/>
  <c r="I27" i="17"/>
  <c r="I21" i="17" s="1"/>
  <c r="I15" i="17" s="1"/>
  <c r="H27" i="17"/>
  <c r="H21" i="17" s="1"/>
  <c r="H15" i="17" s="1"/>
  <c r="H8" i="17" s="1"/>
  <c r="G27" i="17"/>
  <c r="G21" i="17" s="1"/>
  <c r="G15" i="17" s="1"/>
  <c r="F27" i="17"/>
  <c r="I23" i="17"/>
  <c r="I17" i="17" s="1"/>
  <c r="I10" i="17" s="1"/>
  <c r="H23" i="17"/>
  <c r="H17" i="17" s="1"/>
  <c r="G23" i="17"/>
  <c r="G17" i="17" s="1"/>
  <c r="G10" i="17" s="1"/>
  <c r="G18" i="17"/>
  <c r="G16" i="17"/>
  <c r="G77" i="18" l="1"/>
  <c r="G7" i="18" s="1"/>
  <c r="E107" i="18"/>
  <c r="E83" i="18"/>
  <c r="F77" i="18"/>
  <c r="E77" i="18" s="1"/>
  <c r="F317" i="18"/>
  <c r="E317" i="18" s="1"/>
  <c r="E82" i="18"/>
  <c r="E8" i="18"/>
  <c r="E14" i="18"/>
  <c r="F80" i="18"/>
  <c r="F245" i="18"/>
  <c r="E245" i="18" s="1"/>
  <c r="E246" i="18"/>
  <c r="E125" i="18"/>
  <c r="E352" i="18"/>
  <c r="F347" i="18"/>
  <c r="E347" i="18" s="1"/>
  <c r="E129" i="17"/>
  <c r="E149" i="17"/>
  <c r="E125" i="17"/>
  <c r="F26" i="17"/>
  <c r="F20" i="17" s="1"/>
  <c r="F14" i="17" s="1"/>
  <c r="H26" i="17"/>
  <c r="H20" i="17" s="1"/>
  <c r="H14" i="17" s="1"/>
  <c r="F21" i="17"/>
  <c r="F15" i="17" s="1"/>
  <c r="E15" i="17" s="1"/>
  <c r="G26" i="17"/>
  <c r="G20" i="17" s="1"/>
  <c r="G14" i="17" s="1"/>
  <c r="G9" i="17"/>
  <c r="F9" i="17"/>
  <c r="H9" i="17"/>
  <c r="E16" i="17"/>
  <c r="E19" i="17"/>
  <c r="E18" i="17"/>
  <c r="E17" i="17"/>
  <c r="F10" i="17"/>
  <c r="H10" i="17"/>
  <c r="F352" i="17"/>
  <c r="G347" i="17"/>
  <c r="I26" i="17"/>
  <c r="I20" i="17" s="1"/>
  <c r="I14" i="17" s="1"/>
  <c r="I7" i="17" s="1"/>
  <c r="E69" i="17"/>
  <c r="E86" i="17"/>
  <c r="E88" i="17"/>
  <c r="G8" i="17"/>
  <c r="I8" i="17"/>
  <c r="I9" i="17"/>
  <c r="G11" i="17"/>
  <c r="I46" i="17"/>
  <c r="H51" i="17"/>
  <c r="H12" i="17" s="1"/>
  <c r="E80" i="17"/>
  <c r="E83" i="17"/>
  <c r="G322" i="17"/>
  <c r="F346" i="17"/>
  <c r="G341" i="17"/>
  <c r="G317" i="17" s="1"/>
  <c r="G77" i="17" s="1"/>
  <c r="E55" i="17"/>
  <c r="E49" i="17" s="1"/>
  <c r="F49" i="17"/>
  <c r="E84" i="17"/>
  <c r="F78" i="17"/>
  <c r="E78" i="17" s="1"/>
  <c r="G82" i="17"/>
  <c r="G12" i="17" s="1"/>
  <c r="E89" i="17"/>
  <c r="F48" i="17"/>
  <c r="F52" i="17"/>
  <c r="F64" i="17"/>
  <c r="E64" i="17" s="1"/>
  <c r="F81" i="17"/>
  <c r="E81" i="17" s="1"/>
  <c r="H341" i="17"/>
  <c r="H317" i="17" s="1"/>
  <c r="H77" i="17" s="1"/>
  <c r="F353" i="17"/>
  <c r="E353" i="17" s="1"/>
  <c r="F365" i="17"/>
  <c r="E365" i="17" s="1"/>
  <c r="F107" i="17"/>
  <c r="E107" i="17" s="1"/>
  <c r="F167" i="17"/>
  <c r="E167" i="17" s="1"/>
  <c r="F209" i="17"/>
  <c r="E209" i="17" s="1"/>
  <c r="F246" i="17"/>
  <c r="F250" i="17"/>
  <c r="E250" i="17" s="1"/>
  <c r="F305" i="17"/>
  <c r="E305" i="17" s="1"/>
  <c r="H347" i="17"/>
  <c r="F79" i="17"/>
  <c r="E79" i="17" s="1"/>
  <c r="E369" i="16"/>
  <c r="E368" i="16"/>
  <c r="E367" i="16"/>
  <c r="E366" i="16"/>
  <c r="E365" i="16"/>
  <c r="I364" i="16"/>
  <c r="I358" i="16" s="1"/>
  <c r="H364" i="16"/>
  <c r="H358" i="16" s="1"/>
  <c r="G364" i="16"/>
  <c r="G358" i="16" s="1"/>
  <c r="F364" i="16"/>
  <c r="F358" i="16" s="1"/>
  <c r="I363" i="16"/>
  <c r="H363" i="16"/>
  <c r="G363" i="16"/>
  <c r="F363" i="16"/>
  <c r="I362" i="16"/>
  <c r="H362" i="16"/>
  <c r="G362" i="16"/>
  <c r="F362" i="16"/>
  <c r="E362" i="16"/>
  <c r="I361" i="16"/>
  <c r="H361" i="16"/>
  <c r="G361" i="16"/>
  <c r="F361" i="16"/>
  <c r="E361" i="16" s="1"/>
  <c r="I360" i="16"/>
  <c r="H360" i="16"/>
  <c r="G360" i="16"/>
  <c r="F360" i="16"/>
  <c r="E360" i="16" s="1"/>
  <c r="I359" i="16"/>
  <c r="H359" i="16"/>
  <c r="G359" i="16"/>
  <c r="F359" i="16"/>
  <c r="E357" i="16"/>
  <c r="E356" i="16"/>
  <c r="E355" i="16"/>
  <c r="E354" i="16"/>
  <c r="E353" i="16"/>
  <c r="I352" i="16"/>
  <c r="I346" i="16" s="1"/>
  <c r="H352" i="16"/>
  <c r="H346" i="16" s="1"/>
  <c r="G352" i="16"/>
  <c r="G346" i="16" s="1"/>
  <c r="F352" i="16"/>
  <c r="I351" i="16"/>
  <c r="H351" i="16"/>
  <c r="G351" i="16"/>
  <c r="F351" i="16"/>
  <c r="I350" i="16"/>
  <c r="H350" i="16"/>
  <c r="G350" i="16"/>
  <c r="F350" i="16"/>
  <c r="E350" i="16"/>
  <c r="I349" i="16"/>
  <c r="H349" i="16"/>
  <c r="G349" i="16"/>
  <c r="F349" i="16"/>
  <c r="E349" i="16" s="1"/>
  <c r="I348" i="16"/>
  <c r="H348" i="16"/>
  <c r="G348" i="16"/>
  <c r="F348" i="16"/>
  <c r="I347" i="16"/>
  <c r="H347" i="16"/>
  <c r="G347" i="16"/>
  <c r="F347" i="16"/>
  <c r="H345" i="16"/>
  <c r="G345" i="16" s="1"/>
  <c r="E344" i="16"/>
  <c r="E343" i="16"/>
  <c r="E342" i="16"/>
  <c r="E341" i="16"/>
  <c r="I340" i="16"/>
  <c r="H339" i="16"/>
  <c r="G339" i="16" s="1"/>
  <c r="E338" i="16"/>
  <c r="E337" i="16"/>
  <c r="E336" i="16"/>
  <c r="E335" i="16"/>
  <c r="I334" i="16"/>
  <c r="H334" i="16"/>
  <c r="E333" i="16"/>
  <c r="E332" i="16"/>
  <c r="E331" i="16"/>
  <c r="E330" i="16"/>
  <c r="E329" i="16"/>
  <c r="I328" i="16"/>
  <c r="H328" i="16"/>
  <c r="G328" i="16"/>
  <c r="F328" i="16"/>
  <c r="E328" i="16"/>
  <c r="E327" i="16"/>
  <c r="E326" i="16"/>
  <c r="E325" i="16"/>
  <c r="E324" i="16"/>
  <c r="E323" i="16"/>
  <c r="I322" i="16"/>
  <c r="H322" i="16"/>
  <c r="G322" i="16"/>
  <c r="F322" i="16"/>
  <c r="E321" i="16"/>
  <c r="E320" i="16"/>
  <c r="E319" i="16"/>
  <c r="E318" i="16"/>
  <c r="E317" i="16"/>
  <c r="I316" i="16"/>
  <c r="H316" i="16"/>
  <c r="E316" i="16" s="1"/>
  <c r="G316" i="16"/>
  <c r="F316" i="16"/>
  <c r="I315" i="16"/>
  <c r="H315" i="16"/>
  <c r="I314" i="16"/>
  <c r="H314" i="16"/>
  <c r="G314" i="16"/>
  <c r="F314" i="16"/>
  <c r="I313" i="16"/>
  <c r="H313" i="16"/>
  <c r="G313" i="16"/>
  <c r="F313" i="16"/>
  <c r="I312" i="16"/>
  <c r="H312" i="16"/>
  <c r="G312" i="16"/>
  <c r="F312" i="16"/>
  <c r="E312" i="16"/>
  <c r="I311" i="16"/>
  <c r="H311" i="16"/>
  <c r="G311" i="16"/>
  <c r="F311" i="16"/>
  <c r="E311" i="16" s="1"/>
  <c r="E309" i="16"/>
  <c r="E308" i="16"/>
  <c r="E307" i="16"/>
  <c r="E306" i="16"/>
  <c r="E305" i="16"/>
  <c r="I304" i="16"/>
  <c r="H304" i="16"/>
  <c r="G304" i="16"/>
  <c r="F304" i="16"/>
  <c r="E304" i="16" s="1"/>
  <c r="F303" i="16"/>
  <c r="E303" i="16" s="1"/>
  <c r="F302" i="16"/>
  <c r="E302" i="16" s="1"/>
  <c r="F301" i="16"/>
  <c r="E301" i="16" s="1"/>
  <c r="F300" i="16"/>
  <c r="F240" i="16" s="1"/>
  <c r="E300" i="16"/>
  <c r="F299" i="16"/>
  <c r="E299" i="16" s="1"/>
  <c r="I298" i="16"/>
  <c r="H298" i="16"/>
  <c r="G298" i="16"/>
  <c r="E297" i="16"/>
  <c r="E296" i="16"/>
  <c r="E295" i="16"/>
  <c r="E294" i="16"/>
  <c r="E293" i="16"/>
  <c r="G292" i="16"/>
  <c r="F292" i="16"/>
  <c r="E292" i="16"/>
  <c r="E291" i="16"/>
  <c r="E290" i="16"/>
  <c r="E289" i="16"/>
  <c r="E288" i="16"/>
  <c r="E287" i="16"/>
  <c r="I286" i="16"/>
  <c r="H286" i="16"/>
  <c r="G286" i="16"/>
  <c r="F286" i="16"/>
  <c r="E285" i="16"/>
  <c r="E284" i="16"/>
  <c r="E283" i="16"/>
  <c r="E282" i="16"/>
  <c r="E281" i="16"/>
  <c r="H280" i="16"/>
  <c r="G280" i="16"/>
  <c r="F280" i="16"/>
  <c r="E279" i="16"/>
  <c r="E278" i="16"/>
  <c r="E277" i="16"/>
  <c r="E276" i="16"/>
  <c r="E275" i="16"/>
  <c r="I274" i="16"/>
  <c r="H274" i="16"/>
  <c r="E274" i="16" s="1"/>
  <c r="G274" i="16"/>
  <c r="F274" i="16"/>
  <c r="E273" i="16"/>
  <c r="E272" i="16"/>
  <c r="E271" i="16"/>
  <c r="E270" i="16"/>
  <c r="E269" i="16"/>
  <c r="I268" i="16"/>
  <c r="H268" i="16"/>
  <c r="G268" i="16"/>
  <c r="F268" i="16"/>
  <c r="E267" i="16"/>
  <c r="E266" i="16"/>
  <c r="E265" i="16"/>
  <c r="E264" i="16"/>
  <c r="E263" i="16"/>
  <c r="I262" i="16"/>
  <c r="H262" i="16"/>
  <c r="G262" i="16"/>
  <c r="F262" i="16"/>
  <c r="E262" i="16" s="1"/>
  <c r="E261" i="16"/>
  <c r="E260" i="16"/>
  <c r="E259" i="16"/>
  <c r="E258" i="16"/>
  <c r="E257" i="16"/>
  <c r="I256" i="16"/>
  <c r="H256" i="16"/>
  <c r="G256" i="16"/>
  <c r="F256" i="16"/>
  <c r="E255" i="16"/>
  <c r="E254" i="16"/>
  <c r="E253" i="16"/>
  <c r="E252" i="16"/>
  <c r="E251" i="16"/>
  <c r="I250" i="16"/>
  <c r="H250" i="16"/>
  <c r="G250" i="16"/>
  <c r="F250" i="16"/>
  <c r="E250" i="16" s="1"/>
  <c r="E249" i="16"/>
  <c r="E248" i="16"/>
  <c r="E247" i="16"/>
  <c r="E246" i="16"/>
  <c r="E245" i="16"/>
  <c r="I244" i="16"/>
  <c r="H244" i="16"/>
  <c r="G244" i="16"/>
  <c r="F244" i="16"/>
  <c r="I243" i="16"/>
  <c r="H243" i="16"/>
  <c r="G243" i="16"/>
  <c r="I242" i="16"/>
  <c r="H242" i="16"/>
  <c r="G242" i="16"/>
  <c r="I241" i="16"/>
  <c r="H241" i="16"/>
  <c r="G241" i="16"/>
  <c r="F241" i="16"/>
  <c r="I240" i="16"/>
  <c r="I238" i="16" s="1"/>
  <c r="H240" i="16"/>
  <c r="G240" i="16"/>
  <c r="I239" i="16"/>
  <c r="H239" i="16"/>
  <c r="G239" i="16"/>
  <c r="E237" i="16"/>
  <c r="E236" i="16"/>
  <c r="E235" i="16"/>
  <c r="E234" i="16"/>
  <c r="E233" i="16"/>
  <c r="I232" i="16"/>
  <c r="H232" i="16"/>
  <c r="G232" i="16"/>
  <c r="F232" i="16"/>
  <c r="E231" i="16"/>
  <c r="E230" i="16"/>
  <c r="E229" i="16"/>
  <c r="E228" i="16"/>
  <c r="E227" i="16"/>
  <c r="I226" i="16"/>
  <c r="H226" i="16"/>
  <c r="G226" i="16"/>
  <c r="F226" i="16"/>
  <c r="E226" i="16"/>
  <c r="E225" i="16"/>
  <c r="E224" i="16"/>
  <c r="E223" i="16"/>
  <c r="E222" i="16"/>
  <c r="E221" i="16"/>
  <c r="I220" i="16"/>
  <c r="H220" i="16"/>
  <c r="G220" i="16"/>
  <c r="F220" i="16"/>
  <c r="E219" i="16"/>
  <c r="E218" i="16"/>
  <c r="E217" i="16"/>
  <c r="E216" i="16"/>
  <c r="E215" i="16"/>
  <c r="I214" i="16"/>
  <c r="H214" i="16"/>
  <c r="F214" i="16"/>
  <c r="E213" i="16"/>
  <c r="E212" i="16"/>
  <c r="E211" i="16"/>
  <c r="E210" i="16"/>
  <c r="E209" i="16"/>
  <c r="I208" i="16"/>
  <c r="H208" i="16"/>
  <c r="G208" i="16"/>
  <c r="F208" i="16"/>
  <c r="I207" i="16"/>
  <c r="H207" i="16"/>
  <c r="G207" i="16"/>
  <c r="F207" i="16"/>
  <c r="I206" i="16"/>
  <c r="H206" i="16"/>
  <c r="E206" i="16" s="1"/>
  <c r="G206" i="16"/>
  <c r="F206" i="16"/>
  <c r="I205" i="16"/>
  <c r="H205" i="16"/>
  <c r="E205" i="16" s="1"/>
  <c r="G205" i="16"/>
  <c r="F205" i="16"/>
  <c r="I204" i="16"/>
  <c r="H204" i="16"/>
  <c r="G204" i="16"/>
  <c r="F204" i="16"/>
  <c r="I203" i="16"/>
  <c r="H203" i="16"/>
  <c r="G203" i="16"/>
  <c r="F203" i="16"/>
  <c r="H202" i="16"/>
  <c r="E201" i="16"/>
  <c r="E200" i="16"/>
  <c r="E199" i="16"/>
  <c r="E198" i="16"/>
  <c r="E197" i="16"/>
  <c r="I196" i="16"/>
  <c r="H196" i="16"/>
  <c r="G196" i="16"/>
  <c r="F196" i="16"/>
  <c r="E195" i="16"/>
  <c r="E194" i="16"/>
  <c r="E193" i="16"/>
  <c r="E192" i="16"/>
  <c r="E191" i="16"/>
  <c r="I190" i="16"/>
  <c r="H190" i="16"/>
  <c r="H160" i="16" s="1"/>
  <c r="G190" i="16"/>
  <c r="F190" i="16"/>
  <c r="E189" i="16"/>
  <c r="E188" i="16"/>
  <c r="E187" i="16"/>
  <c r="E186" i="16"/>
  <c r="E185" i="16"/>
  <c r="I184" i="16"/>
  <c r="H184" i="16"/>
  <c r="G184" i="16"/>
  <c r="F184" i="16"/>
  <c r="E183" i="16"/>
  <c r="E182" i="16"/>
  <c r="E181" i="16"/>
  <c r="E180" i="16"/>
  <c r="E179" i="16"/>
  <c r="I178" i="16"/>
  <c r="H178" i="16"/>
  <c r="E177" i="16"/>
  <c r="E176" i="16"/>
  <c r="E175" i="16"/>
  <c r="E174" i="16"/>
  <c r="E173" i="16"/>
  <c r="I172" i="16"/>
  <c r="H172" i="16"/>
  <c r="G172" i="16"/>
  <c r="F172" i="16"/>
  <c r="E171" i="16"/>
  <c r="E170" i="16"/>
  <c r="E169" i="16"/>
  <c r="E168" i="16"/>
  <c r="E167" i="16"/>
  <c r="I166" i="16"/>
  <c r="H166" i="16"/>
  <c r="G166" i="16"/>
  <c r="F166" i="16"/>
  <c r="I165" i="16"/>
  <c r="H165" i="16"/>
  <c r="G165" i="16"/>
  <c r="F165" i="16"/>
  <c r="I164" i="16"/>
  <c r="H164" i="16"/>
  <c r="G164" i="16"/>
  <c r="F164" i="16"/>
  <c r="I163" i="16"/>
  <c r="H163" i="16"/>
  <c r="G163" i="16"/>
  <c r="F163" i="16"/>
  <c r="E163" i="16" s="1"/>
  <c r="I162" i="16"/>
  <c r="H162" i="16"/>
  <c r="G162" i="16"/>
  <c r="F162" i="16"/>
  <c r="I161" i="16"/>
  <c r="H161" i="16"/>
  <c r="G161" i="16"/>
  <c r="F161" i="16"/>
  <c r="E159" i="16"/>
  <c r="E158" i="16"/>
  <c r="E157" i="16"/>
  <c r="E156" i="16"/>
  <c r="E155" i="16"/>
  <c r="I154" i="16"/>
  <c r="H154" i="16"/>
  <c r="G154" i="16"/>
  <c r="F154" i="16"/>
  <c r="E153" i="16"/>
  <c r="E152" i="16"/>
  <c r="E151" i="16"/>
  <c r="E150" i="16"/>
  <c r="E149" i="16"/>
  <c r="I148" i="16"/>
  <c r="H148" i="16"/>
  <c r="G148" i="16"/>
  <c r="F148" i="16"/>
  <c r="E148" i="16"/>
  <c r="E147" i="16"/>
  <c r="E146" i="16"/>
  <c r="E145" i="16"/>
  <c r="E144" i="16"/>
  <c r="E143" i="16"/>
  <c r="I142" i="16"/>
  <c r="H142" i="16"/>
  <c r="G142" i="16"/>
  <c r="G118" i="16" s="1"/>
  <c r="F142" i="16"/>
  <c r="E141" i="16"/>
  <c r="E140" i="16"/>
  <c r="E139" i="16"/>
  <c r="E138" i="16"/>
  <c r="E137" i="16"/>
  <c r="I136" i="16"/>
  <c r="H136" i="16"/>
  <c r="E136" i="16" s="1"/>
  <c r="G136" i="16"/>
  <c r="F136" i="16"/>
  <c r="E135" i="16"/>
  <c r="E134" i="16"/>
  <c r="E133" i="16"/>
  <c r="E132" i="16"/>
  <c r="E131" i="16"/>
  <c r="I130" i="16"/>
  <c r="H130" i="16"/>
  <c r="G130" i="16"/>
  <c r="F130" i="16"/>
  <c r="E129" i="16"/>
  <c r="E128" i="16"/>
  <c r="E127" i="16"/>
  <c r="E126" i="16"/>
  <c r="E125" i="16"/>
  <c r="I124" i="16"/>
  <c r="H124" i="16"/>
  <c r="G124" i="16"/>
  <c r="F124" i="16"/>
  <c r="E124" i="16" s="1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E120" i="16" s="1"/>
  <c r="I119" i="16"/>
  <c r="H119" i="16"/>
  <c r="G119" i="16"/>
  <c r="F119" i="16"/>
  <c r="E117" i="16"/>
  <c r="E116" i="16"/>
  <c r="E115" i="16"/>
  <c r="E114" i="16"/>
  <c r="E113" i="16"/>
  <c r="I112" i="16"/>
  <c r="H112" i="16"/>
  <c r="G112" i="16"/>
  <c r="F112" i="16"/>
  <c r="E111" i="16"/>
  <c r="E110" i="16"/>
  <c r="E109" i="16"/>
  <c r="E108" i="16"/>
  <c r="E107" i="16"/>
  <c r="I106" i="16"/>
  <c r="H106" i="16"/>
  <c r="G106" i="16"/>
  <c r="G100" i="16" s="1"/>
  <c r="F106" i="16"/>
  <c r="I105" i="16"/>
  <c r="H105" i="16"/>
  <c r="G105" i="16"/>
  <c r="F105" i="16"/>
  <c r="I104" i="16"/>
  <c r="H104" i="16"/>
  <c r="G104" i="16"/>
  <c r="F104" i="16"/>
  <c r="I103" i="16"/>
  <c r="H103" i="16"/>
  <c r="G103" i="16"/>
  <c r="F103" i="16"/>
  <c r="E103" i="16" s="1"/>
  <c r="I102" i="16"/>
  <c r="H102" i="16"/>
  <c r="G102" i="16"/>
  <c r="F102" i="16"/>
  <c r="I101" i="16"/>
  <c r="H101" i="16"/>
  <c r="H71" i="16" s="1"/>
  <c r="G101" i="16"/>
  <c r="F101" i="16"/>
  <c r="I100" i="16"/>
  <c r="H100" i="16"/>
  <c r="E99" i="16"/>
  <c r="E98" i="16"/>
  <c r="E97" i="16"/>
  <c r="E96" i="16"/>
  <c r="E95" i="16"/>
  <c r="H94" i="16"/>
  <c r="G94" i="16"/>
  <c r="F94" i="16"/>
  <c r="E94" i="16" s="1"/>
  <c r="E93" i="16"/>
  <c r="E92" i="16"/>
  <c r="E91" i="16"/>
  <c r="E90" i="16"/>
  <c r="E89" i="16"/>
  <c r="I88" i="16"/>
  <c r="H88" i="16"/>
  <c r="G88" i="16"/>
  <c r="F88" i="16"/>
  <c r="E87" i="16"/>
  <c r="E86" i="16"/>
  <c r="E85" i="16"/>
  <c r="E84" i="16"/>
  <c r="E83" i="16"/>
  <c r="I82" i="16"/>
  <c r="I76" i="16" s="1"/>
  <c r="H82" i="16"/>
  <c r="G82" i="16"/>
  <c r="F82" i="16"/>
  <c r="I81" i="16"/>
  <c r="I75" i="16" s="1"/>
  <c r="H81" i="16"/>
  <c r="G81" i="16"/>
  <c r="F81" i="16"/>
  <c r="I80" i="16"/>
  <c r="I74" i="16" s="1"/>
  <c r="H80" i="16"/>
  <c r="G80" i="16"/>
  <c r="F80" i="16"/>
  <c r="I79" i="16"/>
  <c r="H79" i="16"/>
  <c r="G79" i="16"/>
  <c r="F79" i="16"/>
  <c r="F73" i="16" s="1"/>
  <c r="I78" i="16"/>
  <c r="H78" i="16"/>
  <c r="H72" i="16" s="1"/>
  <c r="G78" i="16"/>
  <c r="F78" i="16"/>
  <c r="I77" i="16"/>
  <c r="I71" i="16" s="1"/>
  <c r="H77" i="16"/>
  <c r="G77" i="16"/>
  <c r="F77" i="16"/>
  <c r="H76" i="16"/>
  <c r="G73" i="16"/>
  <c r="E68" i="16"/>
  <c r="E67" i="16"/>
  <c r="E66" i="16"/>
  <c r="E65" i="16"/>
  <c r="E64" i="16"/>
  <c r="I63" i="16"/>
  <c r="I57" i="16" s="1"/>
  <c r="H63" i="16"/>
  <c r="H57" i="16" s="1"/>
  <c r="G63" i="16"/>
  <c r="G57" i="16" s="1"/>
  <c r="F63" i="16"/>
  <c r="F57" i="16" s="1"/>
  <c r="I62" i="16"/>
  <c r="H62" i="16"/>
  <c r="G62" i="16"/>
  <c r="F62" i="16"/>
  <c r="F44" i="16" s="1"/>
  <c r="I61" i="16"/>
  <c r="H61" i="16"/>
  <c r="G61" i="16"/>
  <c r="G43" i="16" s="1"/>
  <c r="F61" i="16"/>
  <c r="E61" i="16" s="1"/>
  <c r="I60" i="16"/>
  <c r="H60" i="16"/>
  <c r="G60" i="16"/>
  <c r="F60" i="16"/>
  <c r="I59" i="16"/>
  <c r="H59" i="16"/>
  <c r="G59" i="16"/>
  <c r="F59" i="16"/>
  <c r="I58" i="16"/>
  <c r="H58" i="16"/>
  <c r="G58" i="16"/>
  <c r="F58" i="16"/>
  <c r="E56" i="16"/>
  <c r="E55" i="16"/>
  <c r="E54" i="16"/>
  <c r="E53" i="16"/>
  <c r="E52" i="16"/>
  <c r="I51" i="16"/>
  <c r="H51" i="16"/>
  <c r="H45" i="16" s="1"/>
  <c r="G51" i="16"/>
  <c r="G45" i="16" s="1"/>
  <c r="G39" i="16" s="1"/>
  <c r="F51" i="16"/>
  <c r="I50" i="16"/>
  <c r="H50" i="16"/>
  <c r="G50" i="16"/>
  <c r="G44" i="16" s="1"/>
  <c r="F50" i="16"/>
  <c r="E50" i="16" s="1"/>
  <c r="E44" i="16" s="1"/>
  <c r="I49" i="16"/>
  <c r="H49" i="16"/>
  <c r="G49" i="16"/>
  <c r="F49" i="16"/>
  <c r="I48" i="16"/>
  <c r="I42" i="16" s="1"/>
  <c r="H48" i="16"/>
  <c r="H42" i="16" s="1"/>
  <c r="G48" i="16"/>
  <c r="F48" i="16"/>
  <c r="I47" i="16"/>
  <c r="H47" i="16"/>
  <c r="G47" i="16"/>
  <c r="F47" i="16"/>
  <c r="I46" i="16"/>
  <c r="I40" i="16" s="1"/>
  <c r="H46" i="16"/>
  <c r="E46" i="16" s="1"/>
  <c r="E40" i="16" s="1"/>
  <c r="G46" i="16"/>
  <c r="G40" i="16" s="1"/>
  <c r="F46" i="16"/>
  <c r="I45" i="16"/>
  <c r="F45" i="16"/>
  <c r="H43" i="16"/>
  <c r="I41" i="16"/>
  <c r="F41" i="16"/>
  <c r="F40" i="16"/>
  <c r="H39" i="16"/>
  <c r="E37" i="16"/>
  <c r="E31" i="16" s="1"/>
  <c r="E25" i="16" s="1"/>
  <c r="E36" i="16"/>
  <c r="E30" i="16" s="1"/>
  <c r="E24" i="16" s="1"/>
  <c r="E35" i="16"/>
  <c r="E29" i="16" s="1"/>
  <c r="E23" i="16" s="1"/>
  <c r="E34" i="16"/>
  <c r="E33" i="16"/>
  <c r="E27" i="16" s="1"/>
  <c r="E21" i="16" s="1"/>
  <c r="I32" i="16"/>
  <c r="H32" i="16"/>
  <c r="G32" i="16"/>
  <c r="F32" i="16"/>
  <c r="E32" i="16" s="1"/>
  <c r="I31" i="16"/>
  <c r="H31" i="16"/>
  <c r="H25" i="16" s="1"/>
  <c r="H19" i="16" s="1"/>
  <c r="G31" i="16"/>
  <c r="G25" i="16" s="1"/>
  <c r="G19" i="16" s="1"/>
  <c r="F31" i="16"/>
  <c r="F25" i="16" s="1"/>
  <c r="F19" i="16" s="1"/>
  <c r="I30" i="16"/>
  <c r="H30" i="16"/>
  <c r="F30" i="16"/>
  <c r="I29" i="16"/>
  <c r="I23" i="16" s="1"/>
  <c r="I17" i="16" s="1"/>
  <c r="H29" i="16"/>
  <c r="H23" i="16" s="1"/>
  <c r="H17" i="16" s="1"/>
  <c r="G29" i="16"/>
  <c r="F29" i="16"/>
  <c r="F23" i="16" s="1"/>
  <c r="F17" i="16" s="1"/>
  <c r="I28" i="16"/>
  <c r="I22" i="16" s="1"/>
  <c r="I16" i="16" s="1"/>
  <c r="H28" i="16"/>
  <c r="H22" i="16" s="1"/>
  <c r="H16" i="16" s="1"/>
  <c r="F28" i="16"/>
  <c r="E28" i="16"/>
  <c r="I27" i="16"/>
  <c r="H27" i="16"/>
  <c r="H21" i="16" s="1"/>
  <c r="H15" i="16" s="1"/>
  <c r="G27" i="16"/>
  <c r="G21" i="16" s="1"/>
  <c r="G15" i="16" s="1"/>
  <c r="F27" i="16"/>
  <c r="F21" i="16" s="1"/>
  <c r="F15" i="16" s="1"/>
  <c r="I25" i="16"/>
  <c r="I19" i="16" s="1"/>
  <c r="H24" i="16"/>
  <c r="H18" i="16" s="1"/>
  <c r="G23" i="16"/>
  <c r="G17" i="16" s="1"/>
  <c r="F22" i="16"/>
  <c r="E22" i="16"/>
  <c r="I21" i="16"/>
  <c r="I15" i="16" s="1"/>
  <c r="G18" i="16"/>
  <c r="G16" i="16"/>
  <c r="F16" i="16"/>
  <c r="E80" i="18" l="1"/>
  <c r="F10" i="18"/>
  <c r="E10" i="18" s="1"/>
  <c r="F7" i="18"/>
  <c r="E7" i="18" s="1"/>
  <c r="E26" i="17"/>
  <c r="E20" i="17" s="1"/>
  <c r="H7" i="17"/>
  <c r="G7" i="17"/>
  <c r="E52" i="17"/>
  <c r="E46" i="17" s="1"/>
  <c r="F46" i="17"/>
  <c r="F8" i="17"/>
  <c r="E8" i="17" s="1"/>
  <c r="E14" i="17"/>
  <c r="E9" i="17"/>
  <c r="E346" i="17"/>
  <c r="F341" i="17"/>
  <c r="F322" i="17"/>
  <c r="E10" i="17"/>
  <c r="F11" i="17"/>
  <c r="E11" i="17" s="1"/>
  <c r="E246" i="17"/>
  <c r="F245" i="17"/>
  <c r="E245" i="17" s="1"/>
  <c r="E352" i="17"/>
  <c r="F347" i="17"/>
  <c r="E347" i="17" s="1"/>
  <c r="E57" i="16"/>
  <c r="G334" i="16"/>
  <c r="G310" i="16" s="1"/>
  <c r="G315" i="16"/>
  <c r="F339" i="16"/>
  <c r="F315" i="16" s="1"/>
  <c r="E315" i="16" s="1"/>
  <c r="I12" i="16"/>
  <c r="G10" i="16"/>
  <c r="E58" i="16"/>
  <c r="E78" i="16"/>
  <c r="F76" i="16"/>
  <c r="E104" i="16"/>
  <c r="H75" i="16"/>
  <c r="E130" i="16"/>
  <c r="E184" i="16"/>
  <c r="H238" i="16"/>
  <c r="E256" i="16"/>
  <c r="E352" i="16"/>
  <c r="H10" i="16"/>
  <c r="I26" i="16"/>
  <c r="I20" i="16" s="1"/>
  <c r="I14" i="16" s="1"/>
  <c r="F43" i="16"/>
  <c r="I44" i="16"/>
  <c r="E62" i="16"/>
  <c r="G71" i="16"/>
  <c r="G8" i="16" s="1"/>
  <c r="G74" i="16"/>
  <c r="G75" i="16"/>
  <c r="E102" i="16"/>
  <c r="E112" i="16"/>
  <c r="E119" i="16"/>
  <c r="E154" i="16"/>
  <c r="E164" i="16"/>
  <c r="G72" i="16"/>
  <c r="G9" i="16" s="1"/>
  <c r="E207" i="16"/>
  <c r="E232" i="16"/>
  <c r="E241" i="16"/>
  <c r="F346" i="16"/>
  <c r="E346" i="16" s="1"/>
  <c r="E347" i="16"/>
  <c r="E359" i="16"/>
  <c r="E358" i="16"/>
  <c r="F39" i="16"/>
  <c r="G41" i="16"/>
  <c r="G42" i="16"/>
  <c r="E59" i="16"/>
  <c r="E60" i="16"/>
  <c r="H73" i="16"/>
  <c r="G76" i="16"/>
  <c r="E105" i="16"/>
  <c r="E123" i="16"/>
  <c r="I118" i="16"/>
  <c r="E161" i="16"/>
  <c r="E162" i="16"/>
  <c r="E172" i="16"/>
  <c r="I160" i="16"/>
  <c r="F242" i="16"/>
  <c r="E242" i="16" s="1"/>
  <c r="E280" i="16"/>
  <c r="E286" i="16"/>
  <c r="E313" i="16"/>
  <c r="E351" i="16"/>
  <c r="E363" i="16"/>
  <c r="G11" i="16"/>
  <c r="G12" i="16"/>
  <c r="I24" i="16"/>
  <c r="I18" i="16" s="1"/>
  <c r="F26" i="16"/>
  <c r="F20" i="16" s="1"/>
  <c r="F14" i="16" s="1"/>
  <c r="E16" i="16"/>
  <c r="I8" i="16"/>
  <c r="E17" i="16"/>
  <c r="E19" i="16"/>
  <c r="I70" i="16"/>
  <c r="E45" i="16"/>
  <c r="E39" i="16" s="1"/>
  <c r="E47" i="16"/>
  <c r="E41" i="16" s="1"/>
  <c r="E48" i="16"/>
  <c r="E42" i="16" s="1"/>
  <c r="F42" i="16"/>
  <c r="F10" i="16" s="1"/>
  <c r="E49" i="16"/>
  <c r="E43" i="16" s="1"/>
  <c r="I43" i="16"/>
  <c r="H44" i="16"/>
  <c r="H12" i="16" s="1"/>
  <c r="E77" i="16"/>
  <c r="I72" i="16"/>
  <c r="H74" i="16"/>
  <c r="H11" i="16" s="1"/>
  <c r="E88" i="16"/>
  <c r="E142" i="16"/>
  <c r="E178" i="16"/>
  <c r="E190" i="16"/>
  <c r="E203" i="16"/>
  <c r="E204" i="16"/>
  <c r="E214" i="16"/>
  <c r="I202" i="16"/>
  <c r="G238" i="16"/>
  <c r="E268" i="16"/>
  <c r="E322" i="16"/>
  <c r="F345" i="16"/>
  <c r="G340" i="16"/>
  <c r="E348" i="16"/>
  <c r="I9" i="16"/>
  <c r="H26" i="16"/>
  <c r="H20" i="16" s="1"/>
  <c r="H14" i="16" s="1"/>
  <c r="E76" i="16"/>
  <c r="I73" i="16"/>
  <c r="E101" i="16"/>
  <c r="E166" i="16"/>
  <c r="F160" i="16"/>
  <c r="E208" i="16"/>
  <c r="F202" i="16"/>
  <c r="E240" i="16"/>
  <c r="E106" i="16"/>
  <c r="F100" i="16"/>
  <c r="E63" i="16"/>
  <c r="F72" i="16"/>
  <c r="F9" i="16" s="1"/>
  <c r="E79" i="16"/>
  <c r="E165" i="16"/>
  <c r="E15" i="16"/>
  <c r="I10" i="16"/>
  <c r="F24" i="16"/>
  <c r="F18" i="16" s="1"/>
  <c r="G26" i="16"/>
  <c r="G20" i="16" s="1"/>
  <c r="G14" i="16" s="1"/>
  <c r="I39" i="16"/>
  <c r="H40" i="16"/>
  <c r="H8" i="16" s="1"/>
  <c r="H41" i="16"/>
  <c r="H9" i="16" s="1"/>
  <c r="E51" i="16"/>
  <c r="E73" i="16"/>
  <c r="E80" i="16"/>
  <c r="E81" i="16"/>
  <c r="E82" i="16"/>
  <c r="F118" i="16"/>
  <c r="E118" i="16" s="1"/>
  <c r="E121" i="16"/>
  <c r="E122" i="16"/>
  <c r="H118" i="16"/>
  <c r="G160" i="16"/>
  <c r="E196" i="16"/>
  <c r="G202" i="16"/>
  <c r="E220" i="16"/>
  <c r="E244" i="16"/>
  <c r="E314" i="16"/>
  <c r="I310" i="16"/>
  <c r="E339" i="16"/>
  <c r="F334" i="16"/>
  <c r="E334" i="16" s="1"/>
  <c r="E364" i="16"/>
  <c r="F239" i="16"/>
  <c r="F71" i="16" s="1"/>
  <c r="F243" i="16"/>
  <c r="E243" i="16" s="1"/>
  <c r="F298" i="16"/>
  <c r="E298" i="16" s="1"/>
  <c r="H340" i="16"/>
  <c r="H310" i="16" s="1"/>
  <c r="E322" i="17" l="1"/>
  <c r="F82" i="17"/>
  <c r="F317" i="17"/>
  <c r="E341" i="17"/>
  <c r="E71" i="16"/>
  <c r="F8" i="16"/>
  <c r="I7" i="16"/>
  <c r="H70" i="16"/>
  <c r="H7" i="16" s="1"/>
  <c r="I11" i="16"/>
  <c r="G70" i="16"/>
  <c r="F74" i="16"/>
  <c r="E74" i="16" s="1"/>
  <c r="E26" i="16"/>
  <c r="E20" i="16" s="1"/>
  <c r="E10" i="16"/>
  <c r="E160" i="16"/>
  <c r="E8" i="16"/>
  <c r="E239" i="16"/>
  <c r="F238" i="16"/>
  <c r="E238" i="16" s="1"/>
  <c r="F75" i="16"/>
  <c r="G7" i="16"/>
  <c r="E202" i="16"/>
  <c r="E14" i="16"/>
  <c r="E9" i="16"/>
  <c r="E72" i="16"/>
  <c r="E18" i="16"/>
  <c r="E100" i="16"/>
  <c r="F340" i="16"/>
  <c r="E340" i="16" s="1"/>
  <c r="E345" i="16"/>
  <c r="F310" i="16"/>
  <c r="E310" i="16" s="1"/>
  <c r="E368" i="15"/>
  <c r="E367" i="15"/>
  <c r="E366" i="15"/>
  <c r="E365" i="15"/>
  <c r="E364" i="15"/>
  <c r="I363" i="15"/>
  <c r="H363" i="15"/>
  <c r="G363" i="15"/>
  <c r="G357" i="15" s="1"/>
  <c r="F363" i="15"/>
  <c r="I362" i="15"/>
  <c r="H362" i="15"/>
  <c r="G362" i="15"/>
  <c r="E362" i="15" s="1"/>
  <c r="F362" i="15"/>
  <c r="I361" i="15"/>
  <c r="H361" i="15"/>
  <c r="G361" i="15"/>
  <c r="F361" i="15"/>
  <c r="I360" i="15"/>
  <c r="H360" i="15"/>
  <c r="G360" i="15"/>
  <c r="E360" i="15" s="1"/>
  <c r="F360" i="15"/>
  <c r="I359" i="15"/>
  <c r="H359" i="15"/>
  <c r="G359" i="15"/>
  <c r="F359" i="15"/>
  <c r="I358" i="15"/>
  <c r="H358" i="15"/>
  <c r="G358" i="15"/>
  <c r="F358" i="15"/>
  <c r="I357" i="15"/>
  <c r="H357" i="15"/>
  <c r="E356" i="15"/>
  <c r="E355" i="15"/>
  <c r="E354" i="15"/>
  <c r="E353" i="15"/>
  <c r="E352" i="15"/>
  <c r="I351" i="15"/>
  <c r="H351" i="15"/>
  <c r="H345" i="15" s="1"/>
  <c r="G351" i="15"/>
  <c r="F351" i="15"/>
  <c r="I350" i="15"/>
  <c r="H350" i="15"/>
  <c r="G350" i="15"/>
  <c r="F350" i="15"/>
  <c r="I349" i="15"/>
  <c r="H349" i="15"/>
  <c r="G349" i="15"/>
  <c r="F349" i="15"/>
  <c r="I348" i="15"/>
  <c r="H348" i="15"/>
  <c r="G348" i="15"/>
  <c r="F348" i="15"/>
  <c r="E348" i="15" s="1"/>
  <c r="I347" i="15"/>
  <c r="H347" i="15"/>
  <c r="G347" i="15"/>
  <c r="F347" i="15"/>
  <c r="I346" i="15"/>
  <c r="H346" i="15"/>
  <c r="G346" i="15"/>
  <c r="F346" i="15"/>
  <c r="I345" i="15"/>
  <c r="G345" i="15"/>
  <c r="H344" i="15"/>
  <c r="G344" i="15" s="1"/>
  <c r="E343" i="15"/>
  <c r="E342" i="15"/>
  <c r="E341" i="15"/>
  <c r="E340" i="15"/>
  <c r="I339" i="15"/>
  <c r="H338" i="15"/>
  <c r="G338" i="15"/>
  <c r="F338" i="15" s="1"/>
  <c r="E337" i="15"/>
  <c r="E336" i="15"/>
  <c r="E335" i="15"/>
  <c r="E334" i="15"/>
  <c r="I333" i="15"/>
  <c r="H333" i="15"/>
  <c r="E332" i="15"/>
  <c r="E331" i="15"/>
  <c r="E330" i="15"/>
  <c r="E329" i="15"/>
  <c r="E328" i="15"/>
  <c r="I327" i="15"/>
  <c r="H327" i="15"/>
  <c r="G327" i="15"/>
  <c r="F327" i="15"/>
  <c r="E326" i="15"/>
  <c r="E325" i="15"/>
  <c r="E324" i="15"/>
  <c r="E323" i="15"/>
  <c r="E322" i="15"/>
  <c r="I321" i="15"/>
  <c r="H321" i="15"/>
  <c r="G321" i="15"/>
  <c r="F321" i="15"/>
  <c r="E320" i="15"/>
  <c r="E319" i="15"/>
  <c r="E318" i="15"/>
  <c r="E317" i="15"/>
  <c r="E316" i="15"/>
  <c r="I315" i="15"/>
  <c r="I309" i="15" s="1"/>
  <c r="H315" i="15"/>
  <c r="G315" i="15"/>
  <c r="F315" i="15"/>
  <c r="I314" i="15"/>
  <c r="H314" i="15"/>
  <c r="G314" i="15"/>
  <c r="I313" i="15"/>
  <c r="H313" i="15"/>
  <c r="G313" i="15"/>
  <c r="F313" i="15"/>
  <c r="I312" i="15"/>
  <c r="H312" i="15"/>
  <c r="G312" i="15"/>
  <c r="F312" i="15"/>
  <c r="I311" i="15"/>
  <c r="H311" i="15"/>
  <c r="G311" i="15"/>
  <c r="F311" i="15"/>
  <c r="I310" i="15"/>
  <c r="H310" i="15"/>
  <c r="G310" i="15"/>
  <c r="F310" i="15"/>
  <c r="E308" i="15"/>
  <c r="E307" i="15"/>
  <c r="E306" i="15"/>
  <c r="E305" i="15"/>
  <c r="E304" i="15"/>
  <c r="I303" i="15"/>
  <c r="H303" i="15"/>
  <c r="G303" i="15"/>
  <c r="F303" i="15"/>
  <c r="E303" i="15" s="1"/>
  <c r="F302" i="15"/>
  <c r="E302" i="15" s="1"/>
  <c r="F301" i="15"/>
  <c r="E301" i="15" s="1"/>
  <c r="F300" i="15"/>
  <c r="E300" i="15" s="1"/>
  <c r="F299" i="15"/>
  <c r="E299" i="15" s="1"/>
  <c r="F298" i="15"/>
  <c r="E298" i="15" s="1"/>
  <c r="I297" i="15"/>
  <c r="H297" i="15"/>
  <c r="G297" i="15"/>
  <c r="E296" i="15"/>
  <c r="E295" i="15"/>
  <c r="E294" i="15"/>
  <c r="E293" i="15"/>
  <c r="E292" i="15"/>
  <c r="G291" i="15"/>
  <c r="E291" i="15" s="1"/>
  <c r="F291" i="15"/>
  <c r="E290" i="15"/>
  <c r="E289" i="15"/>
  <c r="E288" i="15"/>
  <c r="E287" i="15"/>
  <c r="E286" i="15"/>
  <c r="I285" i="15"/>
  <c r="H285" i="15"/>
  <c r="G285" i="15"/>
  <c r="F285" i="15"/>
  <c r="E285" i="15" s="1"/>
  <c r="E284" i="15"/>
  <c r="E283" i="15"/>
  <c r="E282" i="15"/>
  <c r="E281" i="15"/>
  <c r="E280" i="15"/>
  <c r="H279" i="15"/>
  <c r="G279" i="15"/>
  <c r="F279" i="15"/>
  <c r="E278" i="15"/>
  <c r="E277" i="15"/>
  <c r="E276" i="15"/>
  <c r="E275" i="15"/>
  <c r="E274" i="15"/>
  <c r="I273" i="15"/>
  <c r="H273" i="15"/>
  <c r="G273" i="15"/>
  <c r="F273" i="15"/>
  <c r="E272" i="15"/>
  <c r="E271" i="15"/>
  <c r="E270" i="15"/>
  <c r="E269" i="15"/>
  <c r="E268" i="15"/>
  <c r="I267" i="15"/>
  <c r="H267" i="15"/>
  <c r="G267" i="15"/>
  <c r="F267" i="15"/>
  <c r="E266" i="15"/>
  <c r="E265" i="15"/>
  <c r="E264" i="15"/>
  <c r="E263" i="15"/>
  <c r="E262" i="15"/>
  <c r="I261" i="15"/>
  <c r="H261" i="15"/>
  <c r="G261" i="15"/>
  <c r="F261" i="15"/>
  <c r="E261" i="15" s="1"/>
  <c r="E260" i="15"/>
  <c r="E259" i="15"/>
  <c r="E258" i="15"/>
  <c r="E257" i="15"/>
  <c r="E256" i="15"/>
  <c r="I255" i="15"/>
  <c r="H255" i="15"/>
  <c r="G255" i="15"/>
  <c r="F255" i="15"/>
  <c r="E254" i="15"/>
  <c r="E253" i="15"/>
  <c r="E252" i="15"/>
  <c r="E251" i="15"/>
  <c r="E250" i="15"/>
  <c r="I249" i="15"/>
  <c r="H249" i="15"/>
  <c r="G249" i="15"/>
  <c r="F249" i="15"/>
  <c r="E248" i="15"/>
  <c r="E247" i="15"/>
  <c r="E246" i="15"/>
  <c r="E245" i="15"/>
  <c r="E244" i="15"/>
  <c r="I243" i="15"/>
  <c r="H243" i="15"/>
  <c r="G243" i="15"/>
  <c r="F243" i="15"/>
  <c r="I242" i="15"/>
  <c r="H242" i="15"/>
  <c r="G242" i="15"/>
  <c r="I241" i="15"/>
  <c r="H241" i="15"/>
  <c r="G241" i="15"/>
  <c r="F241" i="15"/>
  <c r="I240" i="15"/>
  <c r="H240" i="15"/>
  <c r="G240" i="15"/>
  <c r="I239" i="15"/>
  <c r="H239" i="15"/>
  <c r="G239" i="15"/>
  <c r="F239" i="15"/>
  <c r="E239" i="15" s="1"/>
  <c r="I238" i="15"/>
  <c r="H238" i="15"/>
  <c r="G238" i="15"/>
  <c r="H237" i="15"/>
  <c r="E236" i="15"/>
  <c r="E235" i="15"/>
  <c r="E234" i="15"/>
  <c r="E233" i="15"/>
  <c r="E232" i="15"/>
  <c r="I231" i="15"/>
  <c r="H231" i="15"/>
  <c r="G231" i="15"/>
  <c r="F231" i="15"/>
  <c r="E230" i="15"/>
  <c r="E229" i="15"/>
  <c r="E228" i="15"/>
  <c r="E227" i="15"/>
  <c r="E226" i="15"/>
  <c r="I225" i="15"/>
  <c r="H225" i="15"/>
  <c r="G225" i="15"/>
  <c r="F225" i="15"/>
  <c r="E224" i="15"/>
  <c r="E223" i="15"/>
  <c r="E222" i="15"/>
  <c r="E221" i="15"/>
  <c r="E220" i="15"/>
  <c r="I219" i="15"/>
  <c r="H219" i="15"/>
  <c r="G219" i="15"/>
  <c r="F219" i="15"/>
  <c r="E218" i="15"/>
  <c r="E217" i="15"/>
  <c r="E216" i="15"/>
  <c r="E215" i="15"/>
  <c r="E214" i="15"/>
  <c r="I213" i="15"/>
  <c r="H213" i="15"/>
  <c r="F213" i="15"/>
  <c r="E212" i="15"/>
  <c r="E211" i="15"/>
  <c r="E210" i="15"/>
  <c r="E209" i="15"/>
  <c r="E208" i="15"/>
  <c r="I207" i="15"/>
  <c r="H207" i="15"/>
  <c r="G207" i="15"/>
  <c r="G201" i="15" s="1"/>
  <c r="F207" i="15"/>
  <c r="E207" i="15" s="1"/>
  <c r="I206" i="15"/>
  <c r="H206" i="15"/>
  <c r="G206" i="15"/>
  <c r="F206" i="15"/>
  <c r="I205" i="15"/>
  <c r="H205" i="15"/>
  <c r="G205" i="15"/>
  <c r="E205" i="15" s="1"/>
  <c r="F205" i="15"/>
  <c r="I204" i="15"/>
  <c r="H204" i="15"/>
  <c r="G204" i="15"/>
  <c r="F204" i="15"/>
  <c r="I203" i="15"/>
  <c r="H203" i="15"/>
  <c r="G203" i="15"/>
  <c r="F203" i="15"/>
  <c r="I202" i="15"/>
  <c r="H202" i="15"/>
  <c r="G202" i="15"/>
  <c r="F202" i="15"/>
  <c r="E200" i="15"/>
  <c r="E199" i="15"/>
  <c r="E198" i="15"/>
  <c r="E197" i="15"/>
  <c r="E196" i="15"/>
  <c r="I195" i="15"/>
  <c r="H195" i="15"/>
  <c r="G195" i="15"/>
  <c r="F195" i="15"/>
  <c r="E195" i="15"/>
  <c r="E194" i="15"/>
  <c r="E193" i="15"/>
  <c r="E192" i="15"/>
  <c r="E191" i="15"/>
  <c r="E190" i="15"/>
  <c r="I189" i="15"/>
  <c r="H189" i="15"/>
  <c r="G189" i="15"/>
  <c r="E189" i="15" s="1"/>
  <c r="F189" i="15"/>
  <c r="E188" i="15"/>
  <c r="E187" i="15"/>
  <c r="E186" i="15"/>
  <c r="E185" i="15"/>
  <c r="E184" i="15"/>
  <c r="I183" i="15"/>
  <c r="H183" i="15"/>
  <c r="H159" i="15" s="1"/>
  <c r="G183" i="15"/>
  <c r="F183" i="15"/>
  <c r="E182" i="15"/>
  <c r="E181" i="15"/>
  <c r="E180" i="15"/>
  <c r="E179" i="15"/>
  <c r="E178" i="15"/>
  <c r="I177" i="15"/>
  <c r="H177" i="15"/>
  <c r="E177" i="15" s="1"/>
  <c r="E176" i="15"/>
  <c r="E175" i="15"/>
  <c r="E174" i="15"/>
  <c r="E173" i="15"/>
  <c r="E172" i="15"/>
  <c r="I171" i="15"/>
  <c r="H171" i="15"/>
  <c r="G171" i="15"/>
  <c r="F171" i="15"/>
  <c r="E170" i="15"/>
  <c r="E169" i="15"/>
  <c r="E168" i="15"/>
  <c r="E167" i="15"/>
  <c r="E166" i="15"/>
  <c r="I165" i="15"/>
  <c r="H165" i="15"/>
  <c r="G165" i="15"/>
  <c r="G159" i="15" s="1"/>
  <c r="F165" i="15"/>
  <c r="F159" i="15" s="1"/>
  <c r="I164" i="15"/>
  <c r="H164" i="15"/>
  <c r="G164" i="15"/>
  <c r="F164" i="15"/>
  <c r="E164" i="15" s="1"/>
  <c r="I163" i="15"/>
  <c r="H163" i="15"/>
  <c r="G163" i="15"/>
  <c r="F163" i="15"/>
  <c r="I162" i="15"/>
  <c r="H162" i="15"/>
  <c r="G162" i="15"/>
  <c r="F162" i="15"/>
  <c r="E162" i="15" s="1"/>
  <c r="I161" i="15"/>
  <c r="H161" i="15"/>
  <c r="G161" i="15"/>
  <c r="F161" i="15"/>
  <c r="F71" i="15" s="1"/>
  <c r="I160" i="15"/>
  <c r="H160" i="15"/>
  <c r="G160" i="15"/>
  <c r="F160" i="15"/>
  <c r="E160" i="15" s="1"/>
  <c r="E158" i="15"/>
  <c r="E157" i="15"/>
  <c r="E156" i="15"/>
  <c r="E155" i="15"/>
  <c r="E154" i="15"/>
  <c r="I153" i="15"/>
  <c r="H153" i="15"/>
  <c r="G153" i="15"/>
  <c r="F153" i="15"/>
  <c r="E153" i="15" s="1"/>
  <c r="E152" i="15"/>
  <c r="E151" i="15"/>
  <c r="E150" i="15"/>
  <c r="E149" i="15"/>
  <c r="E148" i="15"/>
  <c r="I147" i="15"/>
  <c r="H147" i="15"/>
  <c r="G147" i="15"/>
  <c r="F147" i="15"/>
  <c r="E146" i="15"/>
  <c r="E145" i="15"/>
  <c r="E144" i="15"/>
  <c r="E143" i="15"/>
  <c r="E142" i="15"/>
  <c r="I141" i="15"/>
  <c r="H141" i="15"/>
  <c r="G141" i="15"/>
  <c r="F141" i="15"/>
  <c r="E141" i="15"/>
  <c r="E140" i="15"/>
  <c r="E139" i="15"/>
  <c r="E138" i="15"/>
  <c r="E137" i="15"/>
  <c r="E136" i="15"/>
  <c r="I135" i="15"/>
  <c r="H135" i="15"/>
  <c r="G135" i="15"/>
  <c r="E135" i="15" s="1"/>
  <c r="F135" i="15"/>
  <c r="E134" i="15"/>
  <c r="E133" i="15"/>
  <c r="E132" i="15"/>
  <c r="E131" i="15"/>
  <c r="E130" i="15"/>
  <c r="I129" i="15"/>
  <c r="H129" i="15"/>
  <c r="H117" i="15" s="1"/>
  <c r="G129" i="15"/>
  <c r="F129" i="15"/>
  <c r="E128" i="15"/>
  <c r="E127" i="15"/>
  <c r="E126" i="15"/>
  <c r="E125" i="15"/>
  <c r="E124" i="15"/>
  <c r="I123" i="15"/>
  <c r="H123" i="15"/>
  <c r="G123" i="15"/>
  <c r="F123" i="15"/>
  <c r="F117" i="15" s="1"/>
  <c r="I122" i="15"/>
  <c r="H122" i="15"/>
  <c r="G122" i="15"/>
  <c r="F122" i="15"/>
  <c r="I121" i="15"/>
  <c r="E121" i="15" s="1"/>
  <c r="H121" i="15"/>
  <c r="G121" i="15"/>
  <c r="F121" i="15"/>
  <c r="I120" i="15"/>
  <c r="H120" i="15"/>
  <c r="G120" i="15"/>
  <c r="F120" i="15"/>
  <c r="I119" i="15"/>
  <c r="H119" i="15"/>
  <c r="G119" i="15"/>
  <c r="F119" i="15"/>
  <c r="I118" i="15"/>
  <c r="H118" i="15"/>
  <c r="G118" i="15"/>
  <c r="F118" i="15"/>
  <c r="I117" i="15"/>
  <c r="E116" i="15"/>
  <c r="E115" i="15"/>
  <c r="E114" i="15"/>
  <c r="E113" i="15"/>
  <c r="E112" i="15"/>
  <c r="I111" i="15"/>
  <c r="H111" i="15"/>
  <c r="G111" i="15"/>
  <c r="F111" i="15"/>
  <c r="E110" i="15"/>
  <c r="E109" i="15"/>
  <c r="E108" i="15"/>
  <c r="E107" i="15"/>
  <c r="E106" i="15"/>
  <c r="I105" i="15"/>
  <c r="H105" i="15"/>
  <c r="G105" i="15"/>
  <c r="F105" i="15"/>
  <c r="E105" i="15" s="1"/>
  <c r="I104" i="15"/>
  <c r="H104" i="15"/>
  <c r="G104" i="15"/>
  <c r="F104" i="15"/>
  <c r="I103" i="15"/>
  <c r="H103" i="15"/>
  <c r="H73" i="15" s="1"/>
  <c r="G103" i="15"/>
  <c r="F103" i="15"/>
  <c r="I102" i="15"/>
  <c r="H102" i="15"/>
  <c r="H72" i="15" s="1"/>
  <c r="G102" i="15"/>
  <c r="F102" i="15"/>
  <c r="I101" i="15"/>
  <c r="H101" i="15"/>
  <c r="G101" i="15"/>
  <c r="G71" i="15" s="1"/>
  <c r="F101" i="15"/>
  <c r="E101" i="15" s="1"/>
  <c r="I100" i="15"/>
  <c r="H100" i="15"/>
  <c r="G100" i="15"/>
  <c r="F100" i="15"/>
  <c r="H99" i="15"/>
  <c r="G99" i="15"/>
  <c r="E98" i="15"/>
  <c r="E97" i="15"/>
  <c r="E96" i="15"/>
  <c r="E95" i="15"/>
  <c r="E94" i="15"/>
  <c r="H93" i="15"/>
  <c r="G93" i="15"/>
  <c r="G75" i="15" s="1"/>
  <c r="F93" i="15"/>
  <c r="E92" i="15"/>
  <c r="E91" i="15"/>
  <c r="E90" i="15"/>
  <c r="E89" i="15"/>
  <c r="E88" i="15"/>
  <c r="I87" i="15"/>
  <c r="H87" i="15"/>
  <c r="G87" i="15"/>
  <c r="F87" i="15"/>
  <c r="E86" i="15"/>
  <c r="E85" i="15"/>
  <c r="E84" i="15"/>
  <c r="E83" i="15"/>
  <c r="E82" i="15"/>
  <c r="I81" i="15"/>
  <c r="I75" i="15" s="1"/>
  <c r="H81" i="15"/>
  <c r="G81" i="15"/>
  <c r="F81" i="15"/>
  <c r="I80" i="15"/>
  <c r="I74" i="15" s="1"/>
  <c r="H80" i="15"/>
  <c r="G80" i="15"/>
  <c r="F80" i="15"/>
  <c r="I79" i="15"/>
  <c r="H79" i="15"/>
  <c r="G79" i="15"/>
  <c r="F79" i="15"/>
  <c r="I78" i="15"/>
  <c r="I72" i="15" s="1"/>
  <c r="H78" i="15"/>
  <c r="G78" i="15"/>
  <c r="F78" i="15"/>
  <c r="I77" i="15"/>
  <c r="I71" i="15" s="1"/>
  <c r="H77" i="15"/>
  <c r="H71" i="15" s="1"/>
  <c r="G77" i="15"/>
  <c r="F77" i="15"/>
  <c r="I76" i="15"/>
  <c r="I70" i="15" s="1"/>
  <c r="H76" i="15"/>
  <c r="G76" i="15"/>
  <c r="F76" i="15"/>
  <c r="E76" i="15"/>
  <c r="F75" i="15"/>
  <c r="G74" i="15"/>
  <c r="G70" i="15"/>
  <c r="E67" i="15"/>
  <c r="E66" i="15"/>
  <c r="E65" i="15"/>
  <c r="E64" i="15"/>
  <c r="E63" i="15"/>
  <c r="I62" i="15"/>
  <c r="H62" i="15"/>
  <c r="G62" i="15"/>
  <c r="G56" i="15" s="1"/>
  <c r="G38" i="15" s="1"/>
  <c r="F62" i="15"/>
  <c r="I61" i="15"/>
  <c r="H61" i="15"/>
  <c r="G61" i="15"/>
  <c r="E61" i="15" s="1"/>
  <c r="F61" i="15"/>
  <c r="I60" i="15"/>
  <c r="H60" i="15"/>
  <c r="G60" i="15"/>
  <c r="G42" i="15" s="1"/>
  <c r="F60" i="15"/>
  <c r="I59" i="15"/>
  <c r="H59" i="15"/>
  <c r="G59" i="15"/>
  <c r="G41" i="15" s="1"/>
  <c r="F59" i="15"/>
  <c r="E59" i="15" s="1"/>
  <c r="I58" i="15"/>
  <c r="H58" i="15"/>
  <c r="H40" i="15" s="1"/>
  <c r="G58" i="15"/>
  <c r="F58" i="15"/>
  <c r="I57" i="15"/>
  <c r="H57" i="15"/>
  <c r="G57" i="15"/>
  <c r="F57" i="15"/>
  <c r="I56" i="15"/>
  <c r="H56" i="15"/>
  <c r="E55" i="15"/>
  <c r="E54" i="15"/>
  <c r="E53" i="15"/>
  <c r="E52" i="15"/>
  <c r="E51" i="15"/>
  <c r="I50" i="15"/>
  <c r="H50" i="15"/>
  <c r="H44" i="15" s="1"/>
  <c r="H38" i="15" s="1"/>
  <c r="G50" i="15"/>
  <c r="F50" i="15"/>
  <c r="I49" i="15"/>
  <c r="H49" i="15"/>
  <c r="G49" i="15"/>
  <c r="F49" i="15"/>
  <c r="I48" i="15"/>
  <c r="I42" i="15" s="1"/>
  <c r="H48" i="15"/>
  <c r="H42" i="15" s="1"/>
  <c r="G48" i="15"/>
  <c r="F48" i="15"/>
  <c r="I47" i="15"/>
  <c r="I41" i="15" s="1"/>
  <c r="H47" i="15"/>
  <c r="H41" i="15" s="1"/>
  <c r="G47" i="15"/>
  <c r="F47" i="15"/>
  <c r="I46" i="15"/>
  <c r="H46" i="15"/>
  <c r="G46" i="15"/>
  <c r="F46" i="15"/>
  <c r="I45" i="15"/>
  <c r="I39" i="15" s="1"/>
  <c r="H45" i="15"/>
  <c r="G45" i="15"/>
  <c r="G39" i="15" s="1"/>
  <c r="F45" i="15"/>
  <c r="I44" i="15"/>
  <c r="I38" i="15" s="1"/>
  <c r="G44" i="15"/>
  <c r="I43" i="15"/>
  <c r="H43" i="15"/>
  <c r="F43" i="15"/>
  <c r="F42" i="15"/>
  <c r="F41" i="15"/>
  <c r="I40" i="15"/>
  <c r="G40" i="15"/>
  <c r="H39" i="15"/>
  <c r="E37" i="15"/>
  <c r="E31" i="15" s="1"/>
  <c r="E25" i="15" s="1"/>
  <c r="E36" i="15"/>
  <c r="E35" i="15"/>
  <c r="E29" i="15" s="1"/>
  <c r="E23" i="15" s="1"/>
  <c r="E34" i="15"/>
  <c r="E28" i="15" s="1"/>
  <c r="E22" i="15" s="1"/>
  <c r="E33" i="15"/>
  <c r="E27" i="15" s="1"/>
  <c r="E21" i="15" s="1"/>
  <c r="I32" i="15"/>
  <c r="H32" i="15"/>
  <c r="G32" i="15"/>
  <c r="F32" i="15"/>
  <c r="I31" i="15"/>
  <c r="H31" i="15"/>
  <c r="G31" i="15"/>
  <c r="G25" i="15" s="1"/>
  <c r="G19" i="15" s="1"/>
  <c r="F31" i="15"/>
  <c r="F25" i="15" s="1"/>
  <c r="F19" i="15" s="1"/>
  <c r="I30" i="15"/>
  <c r="H30" i="15"/>
  <c r="H24" i="15" s="1"/>
  <c r="H18" i="15" s="1"/>
  <c r="F30" i="15"/>
  <c r="F24" i="15" s="1"/>
  <c r="F18" i="15" s="1"/>
  <c r="E30" i="15"/>
  <c r="I29" i="15"/>
  <c r="H29" i="15"/>
  <c r="H23" i="15" s="1"/>
  <c r="H17" i="15" s="1"/>
  <c r="G29" i="15"/>
  <c r="G23" i="15" s="1"/>
  <c r="G17" i="15" s="1"/>
  <c r="F29" i="15"/>
  <c r="I28" i="15"/>
  <c r="H28" i="15"/>
  <c r="H22" i="15" s="1"/>
  <c r="H16" i="15" s="1"/>
  <c r="F28" i="15"/>
  <c r="F22" i="15" s="1"/>
  <c r="F16" i="15" s="1"/>
  <c r="I27" i="15"/>
  <c r="H27" i="15"/>
  <c r="H21" i="15" s="1"/>
  <c r="H15" i="15" s="1"/>
  <c r="G27" i="15"/>
  <c r="G26" i="15" s="1"/>
  <c r="G20" i="15" s="1"/>
  <c r="G14" i="15" s="1"/>
  <c r="F27" i="15"/>
  <c r="H26" i="15"/>
  <c r="H20" i="15" s="1"/>
  <c r="H14" i="15" s="1"/>
  <c r="I25" i="15"/>
  <c r="I19" i="15" s="1"/>
  <c r="I12" i="15" s="1"/>
  <c r="H25" i="15"/>
  <c r="I24" i="15"/>
  <c r="E24" i="15"/>
  <c r="I23" i="15"/>
  <c r="F23" i="15"/>
  <c r="F17" i="15" s="1"/>
  <c r="I22" i="15"/>
  <c r="I21" i="15"/>
  <c r="F21" i="15"/>
  <c r="H19" i="15"/>
  <c r="I18" i="15"/>
  <c r="G18" i="15"/>
  <c r="I17" i="15"/>
  <c r="I16" i="15"/>
  <c r="G16" i="15"/>
  <c r="I15" i="15"/>
  <c r="F15" i="15"/>
  <c r="E317" i="17" l="1"/>
  <c r="F77" i="17"/>
  <c r="E82" i="17"/>
  <c r="F12" i="17"/>
  <c r="E12" i="17" s="1"/>
  <c r="E18" i="15"/>
  <c r="I69" i="15"/>
  <c r="E19" i="15"/>
  <c r="H11" i="15"/>
  <c r="G73" i="15"/>
  <c r="G11" i="15" s="1"/>
  <c r="E46" i="15"/>
  <c r="E40" i="15" s="1"/>
  <c r="E47" i="15"/>
  <c r="E41" i="15" s="1"/>
  <c r="E79" i="15"/>
  <c r="E81" i="15"/>
  <c r="H10" i="15"/>
  <c r="E118" i="15"/>
  <c r="E129" i="15"/>
  <c r="E183" i="15"/>
  <c r="E219" i="15"/>
  <c r="G237" i="15"/>
  <c r="E32" i="15"/>
  <c r="E49" i="15"/>
  <c r="E43" i="15" s="1"/>
  <c r="E50" i="15"/>
  <c r="E57" i="15"/>
  <c r="E58" i="15"/>
  <c r="E78" i="15"/>
  <c r="E87" i="15"/>
  <c r="E100" i="15"/>
  <c r="I9" i="15"/>
  <c r="E111" i="15"/>
  <c r="E119" i="15"/>
  <c r="E123" i="15"/>
  <c r="E171" i="15"/>
  <c r="E203" i="15"/>
  <c r="E213" i="15"/>
  <c r="E225" i="15"/>
  <c r="E243" i="15"/>
  <c r="E267" i="15"/>
  <c r="E310" i="15"/>
  <c r="E315" i="15"/>
  <c r="E347" i="15"/>
  <c r="G21" i="15"/>
  <c r="G15" i="15" s="1"/>
  <c r="E15" i="15" s="1"/>
  <c r="E45" i="15"/>
  <c r="E39" i="15" s="1"/>
  <c r="I10" i="15"/>
  <c r="E77" i="15"/>
  <c r="E120" i="15"/>
  <c r="E122" i="15"/>
  <c r="E163" i="15"/>
  <c r="F26" i="15"/>
  <c r="F20" i="15" s="1"/>
  <c r="F14" i="15" s="1"/>
  <c r="I26" i="15"/>
  <c r="I20" i="15" s="1"/>
  <c r="I14" i="15" s="1"/>
  <c r="I7" i="15" s="1"/>
  <c r="F39" i="15"/>
  <c r="G43" i="15"/>
  <c r="G12" i="15" s="1"/>
  <c r="E60" i="15"/>
  <c r="E62" i="15"/>
  <c r="H75" i="15"/>
  <c r="E75" i="15" s="1"/>
  <c r="E93" i="15"/>
  <c r="F99" i="15"/>
  <c r="E102" i="15"/>
  <c r="E104" i="15"/>
  <c r="I99" i="15"/>
  <c r="H70" i="15"/>
  <c r="H8" i="15" s="1"/>
  <c r="H74" i="15"/>
  <c r="H12" i="15" s="1"/>
  <c r="E147" i="15"/>
  <c r="E161" i="15"/>
  <c r="I159" i="15"/>
  <c r="E159" i="15" s="1"/>
  <c r="E202" i="15"/>
  <c r="E204" i="15"/>
  <c r="E206" i="15"/>
  <c r="I201" i="15"/>
  <c r="E231" i="15"/>
  <c r="I237" i="15"/>
  <c r="E241" i="15"/>
  <c r="E249" i="15"/>
  <c r="E273" i="15"/>
  <c r="E311" i="15"/>
  <c r="E313" i="15"/>
  <c r="E321" i="15"/>
  <c r="E346" i="15"/>
  <c r="E349" i="15"/>
  <c r="E351" i="15"/>
  <c r="E359" i="15"/>
  <c r="E255" i="15"/>
  <c r="E279" i="15"/>
  <c r="E312" i="15"/>
  <c r="E327" i="15"/>
  <c r="E350" i="15"/>
  <c r="E358" i="15"/>
  <c r="E361" i="15"/>
  <c r="E363" i="15"/>
  <c r="F11" i="16"/>
  <c r="E11" i="16" s="1"/>
  <c r="F70" i="16"/>
  <c r="E75" i="16"/>
  <c r="F12" i="16"/>
  <c r="E12" i="16" s="1"/>
  <c r="H9" i="15"/>
  <c r="E16" i="15"/>
  <c r="I8" i="15"/>
  <c r="G10" i="15"/>
  <c r="F344" i="15"/>
  <c r="G339" i="15"/>
  <c r="E338" i="15"/>
  <c r="F314" i="15"/>
  <c r="E314" i="15" s="1"/>
  <c r="F333" i="15"/>
  <c r="G8" i="15"/>
  <c r="E17" i="15"/>
  <c r="E48" i="15"/>
  <c r="E42" i="15" s="1"/>
  <c r="G9" i="15"/>
  <c r="F72" i="15"/>
  <c r="F10" i="15" s="1"/>
  <c r="I73" i="15"/>
  <c r="I11" i="15" s="1"/>
  <c r="H201" i="15"/>
  <c r="F240" i="15"/>
  <c r="E240" i="15" s="1"/>
  <c r="G333" i="15"/>
  <c r="G309" i="15" s="1"/>
  <c r="E80" i="15"/>
  <c r="E165" i="15"/>
  <c r="F40" i="15"/>
  <c r="F9" i="15" s="1"/>
  <c r="F44" i="15"/>
  <c r="F56" i="15"/>
  <c r="E56" i="15" s="1"/>
  <c r="G72" i="15"/>
  <c r="F73" i="15"/>
  <c r="E73" i="15" s="1"/>
  <c r="E99" i="15"/>
  <c r="E103" i="15"/>
  <c r="G117" i="15"/>
  <c r="E117" i="15" s="1"/>
  <c r="F345" i="15"/>
  <c r="E345" i="15" s="1"/>
  <c r="F357" i="15"/>
  <c r="E357" i="15" s="1"/>
  <c r="F201" i="15"/>
  <c r="F238" i="15"/>
  <c r="F70" i="15" s="1"/>
  <c r="F8" i="15" s="1"/>
  <c r="F242" i="15"/>
  <c r="E242" i="15" s="1"/>
  <c r="F297" i="15"/>
  <c r="E297" i="15" s="1"/>
  <c r="H339" i="15"/>
  <c r="H309" i="15" s="1"/>
  <c r="E77" i="17" l="1"/>
  <c r="F7" i="17"/>
  <c r="E7" i="17" s="1"/>
  <c r="E26" i="15"/>
  <c r="E20" i="15" s="1"/>
  <c r="F11" i="15"/>
  <c r="H7" i="15"/>
  <c r="E201" i="15"/>
  <c r="H69" i="15"/>
  <c r="G69" i="15"/>
  <c r="E70" i="16"/>
  <c r="F7" i="16"/>
  <c r="E7" i="16" s="1"/>
  <c r="E9" i="15"/>
  <c r="E44" i="15"/>
  <c r="E38" i="15" s="1"/>
  <c r="F38" i="15"/>
  <c r="E14" i="15"/>
  <c r="F74" i="15"/>
  <c r="E72" i="15"/>
  <c r="G7" i="15"/>
  <c r="E8" i="15"/>
  <c r="E70" i="15"/>
  <c r="E11" i="15"/>
  <c r="E344" i="15"/>
  <c r="F339" i="15"/>
  <c r="E339" i="15" s="1"/>
  <c r="E71" i="15"/>
  <c r="E238" i="15"/>
  <c r="F237" i="15"/>
  <c r="E237" i="15" s="1"/>
  <c r="E10" i="15"/>
  <c r="E333" i="15"/>
  <c r="F309" i="15"/>
  <c r="E309" i="15" s="1"/>
  <c r="F69" i="15" l="1"/>
  <c r="E69" i="15" s="1"/>
  <c r="F12" i="15"/>
  <c r="E12" i="15" s="1"/>
  <c r="E74" i="15"/>
  <c r="E226" i="6"/>
  <c r="E227" i="6"/>
  <c r="E228" i="6"/>
  <c r="E229" i="6"/>
  <c r="E230" i="6"/>
  <c r="G225" i="6"/>
  <c r="H225" i="6"/>
  <c r="I225" i="6"/>
  <c r="F225" i="6"/>
  <c r="E225" i="6" s="1"/>
  <c r="F7" i="15" l="1"/>
  <c r="E7" i="15" s="1"/>
  <c r="G7" i="11"/>
  <c r="H7" i="11"/>
  <c r="I7" i="11"/>
  <c r="F7" i="11"/>
  <c r="E43" i="11"/>
  <c r="E42" i="11"/>
  <c r="E41" i="11"/>
  <c r="E40" i="11"/>
  <c r="E39" i="11"/>
  <c r="I38" i="11"/>
  <c r="H38" i="11"/>
  <c r="G38" i="11"/>
  <c r="F38" i="11"/>
  <c r="E37" i="11"/>
  <c r="E36" i="11"/>
  <c r="E35" i="11"/>
  <c r="E34" i="11"/>
  <c r="E33" i="11"/>
  <c r="I32" i="11"/>
  <c r="H32" i="11"/>
  <c r="G32" i="11"/>
  <c r="F32" i="11"/>
  <c r="E31" i="11"/>
  <c r="E30" i="11"/>
  <c r="E29" i="11"/>
  <c r="E28" i="11"/>
  <c r="E27" i="11"/>
  <c r="I26" i="11"/>
  <c r="H26" i="11"/>
  <c r="G26" i="11"/>
  <c r="F26" i="11"/>
  <c r="E25" i="11"/>
  <c r="E24" i="11"/>
  <c r="E23" i="11"/>
  <c r="E22" i="11"/>
  <c r="E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F14" i="11" l="1"/>
  <c r="I14" i="11"/>
  <c r="E15" i="11"/>
  <c r="E19" i="11"/>
  <c r="E20" i="11"/>
  <c r="E17" i="11"/>
  <c r="G14" i="11"/>
  <c r="E26" i="11"/>
  <c r="H14" i="11"/>
  <c r="E32" i="11"/>
  <c r="E16" i="11"/>
  <c r="E18" i="11"/>
  <c r="E38" i="11"/>
  <c r="F34" i="10"/>
  <c r="H34" i="10"/>
  <c r="E81" i="10"/>
  <c r="E80" i="10"/>
  <c r="E79" i="10"/>
  <c r="E78" i="10"/>
  <c r="E77" i="10"/>
  <c r="I76" i="10"/>
  <c r="I70" i="10" s="1"/>
  <c r="H76" i="10"/>
  <c r="H70" i="10" s="1"/>
  <c r="G76" i="10"/>
  <c r="F76" i="10"/>
  <c r="F70" i="10" s="1"/>
  <c r="I75" i="10"/>
  <c r="H75" i="10"/>
  <c r="G75" i="10"/>
  <c r="F75" i="10"/>
  <c r="I74" i="10"/>
  <c r="I38" i="10" s="1"/>
  <c r="I11" i="10" s="1"/>
  <c r="H74" i="10"/>
  <c r="G74" i="10"/>
  <c r="F74" i="10"/>
  <c r="I73" i="10"/>
  <c r="H73" i="10"/>
  <c r="G73" i="10"/>
  <c r="F73" i="10"/>
  <c r="I72" i="10"/>
  <c r="H72" i="10"/>
  <c r="G72" i="10"/>
  <c r="F72" i="10"/>
  <c r="E72" i="10"/>
  <c r="I71" i="10"/>
  <c r="H71" i="10"/>
  <c r="G71" i="10"/>
  <c r="F71" i="10"/>
  <c r="E71" i="10" s="1"/>
  <c r="G70" i="10"/>
  <c r="E69" i="10"/>
  <c r="E68" i="10"/>
  <c r="E67" i="10"/>
  <c r="E66" i="10"/>
  <c r="E65" i="10"/>
  <c r="I64" i="10"/>
  <c r="I58" i="10" s="1"/>
  <c r="H64" i="10"/>
  <c r="G64" i="10"/>
  <c r="F64" i="10"/>
  <c r="F58" i="10" s="1"/>
  <c r="E64" i="10"/>
  <c r="I63" i="10"/>
  <c r="H63" i="10"/>
  <c r="G63" i="10"/>
  <c r="G39" i="10" s="1"/>
  <c r="G12" i="10" s="1"/>
  <c r="F63" i="10"/>
  <c r="E63" i="10" s="1"/>
  <c r="I62" i="10"/>
  <c r="H62" i="10"/>
  <c r="H11" i="10" s="1"/>
  <c r="G62" i="10"/>
  <c r="F62" i="10"/>
  <c r="I61" i="10"/>
  <c r="H61" i="10"/>
  <c r="H37" i="10" s="1"/>
  <c r="H10" i="10" s="1"/>
  <c r="G61" i="10"/>
  <c r="F61" i="10"/>
  <c r="I60" i="10"/>
  <c r="H60" i="10"/>
  <c r="G60" i="10"/>
  <c r="G36" i="10" s="1"/>
  <c r="F60" i="10"/>
  <c r="E60" i="10" s="1"/>
  <c r="I59" i="10"/>
  <c r="H59" i="10"/>
  <c r="G59" i="10"/>
  <c r="G35" i="10" s="1"/>
  <c r="G8" i="10" s="1"/>
  <c r="F59" i="10"/>
  <c r="H58" i="10"/>
  <c r="G58" i="10"/>
  <c r="I39" i="10"/>
  <c r="I12" i="10" s="1"/>
  <c r="H39" i="10"/>
  <c r="G37" i="10"/>
  <c r="F37" i="10"/>
  <c r="I35" i="10"/>
  <c r="H35" i="10"/>
  <c r="E31" i="10"/>
  <c r="E25" i="10" s="1"/>
  <c r="E19" i="10" s="1"/>
  <c r="E30" i="10"/>
  <c r="E29" i="10"/>
  <c r="E23" i="10" s="1"/>
  <c r="E17" i="10" s="1"/>
  <c r="E28" i="10"/>
  <c r="E22" i="10" s="1"/>
  <c r="E16" i="10" s="1"/>
  <c r="E27" i="10"/>
  <c r="E21" i="10" s="1"/>
  <c r="E15" i="10" s="1"/>
  <c r="I26" i="10"/>
  <c r="H26" i="10"/>
  <c r="G26" i="10"/>
  <c r="F26" i="10"/>
  <c r="I25" i="10"/>
  <c r="I19" i="10" s="1"/>
  <c r="H25" i="10"/>
  <c r="H19" i="10" s="1"/>
  <c r="G25" i="10"/>
  <c r="G19" i="10" s="1"/>
  <c r="F25" i="10"/>
  <c r="F19" i="10" s="1"/>
  <c r="I24" i="10"/>
  <c r="I18" i="10" s="1"/>
  <c r="H24" i="10"/>
  <c r="G24" i="10"/>
  <c r="F24" i="10"/>
  <c r="F18" i="10" s="1"/>
  <c r="E24" i="10"/>
  <c r="E18" i="10" s="1"/>
  <c r="I23" i="10"/>
  <c r="I17" i="10" s="1"/>
  <c r="H23" i="10"/>
  <c r="H17" i="10" s="1"/>
  <c r="G23" i="10"/>
  <c r="G17" i="10" s="1"/>
  <c r="F23" i="10"/>
  <c r="F17" i="10" s="1"/>
  <c r="I22" i="10"/>
  <c r="H22" i="10"/>
  <c r="H16" i="10" s="1"/>
  <c r="G22" i="10"/>
  <c r="F22" i="10"/>
  <c r="I21" i="10"/>
  <c r="I15" i="10" s="1"/>
  <c r="H21" i="10"/>
  <c r="H20" i="10" s="1"/>
  <c r="H14" i="10" s="1"/>
  <c r="G21" i="10"/>
  <c r="F21" i="10"/>
  <c r="I20" i="10"/>
  <c r="I14" i="10" s="1"/>
  <c r="H18" i="10"/>
  <c r="G18" i="10"/>
  <c r="I16" i="10"/>
  <c r="F16" i="10"/>
  <c r="G15" i="10"/>
  <c r="F15" i="10"/>
  <c r="H12" i="10"/>
  <c r="F11" i="10"/>
  <c r="G10" i="10"/>
  <c r="F10" i="10"/>
  <c r="H9" i="10"/>
  <c r="I8" i="10"/>
  <c r="H8" i="10"/>
  <c r="G9" i="10" l="1"/>
  <c r="E10" i="10"/>
  <c r="E62" i="10"/>
  <c r="E75" i="10"/>
  <c r="E76" i="10"/>
  <c r="E74" i="10"/>
  <c r="E26" i="10"/>
  <c r="G20" i="10"/>
  <c r="G14" i="10" s="1"/>
  <c r="E59" i="10"/>
  <c r="I36" i="10"/>
  <c r="E36" i="10" s="1"/>
  <c r="I37" i="10"/>
  <c r="I10" i="10" s="1"/>
  <c r="E73" i="10"/>
  <c r="E14" i="11"/>
  <c r="E9" i="11"/>
  <c r="E11" i="11"/>
  <c r="H7" i="10"/>
  <c r="E58" i="10"/>
  <c r="E70" i="10"/>
  <c r="E37" i="10"/>
  <c r="F9" i="10"/>
  <c r="F20" i="10"/>
  <c r="E61" i="10"/>
  <c r="H15" i="10"/>
  <c r="G16" i="10"/>
  <c r="F35" i="10"/>
  <c r="G38" i="10"/>
  <c r="G34" i="10" s="1"/>
  <c r="G7" i="10" s="1"/>
  <c r="F39" i="10"/>
  <c r="I9" i="10" l="1"/>
  <c r="E9" i="10" s="1"/>
  <c r="I34" i="10"/>
  <c r="I7" i="10" s="1"/>
  <c r="E8" i="11"/>
  <c r="E12" i="11"/>
  <c r="E10" i="11"/>
  <c r="F12" i="10"/>
  <c r="E12" i="10" s="1"/>
  <c r="E39" i="10"/>
  <c r="F7" i="10"/>
  <c r="G11" i="10"/>
  <c r="E11" i="10" s="1"/>
  <c r="E38" i="10"/>
  <c r="F8" i="10"/>
  <c r="E8" i="10" s="1"/>
  <c r="E35" i="10"/>
  <c r="F14" i="10"/>
  <c r="E20" i="10"/>
  <c r="E14" i="10" s="1"/>
  <c r="E356" i="9"/>
  <c r="E355" i="9"/>
  <c r="E354" i="9"/>
  <c r="E353" i="9"/>
  <c r="E352" i="9"/>
  <c r="I351" i="9"/>
  <c r="I345" i="9" s="1"/>
  <c r="H351" i="9"/>
  <c r="G351" i="9"/>
  <c r="G345" i="9" s="1"/>
  <c r="F351" i="9"/>
  <c r="F345" i="9" s="1"/>
  <c r="I350" i="9"/>
  <c r="H350" i="9"/>
  <c r="G350" i="9"/>
  <c r="F350" i="9"/>
  <c r="I349" i="9"/>
  <c r="H349" i="9"/>
  <c r="G349" i="9"/>
  <c r="F349" i="9"/>
  <c r="I348" i="9"/>
  <c r="H348" i="9"/>
  <c r="E348" i="9" s="1"/>
  <c r="G348" i="9"/>
  <c r="F348" i="9"/>
  <c r="I347" i="9"/>
  <c r="H347" i="9"/>
  <c r="E347" i="9" s="1"/>
  <c r="G347" i="9"/>
  <c r="F347" i="9"/>
  <c r="I346" i="9"/>
  <c r="H346" i="9"/>
  <c r="G346" i="9"/>
  <c r="F346" i="9"/>
  <c r="H345" i="9"/>
  <c r="E344" i="9"/>
  <c r="E343" i="9"/>
  <c r="E342" i="9"/>
  <c r="E341" i="9"/>
  <c r="E340" i="9"/>
  <c r="I339" i="9"/>
  <c r="I333" i="9" s="1"/>
  <c r="H339" i="9"/>
  <c r="H333" i="9" s="1"/>
  <c r="G339" i="9"/>
  <c r="F339" i="9"/>
  <c r="F333" i="9" s="1"/>
  <c r="I338" i="9"/>
  <c r="H338" i="9"/>
  <c r="G338" i="9"/>
  <c r="F338" i="9"/>
  <c r="I337" i="9"/>
  <c r="H337" i="9"/>
  <c r="G337" i="9"/>
  <c r="F337" i="9"/>
  <c r="I336" i="9"/>
  <c r="H336" i="9"/>
  <c r="G336" i="9"/>
  <c r="F336" i="9"/>
  <c r="I335" i="9"/>
  <c r="H335" i="9"/>
  <c r="G335" i="9"/>
  <c r="F335" i="9"/>
  <c r="E335" i="9"/>
  <c r="I334" i="9"/>
  <c r="H334" i="9"/>
  <c r="G334" i="9"/>
  <c r="F334" i="9"/>
  <c r="E334" i="9" s="1"/>
  <c r="G333" i="9"/>
  <c r="H332" i="9"/>
  <c r="H308" i="9" s="1"/>
  <c r="G332" i="9"/>
  <c r="G308" i="9" s="1"/>
  <c r="E331" i="9"/>
  <c r="E330" i="9"/>
  <c r="E329" i="9"/>
  <c r="E328" i="9"/>
  <c r="I327" i="9"/>
  <c r="E326" i="9"/>
  <c r="E325" i="9"/>
  <c r="E324" i="9"/>
  <c r="E323" i="9"/>
  <c r="E322" i="9"/>
  <c r="I321" i="9"/>
  <c r="H321" i="9"/>
  <c r="G321" i="9"/>
  <c r="F321" i="9"/>
  <c r="E320" i="9"/>
  <c r="E319" i="9"/>
  <c r="E318" i="9"/>
  <c r="E317" i="9"/>
  <c r="E316" i="9"/>
  <c r="I315" i="9"/>
  <c r="H315" i="9"/>
  <c r="G315" i="9"/>
  <c r="F315" i="9"/>
  <c r="E315" i="9" s="1"/>
  <c r="E314" i="9"/>
  <c r="E313" i="9"/>
  <c r="E312" i="9"/>
  <c r="E311" i="9"/>
  <c r="E310" i="9"/>
  <c r="I309" i="9"/>
  <c r="H309" i="9"/>
  <c r="G309" i="9"/>
  <c r="F309" i="9"/>
  <c r="I308" i="9"/>
  <c r="I307" i="9"/>
  <c r="H307" i="9"/>
  <c r="G307" i="9"/>
  <c r="F307" i="9"/>
  <c r="I306" i="9"/>
  <c r="H306" i="9"/>
  <c r="G306" i="9"/>
  <c r="F306" i="9"/>
  <c r="E306" i="9"/>
  <c r="I305" i="9"/>
  <c r="H305" i="9"/>
  <c r="G305" i="9"/>
  <c r="F305" i="9"/>
  <c r="E305" i="9" s="1"/>
  <c r="I304" i="9"/>
  <c r="H304" i="9"/>
  <c r="G304" i="9"/>
  <c r="F304" i="9"/>
  <c r="E302" i="9"/>
  <c r="E301" i="9"/>
  <c r="E300" i="9"/>
  <c r="E299" i="9"/>
  <c r="E298" i="9"/>
  <c r="I297" i="9"/>
  <c r="H297" i="9"/>
  <c r="G297" i="9"/>
  <c r="F297" i="9"/>
  <c r="F296" i="9"/>
  <c r="E296" i="9" s="1"/>
  <c r="F295" i="9"/>
  <c r="E295" i="9" s="1"/>
  <c r="F294" i="9"/>
  <c r="E294" i="9" s="1"/>
  <c r="F293" i="9"/>
  <c r="F292" i="9"/>
  <c r="E292" i="9" s="1"/>
  <c r="I291" i="9"/>
  <c r="H291" i="9"/>
  <c r="G291" i="9"/>
  <c r="E290" i="9"/>
  <c r="E289" i="9"/>
  <c r="E288" i="9"/>
  <c r="E287" i="9"/>
  <c r="E286" i="9"/>
  <c r="F285" i="9"/>
  <c r="E285" i="9" s="1"/>
  <c r="E284" i="9"/>
  <c r="E283" i="9"/>
  <c r="E282" i="9"/>
  <c r="E281" i="9"/>
  <c r="E280" i="9"/>
  <c r="I279" i="9"/>
  <c r="H279" i="9"/>
  <c r="G279" i="9"/>
  <c r="F279" i="9"/>
  <c r="E278" i="9"/>
  <c r="E277" i="9"/>
  <c r="E276" i="9"/>
  <c r="E275" i="9"/>
  <c r="E274" i="9"/>
  <c r="H273" i="9"/>
  <c r="E273" i="9" s="1"/>
  <c r="G273" i="9"/>
  <c r="F273" i="9"/>
  <c r="E272" i="9"/>
  <c r="E271" i="9"/>
  <c r="E270" i="9"/>
  <c r="E269" i="9"/>
  <c r="E268" i="9"/>
  <c r="I267" i="9"/>
  <c r="H267" i="9"/>
  <c r="G267" i="9"/>
  <c r="F267" i="9"/>
  <c r="E266" i="9"/>
  <c r="E265" i="9"/>
  <c r="E264" i="9"/>
  <c r="E263" i="9"/>
  <c r="E262" i="9"/>
  <c r="I261" i="9"/>
  <c r="H261" i="9"/>
  <c r="G261" i="9"/>
  <c r="F261" i="9"/>
  <c r="E260" i="9"/>
  <c r="E259" i="9"/>
  <c r="E258" i="9"/>
  <c r="E257" i="9"/>
  <c r="E256" i="9"/>
  <c r="I255" i="9"/>
  <c r="H255" i="9"/>
  <c r="G255" i="9"/>
  <c r="F255" i="9"/>
  <c r="E254" i="9"/>
  <c r="E253" i="9"/>
  <c r="E252" i="9"/>
  <c r="E251" i="9"/>
  <c r="E250" i="9"/>
  <c r="I249" i="9"/>
  <c r="H249" i="9"/>
  <c r="E249" i="9" s="1"/>
  <c r="G249" i="9"/>
  <c r="F249" i="9"/>
  <c r="E248" i="9"/>
  <c r="E247" i="9"/>
  <c r="E246" i="9"/>
  <c r="E245" i="9"/>
  <c r="E244" i="9"/>
  <c r="I243" i="9"/>
  <c r="H243" i="9"/>
  <c r="G243" i="9"/>
  <c r="F243" i="9"/>
  <c r="E242" i="9"/>
  <c r="E241" i="9"/>
  <c r="E240" i="9"/>
  <c r="E239" i="9"/>
  <c r="E238" i="9"/>
  <c r="I237" i="9"/>
  <c r="H237" i="9"/>
  <c r="G237" i="9"/>
  <c r="F237" i="9"/>
  <c r="I236" i="9"/>
  <c r="H236" i="9"/>
  <c r="G236" i="9"/>
  <c r="I235" i="9"/>
  <c r="H235" i="9"/>
  <c r="G235" i="9"/>
  <c r="I234" i="9"/>
  <c r="H234" i="9"/>
  <c r="G234" i="9"/>
  <c r="F234" i="9"/>
  <c r="I233" i="9"/>
  <c r="H233" i="9"/>
  <c r="G233" i="9"/>
  <c r="I232" i="9"/>
  <c r="H232" i="9"/>
  <c r="H231" i="9" s="1"/>
  <c r="G232" i="9"/>
  <c r="G231" i="9" s="1"/>
  <c r="E230" i="9"/>
  <c r="E224" i="9" s="1"/>
  <c r="E229" i="9"/>
  <c r="E223" i="9" s="1"/>
  <c r="E228" i="9"/>
  <c r="E222" i="9" s="1"/>
  <c r="E227" i="9"/>
  <c r="E221" i="9" s="1"/>
  <c r="E226" i="9"/>
  <c r="H225" i="9"/>
  <c r="G225" i="9"/>
  <c r="F225" i="9"/>
  <c r="H224" i="9"/>
  <c r="G224" i="9"/>
  <c r="F224" i="9"/>
  <c r="H223" i="9"/>
  <c r="G223" i="9"/>
  <c r="F223" i="9"/>
  <c r="H222" i="9"/>
  <c r="G222" i="9"/>
  <c r="F222" i="9"/>
  <c r="H221" i="9"/>
  <c r="G221" i="9"/>
  <c r="F221" i="9"/>
  <c r="H220" i="9"/>
  <c r="G220" i="9"/>
  <c r="F220" i="9"/>
  <c r="E220" i="9"/>
  <c r="H219" i="9"/>
  <c r="G219" i="9"/>
  <c r="F219" i="9"/>
  <c r="E218" i="9"/>
  <c r="E217" i="9"/>
  <c r="E216" i="9"/>
  <c r="E215" i="9"/>
  <c r="E214" i="9"/>
  <c r="I213" i="9"/>
  <c r="H213" i="9"/>
  <c r="G213" i="9"/>
  <c r="F213" i="9"/>
  <c r="E213" i="9"/>
  <c r="E212" i="9"/>
  <c r="E211" i="9"/>
  <c r="E210" i="9"/>
  <c r="E209" i="9"/>
  <c r="E208" i="9"/>
  <c r="I207" i="9"/>
  <c r="H207" i="9"/>
  <c r="G207" i="9"/>
  <c r="F207" i="9"/>
  <c r="E206" i="9"/>
  <c r="E205" i="9"/>
  <c r="E204" i="9"/>
  <c r="E203" i="9"/>
  <c r="E202" i="9"/>
  <c r="I201" i="9"/>
  <c r="H201" i="9"/>
  <c r="H189" i="9" s="1"/>
  <c r="G201" i="9"/>
  <c r="F201" i="9"/>
  <c r="E200" i="9"/>
  <c r="E199" i="9"/>
  <c r="E198" i="9"/>
  <c r="E197" i="9"/>
  <c r="E196" i="9"/>
  <c r="I195" i="9"/>
  <c r="H195" i="9"/>
  <c r="G195" i="9"/>
  <c r="F195" i="9"/>
  <c r="I194" i="9"/>
  <c r="H194" i="9"/>
  <c r="G194" i="9"/>
  <c r="F194" i="9"/>
  <c r="I193" i="9"/>
  <c r="H193" i="9"/>
  <c r="G193" i="9"/>
  <c r="F193" i="9"/>
  <c r="E193" i="9"/>
  <c r="I192" i="9"/>
  <c r="H192" i="9"/>
  <c r="G192" i="9"/>
  <c r="F192" i="9"/>
  <c r="E192" i="9" s="1"/>
  <c r="I191" i="9"/>
  <c r="H191" i="9"/>
  <c r="G191" i="9"/>
  <c r="F191" i="9"/>
  <c r="I190" i="9"/>
  <c r="H190" i="9"/>
  <c r="G190" i="9"/>
  <c r="F190" i="9"/>
  <c r="E190" i="9" s="1"/>
  <c r="E188" i="9"/>
  <c r="E187" i="9"/>
  <c r="E186" i="9"/>
  <c r="E185" i="9"/>
  <c r="E184" i="9"/>
  <c r="I183" i="9"/>
  <c r="H183" i="9"/>
  <c r="G183" i="9"/>
  <c r="F183" i="9"/>
  <c r="E182" i="9"/>
  <c r="E181" i="9"/>
  <c r="E180" i="9"/>
  <c r="E179" i="9"/>
  <c r="E178" i="9"/>
  <c r="I177" i="9"/>
  <c r="I147" i="9" s="1"/>
  <c r="H177" i="9"/>
  <c r="G177" i="9"/>
  <c r="F177" i="9"/>
  <c r="E176" i="9"/>
  <c r="E175" i="9"/>
  <c r="E174" i="9"/>
  <c r="E173" i="9"/>
  <c r="E172" i="9"/>
  <c r="I171" i="9"/>
  <c r="H171" i="9"/>
  <c r="G171" i="9"/>
  <c r="F171" i="9"/>
  <c r="E171" i="9" s="1"/>
  <c r="E170" i="9"/>
  <c r="E169" i="9"/>
  <c r="E168" i="9"/>
  <c r="E167" i="9"/>
  <c r="E166" i="9"/>
  <c r="I165" i="9"/>
  <c r="H165" i="9"/>
  <c r="E164" i="9"/>
  <c r="E163" i="9"/>
  <c r="E162" i="9"/>
  <c r="E161" i="9"/>
  <c r="E160" i="9"/>
  <c r="I159" i="9"/>
  <c r="H159" i="9"/>
  <c r="G159" i="9"/>
  <c r="F159" i="9"/>
  <c r="E159" i="9" s="1"/>
  <c r="E158" i="9"/>
  <c r="E157" i="9"/>
  <c r="E156" i="9"/>
  <c r="E155" i="9"/>
  <c r="E154" i="9"/>
  <c r="I153" i="9"/>
  <c r="H153" i="9"/>
  <c r="G153" i="9"/>
  <c r="F153" i="9"/>
  <c r="I152" i="9"/>
  <c r="H152" i="9"/>
  <c r="G152" i="9"/>
  <c r="F152" i="9"/>
  <c r="I151" i="9"/>
  <c r="H151" i="9"/>
  <c r="G151" i="9"/>
  <c r="E151" i="9" s="1"/>
  <c r="F151" i="9"/>
  <c r="I150" i="9"/>
  <c r="H150" i="9"/>
  <c r="G150" i="9"/>
  <c r="F150" i="9"/>
  <c r="I149" i="9"/>
  <c r="H149" i="9"/>
  <c r="H59" i="9" s="1"/>
  <c r="G149" i="9"/>
  <c r="F149" i="9"/>
  <c r="I148" i="9"/>
  <c r="H148" i="9"/>
  <c r="G148" i="9"/>
  <c r="F148" i="9"/>
  <c r="H147" i="9"/>
  <c r="E146" i="9"/>
  <c r="E145" i="9"/>
  <c r="E144" i="9"/>
  <c r="E143" i="9"/>
  <c r="E142" i="9"/>
  <c r="I141" i="9"/>
  <c r="H141" i="9"/>
  <c r="G141" i="9"/>
  <c r="F141" i="9"/>
  <c r="E140" i="9"/>
  <c r="E139" i="9"/>
  <c r="E138" i="9"/>
  <c r="E137" i="9"/>
  <c r="E136" i="9"/>
  <c r="I135" i="9"/>
  <c r="H135" i="9"/>
  <c r="G135" i="9"/>
  <c r="F135" i="9"/>
  <c r="E134" i="9"/>
  <c r="E133" i="9"/>
  <c r="E132" i="9"/>
  <c r="E131" i="9"/>
  <c r="E130" i="9"/>
  <c r="I129" i="9"/>
  <c r="H129" i="9"/>
  <c r="G129" i="9"/>
  <c r="F129" i="9"/>
  <c r="E128" i="9"/>
  <c r="E127" i="9"/>
  <c r="E126" i="9"/>
  <c r="E125" i="9"/>
  <c r="E124" i="9"/>
  <c r="I123" i="9"/>
  <c r="H123" i="9"/>
  <c r="G123" i="9"/>
  <c r="F123" i="9"/>
  <c r="E123" i="9" s="1"/>
  <c r="E122" i="9"/>
  <c r="E121" i="9"/>
  <c r="E120" i="9"/>
  <c r="E119" i="9"/>
  <c r="E118" i="9"/>
  <c r="I117" i="9"/>
  <c r="H117" i="9"/>
  <c r="H105" i="9" s="1"/>
  <c r="G117" i="9"/>
  <c r="F117" i="9"/>
  <c r="E116" i="9"/>
  <c r="E115" i="9"/>
  <c r="E114" i="9"/>
  <c r="E113" i="9"/>
  <c r="E112" i="9"/>
  <c r="I111" i="9"/>
  <c r="H111" i="9"/>
  <c r="G111" i="9"/>
  <c r="F111" i="9"/>
  <c r="I110" i="9"/>
  <c r="E110" i="9" s="1"/>
  <c r="H110" i="9"/>
  <c r="G110" i="9"/>
  <c r="F110" i="9"/>
  <c r="I109" i="9"/>
  <c r="H109" i="9"/>
  <c r="G109" i="9"/>
  <c r="G61" i="9" s="1"/>
  <c r="F109" i="9"/>
  <c r="E109" i="9" s="1"/>
  <c r="I108" i="9"/>
  <c r="H108" i="9"/>
  <c r="G108" i="9"/>
  <c r="F108" i="9"/>
  <c r="I107" i="9"/>
  <c r="H107" i="9"/>
  <c r="G107" i="9"/>
  <c r="F107" i="9"/>
  <c r="E107" i="9" s="1"/>
  <c r="I106" i="9"/>
  <c r="H106" i="9"/>
  <c r="G106" i="9"/>
  <c r="F106" i="9"/>
  <c r="E106" i="9" s="1"/>
  <c r="E104" i="9"/>
  <c r="E103" i="9"/>
  <c r="E102" i="9"/>
  <c r="E101" i="9"/>
  <c r="E100" i="9"/>
  <c r="I99" i="9"/>
  <c r="H99" i="9"/>
  <c r="G99" i="9"/>
  <c r="F99" i="9"/>
  <c r="E99" i="9" s="1"/>
  <c r="E98" i="9"/>
  <c r="E97" i="9"/>
  <c r="E96" i="9"/>
  <c r="E95" i="9"/>
  <c r="E94" i="9"/>
  <c r="I93" i="9"/>
  <c r="H93" i="9"/>
  <c r="G93" i="9"/>
  <c r="F93" i="9"/>
  <c r="I92" i="9"/>
  <c r="H92" i="9"/>
  <c r="G92" i="9"/>
  <c r="F92" i="9"/>
  <c r="I91" i="9"/>
  <c r="H91" i="9"/>
  <c r="E91" i="9" s="1"/>
  <c r="G91" i="9"/>
  <c r="F91" i="9"/>
  <c r="I90" i="9"/>
  <c r="H90" i="9"/>
  <c r="E90" i="9" s="1"/>
  <c r="G90" i="9"/>
  <c r="F90" i="9"/>
  <c r="I89" i="9"/>
  <c r="H89" i="9"/>
  <c r="G89" i="9"/>
  <c r="F89" i="9"/>
  <c r="I88" i="9"/>
  <c r="H88" i="9"/>
  <c r="G88" i="9"/>
  <c r="F88" i="9"/>
  <c r="H87" i="9"/>
  <c r="E86" i="9"/>
  <c r="E85" i="9"/>
  <c r="E84" i="9"/>
  <c r="E83" i="9"/>
  <c r="E82" i="9"/>
  <c r="H81" i="9"/>
  <c r="G81" i="9"/>
  <c r="E81" i="9" s="1"/>
  <c r="F81" i="9"/>
  <c r="E80" i="9"/>
  <c r="E79" i="9"/>
  <c r="E78" i="9"/>
  <c r="E77" i="9"/>
  <c r="E76" i="9"/>
  <c r="I75" i="9"/>
  <c r="H75" i="9"/>
  <c r="G75" i="9"/>
  <c r="F75" i="9"/>
  <c r="E74" i="9"/>
  <c r="E73" i="9"/>
  <c r="E72" i="9"/>
  <c r="E71" i="9"/>
  <c r="E70" i="9"/>
  <c r="I69" i="9"/>
  <c r="H69" i="9"/>
  <c r="G69" i="9"/>
  <c r="F69" i="9"/>
  <c r="F63" i="9" s="1"/>
  <c r="I68" i="9"/>
  <c r="H68" i="9"/>
  <c r="G68" i="9"/>
  <c r="F68" i="9"/>
  <c r="I67" i="9"/>
  <c r="H67" i="9"/>
  <c r="G67" i="9"/>
  <c r="F67" i="9"/>
  <c r="I66" i="9"/>
  <c r="I60" i="9" s="1"/>
  <c r="H66" i="9"/>
  <c r="G66" i="9"/>
  <c r="F66" i="9"/>
  <c r="F60" i="9" s="1"/>
  <c r="I65" i="9"/>
  <c r="H65" i="9"/>
  <c r="G65" i="9"/>
  <c r="F65" i="9"/>
  <c r="I64" i="9"/>
  <c r="H64" i="9"/>
  <c r="G64" i="9"/>
  <c r="F64" i="9"/>
  <c r="H63" i="9"/>
  <c r="H60" i="9"/>
  <c r="H58" i="9"/>
  <c r="E55" i="9"/>
  <c r="E54" i="9"/>
  <c r="E53" i="9"/>
  <c r="E52" i="9"/>
  <c r="E51" i="9"/>
  <c r="I50" i="9"/>
  <c r="H50" i="9"/>
  <c r="H44" i="9" s="1"/>
  <c r="G50" i="9"/>
  <c r="F50" i="9"/>
  <c r="I49" i="9"/>
  <c r="H49" i="9"/>
  <c r="G49" i="9"/>
  <c r="F49" i="9"/>
  <c r="I48" i="9"/>
  <c r="H48" i="9"/>
  <c r="H18" i="9" s="1"/>
  <c r="G48" i="9"/>
  <c r="G18" i="9" s="1"/>
  <c r="F48" i="9"/>
  <c r="E48" i="9" s="1"/>
  <c r="I47" i="9"/>
  <c r="H47" i="9"/>
  <c r="G47" i="9"/>
  <c r="F47" i="9"/>
  <c r="I46" i="9"/>
  <c r="H46" i="9"/>
  <c r="G46" i="9"/>
  <c r="F46" i="9"/>
  <c r="I45" i="9"/>
  <c r="H45" i="9"/>
  <c r="E45" i="9" s="1"/>
  <c r="G45" i="9"/>
  <c r="F45" i="9"/>
  <c r="I44" i="9"/>
  <c r="G44" i="9"/>
  <c r="F44" i="9"/>
  <c r="E43" i="9"/>
  <c r="E42" i="9"/>
  <c r="E41" i="9"/>
  <c r="E40" i="9"/>
  <c r="E39" i="9"/>
  <c r="I38" i="9"/>
  <c r="I32" i="9" s="1"/>
  <c r="H38" i="9"/>
  <c r="H32" i="9" s="1"/>
  <c r="H14" i="9" s="1"/>
  <c r="G38" i="9"/>
  <c r="F38" i="9"/>
  <c r="I37" i="9"/>
  <c r="H37" i="9"/>
  <c r="G37" i="9"/>
  <c r="F37" i="9"/>
  <c r="I36" i="9"/>
  <c r="H36" i="9"/>
  <c r="G36" i="9"/>
  <c r="F36" i="9"/>
  <c r="I35" i="9"/>
  <c r="I17" i="9" s="1"/>
  <c r="H35" i="9"/>
  <c r="G35" i="9"/>
  <c r="F35" i="9"/>
  <c r="I34" i="9"/>
  <c r="I16" i="9" s="1"/>
  <c r="H34" i="9"/>
  <c r="G34" i="9"/>
  <c r="F34" i="9"/>
  <c r="I33" i="9"/>
  <c r="I15" i="9" s="1"/>
  <c r="H33" i="9"/>
  <c r="G33" i="9"/>
  <c r="F33" i="9"/>
  <c r="F15" i="9" s="1"/>
  <c r="E15" i="9" s="1"/>
  <c r="G32" i="9"/>
  <c r="F32" i="9"/>
  <c r="F14" i="9" s="1"/>
  <c r="E31" i="9"/>
  <c r="E30" i="9"/>
  <c r="E29" i="9"/>
  <c r="E28" i="9"/>
  <c r="E27" i="9"/>
  <c r="I26" i="9"/>
  <c r="I20" i="9" s="1"/>
  <c r="H26" i="9"/>
  <c r="H20" i="9" s="1"/>
  <c r="G26" i="9"/>
  <c r="F26" i="9"/>
  <c r="I25" i="9"/>
  <c r="H25" i="9"/>
  <c r="E25" i="9" s="1"/>
  <c r="G25" i="9"/>
  <c r="F25" i="9"/>
  <c r="I24" i="9"/>
  <c r="H24" i="9"/>
  <c r="E24" i="9" s="1"/>
  <c r="G24" i="9"/>
  <c r="F24" i="9"/>
  <c r="I23" i="9"/>
  <c r="H23" i="9"/>
  <c r="G23" i="9"/>
  <c r="F23" i="9"/>
  <c r="I22" i="9"/>
  <c r="H22" i="9"/>
  <c r="G22" i="9"/>
  <c r="F22" i="9"/>
  <c r="I21" i="9"/>
  <c r="E21" i="9" s="1"/>
  <c r="H21" i="9"/>
  <c r="G21" i="9"/>
  <c r="F21" i="9"/>
  <c r="G20" i="9"/>
  <c r="F20" i="9"/>
  <c r="G19" i="9"/>
  <c r="F17" i="9"/>
  <c r="G16" i="9"/>
  <c r="F16" i="9"/>
  <c r="H15" i="9"/>
  <c r="H8" i="9" s="1"/>
  <c r="G15" i="9"/>
  <c r="G11" i="9" l="1"/>
  <c r="G14" i="9"/>
  <c r="E14" i="9" s="1"/>
  <c r="E38" i="9"/>
  <c r="E49" i="9"/>
  <c r="E65" i="9"/>
  <c r="E152" i="9"/>
  <c r="E177" i="9"/>
  <c r="I189" i="9"/>
  <c r="I231" i="9"/>
  <c r="F235" i="9"/>
  <c r="E235" i="9" s="1"/>
  <c r="E339" i="9"/>
  <c r="E346" i="9"/>
  <c r="E20" i="9"/>
  <c r="E22" i="9"/>
  <c r="E36" i="9"/>
  <c r="E47" i="9"/>
  <c r="I18" i="9"/>
  <c r="I11" i="9" s="1"/>
  <c r="G58" i="9"/>
  <c r="E69" i="9"/>
  <c r="E88" i="9"/>
  <c r="I58" i="9"/>
  <c r="I8" i="9" s="1"/>
  <c r="E135" i="9"/>
  <c r="E150" i="9"/>
  <c r="I61" i="9"/>
  <c r="E194" i="9"/>
  <c r="E201" i="9"/>
  <c r="E237" i="9"/>
  <c r="E261" i="9"/>
  <c r="H327" i="9"/>
  <c r="H303" i="9" s="1"/>
  <c r="H57" i="9" s="1"/>
  <c r="H7" i="9" s="1"/>
  <c r="E350" i="9"/>
  <c r="E351" i="9"/>
  <c r="E34" i="10"/>
  <c r="F10" i="9"/>
  <c r="I62" i="9"/>
  <c r="E23" i="9"/>
  <c r="E37" i="9"/>
  <c r="F61" i="9"/>
  <c r="I63" i="9"/>
  <c r="E89" i="9"/>
  <c r="E108" i="9"/>
  <c r="E111" i="9"/>
  <c r="E195" i="9"/>
  <c r="E243" i="9"/>
  <c r="E267" i="9"/>
  <c r="E321" i="9"/>
  <c r="E338" i="9"/>
  <c r="E26" i="9"/>
  <c r="H16" i="9"/>
  <c r="H9" i="9" s="1"/>
  <c r="H17" i="9"/>
  <c r="H10" i="9" s="1"/>
  <c r="E46" i="9"/>
  <c r="G60" i="9"/>
  <c r="E60" i="9" s="1"/>
  <c r="G63" i="9"/>
  <c r="E63" i="9" s="1"/>
  <c r="H61" i="9"/>
  <c r="H11" i="9" s="1"/>
  <c r="H62" i="9"/>
  <c r="E75" i="9"/>
  <c r="F87" i="9"/>
  <c r="E87" i="9" s="1"/>
  <c r="E92" i="9"/>
  <c r="G87" i="9"/>
  <c r="I87" i="9"/>
  <c r="I59" i="9"/>
  <c r="I9" i="9" s="1"/>
  <c r="G105" i="9"/>
  <c r="E148" i="9"/>
  <c r="G59" i="9"/>
  <c r="G9" i="9" s="1"/>
  <c r="E255" i="9"/>
  <c r="E307" i="9"/>
  <c r="I303" i="9"/>
  <c r="E336" i="9"/>
  <c r="E7" i="10"/>
  <c r="E50" i="9"/>
  <c r="I14" i="9"/>
  <c r="E32" i="9"/>
  <c r="E61" i="9"/>
  <c r="I10" i="9"/>
  <c r="E35" i="9"/>
  <c r="E44" i="9"/>
  <c r="E68" i="9"/>
  <c r="F105" i="9"/>
  <c r="E129" i="9"/>
  <c r="E153" i="9"/>
  <c r="E225" i="9"/>
  <c r="E219" i="9" s="1"/>
  <c r="E279" i="9"/>
  <c r="G303" i="9"/>
  <c r="F19" i="9"/>
  <c r="G17" i="9"/>
  <c r="F18" i="9"/>
  <c r="I19" i="9"/>
  <c r="E64" i="9"/>
  <c r="G62" i="9"/>
  <c r="G12" i="9" s="1"/>
  <c r="E93" i="9"/>
  <c r="E117" i="9"/>
  <c r="F147" i="9"/>
  <c r="E149" i="9"/>
  <c r="G147" i="9"/>
  <c r="E183" i="9"/>
  <c r="E207" i="9"/>
  <c r="F232" i="9"/>
  <c r="E234" i="9"/>
  <c r="F291" i="9"/>
  <c r="E291" i="9" s="1"/>
  <c r="E297" i="9"/>
  <c r="E337" i="9"/>
  <c r="E333" i="9"/>
  <c r="F332" i="9"/>
  <c r="G327" i="9"/>
  <c r="E33" i="9"/>
  <c r="E66" i="9"/>
  <c r="G8" i="9"/>
  <c r="H19" i="9"/>
  <c r="H12" i="9" s="1"/>
  <c r="E34" i="9"/>
  <c r="E67" i="9"/>
  <c r="I105" i="9"/>
  <c r="E141" i="9"/>
  <c r="E165" i="9"/>
  <c r="F189" i="9"/>
  <c r="E191" i="9"/>
  <c r="G189" i="9"/>
  <c r="F236" i="9"/>
  <c r="E293" i="9"/>
  <c r="F233" i="9"/>
  <c r="E233" i="9" s="1"/>
  <c r="E304" i="9"/>
  <c r="E309" i="9"/>
  <c r="E349" i="9"/>
  <c r="E345" i="9"/>
  <c r="G24" i="8"/>
  <c r="G57" i="9" l="1"/>
  <c r="G7" i="9" s="1"/>
  <c r="I12" i="9"/>
  <c r="I57" i="9"/>
  <c r="I7" i="9" s="1"/>
  <c r="E147" i="9"/>
  <c r="G10" i="9"/>
  <c r="E10" i="9" s="1"/>
  <c r="E16" i="9"/>
  <c r="F58" i="9"/>
  <c r="F231" i="9"/>
  <c r="E231" i="9" s="1"/>
  <c r="E232" i="9"/>
  <c r="F11" i="9"/>
  <c r="E11" i="9" s="1"/>
  <c r="E18" i="9"/>
  <c r="F59" i="9"/>
  <c r="E105" i="9"/>
  <c r="E189" i="9"/>
  <c r="F308" i="9"/>
  <c r="E308" i="9" s="1"/>
  <c r="E332" i="9"/>
  <c r="F327" i="9"/>
  <c r="E19" i="9"/>
  <c r="E236" i="9"/>
  <c r="E17" i="9"/>
  <c r="E81" i="8"/>
  <c r="E80" i="8"/>
  <c r="E79" i="8"/>
  <c r="E78" i="8"/>
  <c r="E77" i="8"/>
  <c r="I76" i="8"/>
  <c r="I70" i="8" s="1"/>
  <c r="H76" i="8"/>
  <c r="H70" i="8" s="1"/>
  <c r="G76" i="8"/>
  <c r="F76" i="8"/>
  <c r="F70" i="8" s="1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E69" i="8"/>
  <c r="E68" i="8"/>
  <c r="E67" i="8"/>
  <c r="E66" i="8"/>
  <c r="E65" i="8"/>
  <c r="I64" i="8"/>
  <c r="H64" i="8"/>
  <c r="H58" i="8" s="1"/>
  <c r="G64" i="8"/>
  <c r="G58" i="8" s="1"/>
  <c r="F64" i="8"/>
  <c r="F58" i="8" s="1"/>
  <c r="F34" i="8" s="1"/>
  <c r="I63" i="8"/>
  <c r="H63" i="8"/>
  <c r="G63" i="8"/>
  <c r="F63" i="8"/>
  <c r="F39" i="8" s="1"/>
  <c r="I62" i="8"/>
  <c r="H62" i="8"/>
  <c r="G62" i="8"/>
  <c r="F62" i="8"/>
  <c r="F38" i="8" s="1"/>
  <c r="I61" i="8"/>
  <c r="H61" i="8"/>
  <c r="G61" i="8"/>
  <c r="F61" i="8"/>
  <c r="I60" i="8"/>
  <c r="H60" i="8"/>
  <c r="G60" i="8"/>
  <c r="F60" i="8"/>
  <c r="F36" i="8" s="1"/>
  <c r="I59" i="8"/>
  <c r="H59" i="8"/>
  <c r="G59" i="8"/>
  <c r="F59" i="8"/>
  <c r="F35" i="8" s="1"/>
  <c r="E31" i="8"/>
  <c r="E25" i="8" s="1"/>
  <c r="E19" i="8" s="1"/>
  <c r="E30" i="8"/>
  <c r="E24" i="8" s="1"/>
  <c r="E18" i="8" s="1"/>
  <c r="E29" i="8"/>
  <c r="E23" i="8" s="1"/>
  <c r="E17" i="8" s="1"/>
  <c r="E28" i="8"/>
  <c r="E22" i="8" s="1"/>
  <c r="E16" i="8" s="1"/>
  <c r="E27" i="8"/>
  <c r="E21" i="8" s="1"/>
  <c r="E15" i="8" s="1"/>
  <c r="I26" i="8"/>
  <c r="H26" i="8"/>
  <c r="G26" i="8"/>
  <c r="F26" i="8"/>
  <c r="I25" i="8"/>
  <c r="I19" i="8" s="1"/>
  <c r="H25" i="8"/>
  <c r="H19" i="8" s="1"/>
  <c r="G25" i="8"/>
  <c r="G19" i="8" s="1"/>
  <c r="F25" i="8"/>
  <c r="F19" i="8" s="1"/>
  <c r="I24" i="8"/>
  <c r="I18" i="8" s="1"/>
  <c r="H24" i="8"/>
  <c r="H18" i="8" s="1"/>
  <c r="G18" i="8"/>
  <c r="F24" i="8"/>
  <c r="F18" i="8" s="1"/>
  <c r="I23" i="8"/>
  <c r="I17" i="8" s="1"/>
  <c r="H23" i="8"/>
  <c r="H17" i="8" s="1"/>
  <c r="G23" i="8"/>
  <c r="G17" i="8" s="1"/>
  <c r="F23" i="8"/>
  <c r="F17" i="8" s="1"/>
  <c r="I22" i="8"/>
  <c r="I16" i="8" s="1"/>
  <c r="H22" i="8"/>
  <c r="H16" i="8" s="1"/>
  <c r="G22" i="8"/>
  <c r="G16" i="8" s="1"/>
  <c r="F22" i="8"/>
  <c r="F16" i="8" s="1"/>
  <c r="I21" i="8"/>
  <c r="I15" i="8" s="1"/>
  <c r="H21" i="8"/>
  <c r="H15" i="8" s="1"/>
  <c r="G21" i="8"/>
  <c r="G15" i="8" s="1"/>
  <c r="F21" i="8"/>
  <c r="E76" i="8" l="1"/>
  <c r="F8" i="8"/>
  <c r="F37" i="8"/>
  <c r="F10" i="8" s="1"/>
  <c r="G35" i="8"/>
  <c r="G8" i="8" s="1"/>
  <c r="G36" i="8"/>
  <c r="G9" i="8" s="1"/>
  <c r="G37" i="8"/>
  <c r="G10" i="8" s="1"/>
  <c r="G38" i="8"/>
  <c r="G11" i="8" s="1"/>
  <c r="G39" i="8"/>
  <c r="G70" i="8"/>
  <c r="G34" i="8" s="1"/>
  <c r="H35" i="8"/>
  <c r="H8" i="8" s="1"/>
  <c r="H36" i="8"/>
  <c r="H9" i="8" s="1"/>
  <c r="H37" i="8"/>
  <c r="H10" i="8" s="1"/>
  <c r="H38" i="8"/>
  <c r="H11" i="8" s="1"/>
  <c r="H39" i="8"/>
  <c r="H12" i="8" s="1"/>
  <c r="H34" i="8"/>
  <c r="H7" i="8" s="1"/>
  <c r="I35" i="8"/>
  <c r="I8" i="8" s="1"/>
  <c r="I36" i="8"/>
  <c r="I9" i="8" s="1"/>
  <c r="I37" i="8"/>
  <c r="I38" i="8"/>
  <c r="I11" i="8" s="1"/>
  <c r="I39" i="8"/>
  <c r="I12" i="8" s="1"/>
  <c r="E72" i="8"/>
  <c r="E74" i="8"/>
  <c r="E75" i="8"/>
  <c r="E59" i="8"/>
  <c r="E62" i="8"/>
  <c r="E63" i="8"/>
  <c r="E59" i="9"/>
  <c r="F9" i="9"/>
  <c r="E9" i="9" s="1"/>
  <c r="F62" i="9"/>
  <c r="E58" i="9"/>
  <c r="F8" i="9"/>
  <c r="E8" i="9" s="1"/>
  <c r="E327" i="9"/>
  <c r="F303" i="9"/>
  <c r="E303" i="9" s="1"/>
  <c r="F9" i="8"/>
  <c r="G12" i="8"/>
  <c r="E61" i="8"/>
  <c r="E73" i="8"/>
  <c r="I10" i="8"/>
  <c r="E60" i="8"/>
  <c r="E64" i="8"/>
  <c r="E71" i="8"/>
  <c r="E26" i="8"/>
  <c r="G20" i="8"/>
  <c r="G14" i="8" s="1"/>
  <c r="I20" i="8"/>
  <c r="I14" i="8" s="1"/>
  <c r="F20" i="8"/>
  <c r="F14" i="8" s="1"/>
  <c r="H20" i="8"/>
  <c r="H14" i="8" s="1"/>
  <c r="F12" i="8"/>
  <c r="F15" i="8"/>
  <c r="I58" i="8"/>
  <c r="I34" i="8" s="1"/>
  <c r="H8" i="7"/>
  <c r="H9" i="7"/>
  <c r="H10" i="7"/>
  <c r="H11" i="7"/>
  <c r="I12" i="7"/>
  <c r="E61" i="7"/>
  <c r="E60" i="7"/>
  <c r="E59" i="7"/>
  <c r="E58" i="7"/>
  <c r="E57" i="7"/>
  <c r="I56" i="7"/>
  <c r="I50" i="7" s="1"/>
  <c r="H56" i="7"/>
  <c r="H50" i="7" s="1"/>
  <c r="G56" i="7"/>
  <c r="G50" i="7" s="1"/>
  <c r="F56" i="7"/>
  <c r="I55" i="7"/>
  <c r="H55" i="7"/>
  <c r="E55" i="7" s="1"/>
  <c r="G55" i="7"/>
  <c r="F55" i="7"/>
  <c r="I54" i="7"/>
  <c r="H54" i="7"/>
  <c r="G54" i="7"/>
  <c r="F54" i="7"/>
  <c r="I53" i="7"/>
  <c r="I17" i="7" s="1"/>
  <c r="I10" i="7" s="1"/>
  <c r="H53" i="7"/>
  <c r="G53" i="7"/>
  <c r="F53" i="7"/>
  <c r="I52" i="7"/>
  <c r="H52" i="7"/>
  <c r="G52" i="7"/>
  <c r="F52" i="7"/>
  <c r="I51" i="7"/>
  <c r="I15" i="7" s="1"/>
  <c r="I8" i="7" s="1"/>
  <c r="H51" i="7"/>
  <c r="G51" i="7"/>
  <c r="F51" i="7"/>
  <c r="F50" i="7"/>
  <c r="E49" i="7"/>
  <c r="E48" i="7"/>
  <c r="E47" i="7"/>
  <c r="E46" i="7"/>
  <c r="E45" i="7"/>
  <c r="I44" i="7"/>
  <c r="H44" i="7"/>
  <c r="H38" i="7" s="1"/>
  <c r="G44" i="7"/>
  <c r="F44" i="7"/>
  <c r="I43" i="7"/>
  <c r="H43" i="7"/>
  <c r="G43" i="7"/>
  <c r="G19" i="7" s="1"/>
  <c r="G12" i="7" s="1"/>
  <c r="F43" i="7"/>
  <c r="I42" i="7"/>
  <c r="I18" i="7" s="1"/>
  <c r="I11" i="7" s="1"/>
  <c r="H42" i="7"/>
  <c r="H18" i="7" s="1"/>
  <c r="G42" i="7"/>
  <c r="G18" i="7" s="1"/>
  <c r="G11" i="7" s="1"/>
  <c r="F42" i="7"/>
  <c r="I41" i="7"/>
  <c r="H41" i="7"/>
  <c r="H17" i="7" s="1"/>
  <c r="G41" i="7"/>
  <c r="G17" i="7" s="1"/>
  <c r="G10" i="7" s="1"/>
  <c r="F41" i="7"/>
  <c r="I40" i="7"/>
  <c r="I16" i="7" s="1"/>
  <c r="I9" i="7" s="1"/>
  <c r="H40" i="7"/>
  <c r="H16" i="7" s="1"/>
  <c r="G40" i="7"/>
  <c r="E40" i="7" s="1"/>
  <c r="F40" i="7"/>
  <c r="I39" i="7"/>
  <c r="H39" i="7"/>
  <c r="H15" i="7" s="1"/>
  <c r="G39" i="7"/>
  <c r="G15" i="7" s="1"/>
  <c r="G8" i="7" s="1"/>
  <c r="F39" i="7"/>
  <c r="I38" i="7"/>
  <c r="F38" i="7"/>
  <c r="E37" i="7"/>
  <c r="E31" i="7" s="1"/>
  <c r="E25" i="7" s="1"/>
  <c r="E36" i="7"/>
  <c r="E35" i="7"/>
  <c r="E29" i="7" s="1"/>
  <c r="E23" i="7" s="1"/>
  <c r="E34" i="7"/>
  <c r="E28" i="7" s="1"/>
  <c r="E22" i="7" s="1"/>
  <c r="E33" i="7"/>
  <c r="E27" i="7" s="1"/>
  <c r="E21" i="7" s="1"/>
  <c r="I32" i="7"/>
  <c r="H32" i="7"/>
  <c r="G32" i="7"/>
  <c r="F32" i="7"/>
  <c r="I31" i="7"/>
  <c r="I25" i="7" s="1"/>
  <c r="H31" i="7"/>
  <c r="H25" i="7" s="1"/>
  <c r="G31" i="7"/>
  <c r="G25" i="7" s="1"/>
  <c r="F31" i="7"/>
  <c r="I30" i="7"/>
  <c r="I24" i="7" s="1"/>
  <c r="H30" i="7"/>
  <c r="H24" i="7" s="1"/>
  <c r="G30" i="7"/>
  <c r="G24" i="7" s="1"/>
  <c r="F30" i="7"/>
  <c r="F24" i="7" s="1"/>
  <c r="E30" i="7"/>
  <c r="E24" i="7" s="1"/>
  <c r="I29" i="7"/>
  <c r="I23" i="7" s="1"/>
  <c r="H29" i="7"/>
  <c r="H23" i="7" s="1"/>
  <c r="G29" i="7"/>
  <c r="G23" i="7" s="1"/>
  <c r="F29" i="7"/>
  <c r="F23" i="7" s="1"/>
  <c r="I28" i="7"/>
  <c r="H28" i="7"/>
  <c r="H22" i="7" s="1"/>
  <c r="G28" i="7"/>
  <c r="F28" i="7"/>
  <c r="F22" i="7" s="1"/>
  <c r="I27" i="7"/>
  <c r="I26" i="7" s="1"/>
  <c r="I20" i="7" s="1"/>
  <c r="H27" i="7"/>
  <c r="G27" i="7"/>
  <c r="F27" i="7"/>
  <c r="F25" i="7"/>
  <c r="I22" i="7"/>
  <c r="G21" i="7"/>
  <c r="F21" i="7"/>
  <c r="I19" i="7"/>
  <c r="H19" i="7"/>
  <c r="H12" i="7" s="1"/>
  <c r="F17" i="7"/>
  <c r="F10" i="7" s="1"/>
  <c r="F15" i="7"/>
  <c r="F8" i="7" s="1"/>
  <c r="E10" i="8" l="1"/>
  <c r="E35" i="8"/>
  <c r="E32" i="7"/>
  <c r="F14" i="7"/>
  <c r="F7" i="7" s="1"/>
  <c r="E51" i="7"/>
  <c r="E52" i="7"/>
  <c r="E53" i="7"/>
  <c r="E54" i="7"/>
  <c r="E39" i="8"/>
  <c r="F16" i="7"/>
  <c r="F9" i="7" s="1"/>
  <c r="F18" i="7"/>
  <c r="F11" i="7" s="1"/>
  <c r="F26" i="7"/>
  <c r="E70" i="8"/>
  <c r="E39" i="7"/>
  <c r="E43" i="7"/>
  <c r="G7" i="8"/>
  <c r="E34" i="8"/>
  <c r="E36" i="8"/>
  <c r="E38" i="8"/>
  <c r="E9" i="8"/>
  <c r="E8" i="8"/>
  <c r="E37" i="8"/>
  <c r="H14" i="7"/>
  <c r="H7" i="7" s="1"/>
  <c r="E62" i="9"/>
  <c r="F12" i="9"/>
  <c r="E12" i="9" s="1"/>
  <c r="F57" i="9"/>
  <c r="E12" i="8"/>
  <c r="F11" i="8"/>
  <c r="E11" i="8" s="1"/>
  <c r="I7" i="8"/>
  <c r="F7" i="8"/>
  <c r="E20" i="8"/>
  <c r="E14" i="8" s="1"/>
  <c r="E58" i="8"/>
  <c r="E15" i="7"/>
  <c r="I14" i="7"/>
  <c r="I7" i="7" s="1"/>
  <c r="E16" i="7"/>
  <c r="E17" i="7"/>
  <c r="G16" i="7"/>
  <c r="G9" i="7" s="1"/>
  <c r="F19" i="7"/>
  <c r="E44" i="7"/>
  <c r="E56" i="7"/>
  <c r="G26" i="7"/>
  <c r="G20" i="7" s="1"/>
  <c r="H26" i="7"/>
  <c r="H20" i="7" s="1"/>
  <c r="E41" i="7"/>
  <c r="E42" i="7"/>
  <c r="E50" i="7"/>
  <c r="H21" i="7"/>
  <c r="G22" i="7"/>
  <c r="G38" i="7"/>
  <c r="G14" i="7" s="1"/>
  <c r="G7" i="7" s="1"/>
  <c r="E11" i="7"/>
  <c r="F20" i="7"/>
  <c r="I21" i="7"/>
  <c r="F27" i="6"/>
  <c r="F21" i="6" s="1"/>
  <c r="G27" i="6"/>
  <c r="G21" i="6" s="1"/>
  <c r="H27" i="6"/>
  <c r="H21" i="6" s="1"/>
  <c r="I27" i="6"/>
  <c r="I21" i="6" s="1"/>
  <c r="F28" i="6"/>
  <c r="F22" i="6" s="1"/>
  <c r="H28" i="6"/>
  <c r="H22" i="6" s="1"/>
  <c r="I28" i="6"/>
  <c r="I22" i="6" s="1"/>
  <c r="F29" i="6"/>
  <c r="F23" i="6" s="1"/>
  <c r="G29" i="6"/>
  <c r="G23" i="6" s="1"/>
  <c r="H29" i="6"/>
  <c r="H23" i="6" s="1"/>
  <c r="I29" i="6"/>
  <c r="I23" i="6" s="1"/>
  <c r="F30" i="6"/>
  <c r="F24" i="6" s="1"/>
  <c r="H30" i="6"/>
  <c r="H24" i="6" s="1"/>
  <c r="I30" i="6"/>
  <c r="I24" i="6" s="1"/>
  <c r="F31" i="6"/>
  <c r="F25" i="6" s="1"/>
  <c r="G31" i="6"/>
  <c r="G25" i="6" s="1"/>
  <c r="H31" i="6"/>
  <c r="H25" i="6" s="1"/>
  <c r="I31" i="6"/>
  <c r="I25" i="6" s="1"/>
  <c r="E38" i="7" l="1"/>
  <c r="E19" i="7"/>
  <c r="F12" i="7"/>
  <c r="E18" i="7"/>
  <c r="E57" i="9"/>
  <c r="F7" i="9"/>
  <c r="E7" i="9" s="1"/>
  <c r="E7" i="8"/>
  <c r="E26" i="7"/>
  <c r="E20" i="7" s="1"/>
  <c r="E8" i="7"/>
  <c r="E10" i="7"/>
  <c r="E14" i="7"/>
  <c r="I26" i="6"/>
  <c r="I20" i="6" s="1"/>
  <c r="H26" i="6"/>
  <c r="H20" i="6" s="1"/>
  <c r="G26" i="6"/>
  <c r="G20" i="6" s="1"/>
  <c r="F26" i="6"/>
  <c r="F20" i="6" s="1"/>
  <c r="E356" i="6"/>
  <c r="E355" i="6"/>
  <c r="E354" i="6"/>
  <c r="E353" i="6"/>
  <c r="E352" i="6"/>
  <c r="I351" i="6"/>
  <c r="I345" i="6" s="1"/>
  <c r="H351" i="6"/>
  <c r="H345" i="6" s="1"/>
  <c r="G351" i="6"/>
  <c r="F351" i="6"/>
  <c r="F345" i="6" s="1"/>
  <c r="I350" i="6"/>
  <c r="H350" i="6"/>
  <c r="G350" i="6"/>
  <c r="F350" i="6"/>
  <c r="I349" i="6"/>
  <c r="H349" i="6"/>
  <c r="G349" i="6"/>
  <c r="F349" i="6"/>
  <c r="E349" i="6" s="1"/>
  <c r="I348" i="6"/>
  <c r="H348" i="6"/>
  <c r="G348" i="6"/>
  <c r="F348" i="6"/>
  <c r="I347" i="6"/>
  <c r="H347" i="6"/>
  <c r="G347" i="6"/>
  <c r="F347" i="6"/>
  <c r="I346" i="6"/>
  <c r="H346" i="6"/>
  <c r="G346" i="6"/>
  <c r="F346" i="6"/>
  <c r="E344" i="6"/>
  <c r="E343" i="6"/>
  <c r="E342" i="6"/>
  <c r="E341" i="6"/>
  <c r="E340" i="6"/>
  <c r="I339" i="6"/>
  <c r="H339" i="6"/>
  <c r="H333" i="6" s="1"/>
  <c r="G339" i="6"/>
  <c r="F339" i="6"/>
  <c r="F333" i="6" s="1"/>
  <c r="I338" i="6"/>
  <c r="H338" i="6"/>
  <c r="G338" i="6"/>
  <c r="F338" i="6"/>
  <c r="I337" i="6"/>
  <c r="H337" i="6"/>
  <c r="G337" i="6"/>
  <c r="F337" i="6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2" i="6"/>
  <c r="G332" i="6" s="1"/>
  <c r="E331" i="6"/>
  <c r="E330" i="6"/>
  <c r="E329" i="6"/>
  <c r="E328" i="6"/>
  <c r="I327" i="6"/>
  <c r="E326" i="6"/>
  <c r="E325" i="6"/>
  <c r="E324" i="6"/>
  <c r="E323" i="6"/>
  <c r="E322" i="6"/>
  <c r="I321" i="6"/>
  <c r="H321" i="6"/>
  <c r="G321" i="6"/>
  <c r="F321" i="6"/>
  <c r="E320" i="6"/>
  <c r="E319" i="6"/>
  <c r="E318" i="6"/>
  <c r="E317" i="6"/>
  <c r="E316" i="6"/>
  <c r="I315" i="6"/>
  <c r="H315" i="6"/>
  <c r="G315" i="6"/>
  <c r="F315" i="6"/>
  <c r="E314" i="6"/>
  <c r="E313" i="6"/>
  <c r="E312" i="6"/>
  <c r="E311" i="6"/>
  <c r="E310" i="6"/>
  <c r="I309" i="6"/>
  <c r="H309" i="6"/>
  <c r="G309" i="6"/>
  <c r="F309" i="6"/>
  <c r="I308" i="6"/>
  <c r="I307" i="6"/>
  <c r="H307" i="6"/>
  <c r="G307" i="6"/>
  <c r="F307" i="6"/>
  <c r="I306" i="6"/>
  <c r="H306" i="6"/>
  <c r="G306" i="6"/>
  <c r="F306" i="6"/>
  <c r="I305" i="6"/>
  <c r="H305" i="6"/>
  <c r="G305" i="6"/>
  <c r="F305" i="6"/>
  <c r="I304" i="6"/>
  <c r="H304" i="6"/>
  <c r="G304" i="6"/>
  <c r="F304" i="6"/>
  <c r="E302" i="6"/>
  <c r="E301" i="6"/>
  <c r="E300" i="6"/>
  <c r="E299" i="6"/>
  <c r="E298" i="6"/>
  <c r="I297" i="6"/>
  <c r="H297" i="6"/>
  <c r="G297" i="6"/>
  <c r="F297" i="6"/>
  <c r="F296" i="6"/>
  <c r="E296" i="6" s="1"/>
  <c r="F295" i="6"/>
  <c r="F235" i="6" s="1"/>
  <c r="F294" i="6"/>
  <c r="F293" i="6"/>
  <c r="E293" i="6" s="1"/>
  <c r="F292" i="6"/>
  <c r="F232" i="6" s="1"/>
  <c r="I291" i="6"/>
  <c r="H291" i="6"/>
  <c r="G291" i="6"/>
  <c r="E290" i="6"/>
  <c r="E289" i="6"/>
  <c r="E288" i="6"/>
  <c r="E287" i="6"/>
  <c r="E286" i="6"/>
  <c r="F285" i="6"/>
  <c r="E285" i="6" s="1"/>
  <c r="E284" i="6"/>
  <c r="E283" i="6"/>
  <c r="E282" i="6"/>
  <c r="E281" i="6"/>
  <c r="E280" i="6"/>
  <c r="I279" i="6"/>
  <c r="H279" i="6"/>
  <c r="G279" i="6"/>
  <c r="F279" i="6"/>
  <c r="E278" i="6"/>
  <c r="E277" i="6"/>
  <c r="E276" i="6"/>
  <c r="E275" i="6"/>
  <c r="E274" i="6"/>
  <c r="H273" i="6"/>
  <c r="G273" i="6"/>
  <c r="F273" i="6"/>
  <c r="E272" i="6"/>
  <c r="E271" i="6"/>
  <c r="E270" i="6"/>
  <c r="E269" i="6"/>
  <c r="E268" i="6"/>
  <c r="I267" i="6"/>
  <c r="H267" i="6"/>
  <c r="G267" i="6"/>
  <c r="F267" i="6"/>
  <c r="E266" i="6"/>
  <c r="E265" i="6"/>
  <c r="E264" i="6"/>
  <c r="E263" i="6"/>
  <c r="E262" i="6"/>
  <c r="I261" i="6"/>
  <c r="H261" i="6"/>
  <c r="G261" i="6"/>
  <c r="F261" i="6"/>
  <c r="E261" i="6" s="1"/>
  <c r="E260" i="6"/>
  <c r="E259" i="6"/>
  <c r="E258" i="6"/>
  <c r="E257" i="6"/>
  <c r="E256" i="6"/>
  <c r="I255" i="6"/>
  <c r="H255" i="6"/>
  <c r="G255" i="6"/>
  <c r="F255" i="6"/>
  <c r="E254" i="6"/>
  <c r="E253" i="6"/>
  <c r="E252" i="6"/>
  <c r="E251" i="6"/>
  <c r="E250" i="6"/>
  <c r="I249" i="6"/>
  <c r="H249" i="6"/>
  <c r="G249" i="6"/>
  <c r="F249" i="6"/>
  <c r="E248" i="6"/>
  <c r="E247" i="6"/>
  <c r="E246" i="6"/>
  <c r="E245" i="6"/>
  <c r="E244" i="6"/>
  <c r="I243" i="6"/>
  <c r="H243" i="6"/>
  <c r="G243" i="6"/>
  <c r="F243" i="6"/>
  <c r="E242" i="6"/>
  <c r="E241" i="6"/>
  <c r="E240" i="6"/>
  <c r="E239" i="6"/>
  <c r="E238" i="6"/>
  <c r="I237" i="6"/>
  <c r="H237" i="6"/>
  <c r="G237" i="6"/>
  <c r="F237" i="6"/>
  <c r="I236" i="6"/>
  <c r="H236" i="6"/>
  <c r="G236" i="6"/>
  <c r="I235" i="6"/>
  <c r="H235" i="6"/>
  <c r="G235" i="6"/>
  <c r="I234" i="6"/>
  <c r="H234" i="6"/>
  <c r="G234" i="6"/>
  <c r="I233" i="6"/>
  <c r="H233" i="6"/>
  <c r="G233" i="6"/>
  <c r="I232" i="6"/>
  <c r="H232" i="6"/>
  <c r="G232" i="6"/>
  <c r="E224" i="6"/>
  <c r="E223" i="6"/>
  <c r="E222" i="6"/>
  <c r="E221" i="6"/>
  <c r="E220" i="6"/>
  <c r="I219" i="6"/>
  <c r="H219" i="6"/>
  <c r="G219" i="6"/>
  <c r="F219" i="6"/>
  <c r="E218" i="6"/>
  <c r="E217" i="6"/>
  <c r="E216" i="6"/>
  <c r="E215" i="6"/>
  <c r="E214" i="6"/>
  <c r="I213" i="6"/>
  <c r="H213" i="6"/>
  <c r="G213" i="6"/>
  <c r="F213" i="6"/>
  <c r="E213" i="6"/>
  <c r="E212" i="6"/>
  <c r="E211" i="6"/>
  <c r="E210" i="6"/>
  <c r="E209" i="6"/>
  <c r="E208" i="6"/>
  <c r="I207" i="6"/>
  <c r="H207" i="6"/>
  <c r="G207" i="6"/>
  <c r="F207" i="6"/>
  <c r="E206" i="6"/>
  <c r="E205" i="6"/>
  <c r="E204" i="6"/>
  <c r="E203" i="6"/>
  <c r="E202" i="6"/>
  <c r="I201" i="6"/>
  <c r="H201" i="6"/>
  <c r="H195" i="6" s="1"/>
  <c r="G201" i="6"/>
  <c r="F201" i="6"/>
  <c r="I200" i="6"/>
  <c r="H200" i="6"/>
  <c r="G200" i="6"/>
  <c r="F200" i="6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E196" i="6" s="1"/>
  <c r="G196" i="6"/>
  <c r="F196" i="6"/>
  <c r="F195" i="6"/>
  <c r="E194" i="6"/>
  <c r="E193" i="6"/>
  <c r="E192" i="6"/>
  <c r="E191" i="6"/>
  <c r="E190" i="6"/>
  <c r="I189" i="6"/>
  <c r="H189" i="6"/>
  <c r="G189" i="6"/>
  <c r="F189" i="6"/>
  <c r="E188" i="6"/>
  <c r="E187" i="6"/>
  <c r="E186" i="6"/>
  <c r="E185" i="6"/>
  <c r="E184" i="6"/>
  <c r="I183" i="6"/>
  <c r="H183" i="6"/>
  <c r="G183" i="6"/>
  <c r="F183" i="6"/>
  <c r="E182" i="6"/>
  <c r="E181" i="6"/>
  <c r="E180" i="6"/>
  <c r="E179" i="6"/>
  <c r="E178" i="6"/>
  <c r="I177" i="6"/>
  <c r="H177" i="6"/>
  <c r="G177" i="6"/>
  <c r="F177" i="6"/>
  <c r="E176" i="6"/>
  <c r="E175" i="6"/>
  <c r="E174" i="6"/>
  <c r="E173" i="6"/>
  <c r="E172" i="6"/>
  <c r="I171" i="6"/>
  <c r="H171" i="6"/>
  <c r="E170" i="6"/>
  <c r="E169" i="6"/>
  <c r="E168" i="6"/>
  <c r="E167" i="6"/>
  <c r="E166" i="6"/>
  <c r="I165" i="6"/>
  <c r="H165" i="6"/>
  <c r="G165" i="6"/>
  <c r="F165" i="6"/>
  <c r="E164" i="6"/>
  <c r="E163" i="6"/>
  <c r="E162" i="6"/>
  <c r="E161" i="6"/>
  <c r="E160" i="6"/>
  <c r="I159" i="6"/>
  <c r="H159" i="6"/>
  <c r="G159" i="6"/>
  <c r="G153" i="6" s="1"/>
  <c r="F159" i="6"/>
  <c r="I158" i="6"/>
  <c r="H158" i="6"/>
  <c r="G158" i="6"/>
  <c r="F158" i="6"/>
  <c r="E158" i="6" s="1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E152" i="6"/>
  <c r="E151" i="6"/>
  <c r="E150" i="6"/>
  <c r="E149" i="6"/>
  <c r="E148" i="6"/>
  <c r="I147" i="6"/>
  <c r="H147" i="6"/>
  <c r="G147" i="6"/>
  <c r="F147" i="6"/>
  <c r="E146" i="6"/>
  <c r="E145" i="6"/>
  <c r="E144" i="6"/>
  <c r="E143" i="6"/>
  <c r="E142" i="6"/>
  <c r="I141" i="6"/>
  <c r="H141" i="6"/>
  <c r="G141" i="6"/>
  <c r="F141" i="6"/>
  <c r="E140" i="6"/>
  <c r="E139" i="6"/>
  <c r="E138" i="6"/>
  <c r="E137" i="6"/>
  <c r="E136" i="6"/>
  <c r="I135" i="6"/>
  <c r="H135" i="6"/>
  <c r="G135" i="6"/>
  <c r="F135" i="6"/>
  <c r="E134" i="6"/>
  <c r="E133" i="6"/>
  <c r="E132" i="6"/>
  <c r="E131" i="6"/>
  <c r="E130" i="6"/>
  <c r="I129" i="6"/>
  <c r="H129" i="6"/>
  <c r="G129" i="6"/>
  <c r="F129" i="6"/>
  <c r="E128" i="6"/>
  <c r="E127" i="6"/>
  <c r="E126" i="6"/>
  <c r="E125" i="6"/>
  <c r="E124" i="6"/>
  <c r="I123" i="6"/>
  <c r="H123" i="6"/>
  <c r="G123" i="6"/>
  <c r="F123" i="6"/>
  <c r="E122" i="6"/>
  <c r="E121" i="6"/>
  <c r="E120" i="6"/>
  <c r="E119" i="6"/>
  <c r="E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E110" i="6"/>
  <c r="E109" i="6"/>
  <c r="E108" i="6"/>
  <c r="E107" i="6"/>
  <c r="E106" i="6"/>
  <c r="I105" i="6"/>
  <c r="H105" i="6"/>
  <c r="G105" i="6"/>
  <c r="F105" i="6"/>
  <c r="E105" i="6" s="1"/>
  <c r="E104" i="6"/>
  <c r="E103" i="6"/>
  <c r="E102" i="6"/>
  <c r="E101" i="6"/>
  <c r="E100" i="6"/>
  <c r="I99" i="6"/>
  <c r="I93" i="6" s="1"/>
  <c r="H99" i="6"/>
  <c r="H93" i="6" s="1"/>
  <c r="G99" i="6"/>
  <c r="F99" i="6"/>
  <c r="I98" i="6"/>
  <c r="H98" i="6"/>
  <c r="G98" i="6"/>
  <c r="F98" i="6"/>
  <c r="I97" i="6"/>
  <c r="H97" i="6"/>
  <c r="G97" i="6"/>
  <c r="F97" i="6"/>
  <c r="I96" i="6"/>
  <c r="H96" i="6"/>
  <c r="G96" i="6"/>
  <c r="F96" i="6"/>
  <c r="I95" i="6"/>
  <c r="H95" i="6"/>
  <c r="G95" i="6"/>
  <c r="E95" i="6" s="1"/>
  <c r="F95" i="6"/>
  <c r="I94" i="6"/>
  <c r="H94" i="6"/>
  <c r="G94" i="6"/>
  <c r="F94" i="6"/>
  <c r="E92" i="6"/>
  <c r="E91" i="6"/>
  <c r="E90" i="6"/>
  <c r="E89" i="6"/>
  <c r="E88" i="6"/>
  <c r="H87" i="6"/>
  <c r="G87" i="6"/>
  <c r="F87" i="6"/>
  <c r="E86" i="6"/>
  <c r="E85" i="6"/>
  <c r="E84" i="6"/>
  <c r="E83" i="6"/>
  <c r="E82" i="6"/>
  <c r="I81" i="6"/>
  <c r="H81" i="6"/>
  <c r="G81" i="6"/>
  <c r="F81" i="6"/>
  <c r="E80" i="6"/>
  <c r="E79" i="6"/>
  <c r="E78" i="6"/>
  <c r="E77" i="6"/>
  <c r="E76" i="6"/>
  <c r="I75" i="6"/>
  <c r="H75" i="6"/>
  <c r="G75" i="6"/>
  <c r="F75" i="6"/>
  <c r="E75" i="6" s="1"/>
  <c r="I74" i="6"/>
  <c r="H74" i="6"/>
  <c r="G74" i="6"/>
  <c r="F74" i="6"/>
  <c r="I73" i="6"/>
  <c r="H73" i="6"/>
  <c r="G73" i="6"/>
  <c r="F73" i="6"/>
  <c r="I72" i="6"/>
  <c r="I66" i="6" s="1"/>
  <c r="H72" i="6"/>
  <c r="G72" i="6"/>
  <c r="F72" i="6"/>
  <c r="I71" i="6"/>
  <c r="H71" i="6"/>
  <c r="G71" i="6"/>
  <c r="F71" i="6"/>
  <c r="I70" i="6"/>
  <c r="H70" i="6"/>
  <c r="H64" i="6" s="1"/>
  <c r="G70" i="6"/>
  <c r="E70" i="6" s="1"/>
  <c r="F70" i="6"/>
  <c r="I67" i="6"/>
  <c r="E61" i="6"/>
  <c r="E60" i="6"/>
  <c r="E59" i="6"/>
  <c r="E58" i="6"/>
  <c r="E57" i="6"/>
  <c r="I56" i="6"/>
  <c r="I50" i="6" s="1"/>
  <c r="H56" i="6"/>
  <c r="G56" i="6"/>
  <c r="G50" i="6" s="1"/>
  <c r="F56" i="6"/>
  <c r="F50" i="6" s="1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H50" i="6"/>
  <c r="E49" i="6"/>
  <c r="E48" i="6"/>
  <c r="E47" i="6"/>
  <c r="E46" i="6"/>
  <c r="E45" i="6"/>
  <c r="I44" i="6"/>
  <c r="H44" i="6"/>
  <c r="G44" i="6"/>
  <c r="G38" i="6" s="1"/>
  <c r="F44" i="6"/>
  <c r="F38" i="6" s="1"/>
  <c r="I43" i="6"/>
  <c r="H43" i="6"/>
  <c r="H19" i="6" s="1"/>
  <c r="G43" i="6"/>
  <c r="F43" i="6"/>
  <c r="I42" i="6"/>
  <c r="H42" i="6"/>
  <c r="G42" i="6"/>
  <c r="F42" i="6"/>
  <c r="I41" i="6"/>
  <c r="H41" i="6"/>
  <c r="H17" i="6" s="1"/>
  <c r="G41" i="6"/>
  <c r="F41" i="6"/>
  <c r="I40" i="6"/>
  <c r="H40" i="6"/>
  <c r="H16" i="6" s="1"/>
  <c r="G40" i="6"/>
  <c r="F40" i="6"/>
  <c r="I39" i="6"/>
  <c r="H39" i="6"/>
  <c r="H15" i="6" s="1"/>
  <c r="G39" i="6"/>
  <c r="F39" i="6"/>
  <c r="I38" i="6"/>
  <c r="H38" i="6"/>
  <c r="E37" i="6"/>
  <c r="E31" i="6" s="1"/>
  <c r="E25" i="6" s="1"/>
  <c r="E36" i="6"/>
  <c r="E30" i="6" s="1"/>
  <c r="E24" i="6" s="1"/>
  <c r="E35" i="6"/>
  <c r="E29" i="6" s="1"/>
  <c r="E23" i="6" s="1"/>
  <c r="E34" i="6"/>
  <c r="E28" i="6" s="1"/>
  <c r="E22" i="6" s="1"/>
  <c r="E33" i="6"/>
  <c r="E27" i="6" s="1"/>
  <c r="E21" i="6" s="1"/>
  <c r="I32" i="6"/>
  <c r="H32" i="6"/>
  <c r="G32" i="6"/>
  <c r="F32" i="6"/>
  <c r="F18" i="6"/>
  <c r="E31" i="2"/>
  <c r="E30" i="2"/>
  <c r="E29" i="2"/>
  <c r="E28" i="2"/>
  <c r="E27" i="2"/>
  <c r="I26" i="2"/>
  <c r="I20" i="2" s="1"/>
  <c r="H26" i="2"/>
  <c r="G26" i="2"/>
  <c r="F26" i="2"/>
  <c r="F20" i="2" s="1"/>
  <c r="I25" i="2"/>
  <c r="H25" i="2"/>
  <c r="G25" i="2"/>
  <c r="F25" i="2"/>
  <c r="I24" i="2"/>
  <c r="H24" i="2"/>
  <c r="G24" i="2"/>
  <c r="E24" i="2" s="1"/>
  <c r="F24" i="2"/>
  <c r="I23" i="2"/>
  <c r="H23" i="2"/>
  <c r="G23" i="2"/>
  <c r="F23" i="2"/>
  <c r="I22" i="2"/>
  <c r="H22" i="2"/>
  <c r="G22" i="2"/>
  <c r="E22" i="2" s="1"/>
  <c r="F22" i="2"/>
  <c r="I21" i="2"/>
  <c r="H21" i="2"/>
  <c r="G21" i="2"/>
  <c r="F21" i="2"/>
  <c r="H20" i="2"/>
  <c r="G20" i="2"/>
  <c r="E52" i="6" l="1"/>
  <c r="F69" i="6"/>
  <c r="E189" i="6"/>
  <c r="I231" i="6"/>
  <c r="G231" i="6"/>
  <c r="E321" i="6"/>
  <c r="E337" i="6"/>
  <c r="E200" i="6"/>
  <c r="E249" i="6"/>
  <c r="E279" i="6"/>
  <c r="E304" i="6"/>
  <c r="E307" i="6"/>
  <c r="E20" i="2"/>
  <c r="E23" i="2"/>
  <c r="I15" i="6"/>
  <c r="E55" i="6"/>
  <c r="E21" i="2"/>
  <c r="F19" i="6"/>
  <c r="E40" i="6"/>
  <c r="F17" i="6"/>
  <c r="E17" i="6" s="1"/>
  <c r="E38" i="6"/>
  <c r="I64" i="6"/>
  <c r="I8" i="6" s="1"/>
  <c r="I65" i="6"/>
  <c r="H69" i="6"/>
  <c r="E81" i="6"/>
  <c r="E87" i="6"/>
  <c r="E94" i="6"/>
  <c r="E25" i="2"/>
  <c r="E26" i="2"/>
  <c r="G16" i="6"/>
  <c r="G17" i="6"/>
  <c r="G19" i="6"/>
  <c r="G14" i="6"/>
  <c r="F64" i="6"/>
  <c r="E74" i="6"/>
  <c r="I69" i="6"/>
  <c r="E98" i="6"/>
  <c r="E114" i="6"/>
  <c r="E129" i="6"/>
  <c r="E171" i="6"/>
  <c r="E177" i="6"/>
  <c r="E237" i="6"/>
  <c r="E255" i="6"/>
  <c r="E346" i="6"/>
  <c r="E348" i="6"/>
  <c r="F332" i="6"/>
  <c r="G327" i="6"/>
  <c r="G308" i="6"/>
  <c r="G68" i="6" s="1"/>
  <c r="G12" i="6" s="1"/>
  <c r="I14" i="6"/>
  <c r="E39" i="6"/>
  <c r="I16" i="6"/>
  <c r="I17" i="6"/>
  <c r="I18" i="6"/>
  <c r="I19" i="6"/>
  <c r="E19" i="6" s="1"/>
  <c r="E53" i="6"/>
  <c r="H18" i="6"/>
  <c r="H11" i="6" s="1"/>
  <c r="E96" i="6"/>
  <c r="E135" i="6"/>
  <c r="E155" i="6"/>
  <c r="F233" i="6"/>
  <c r="E233" i="6" s="1"/>
  <c r="H231" i="6"/>
  <c r="E243" i="6"/>
  <c r="E306" i="6"/>
  <c r="E334" i="6"/>
  <c r="E347" i="6"/>
  <c r="G15" i="6"/>
  <c r="F16" i="6"/>
  <c r="F14" i="6"/>
  <c r="E14" i="6" s="1"/>
  <c r="E51" i="6"/>
  <c r="I10" i="6"/>
  <c r="H67" i="6"/>
  <c r="I111" i="6"/>
  <c r="E154" i="6"/>
  <c r="I153" i="6"/>
  <c r="E183" i="6"/>
  <c r="E199" i="6"/>
  <c r="E295" i="6"/>
  <c r="E305" i="6"/>
  <c r="E338" i="6"/>
  <c r="E42" i="6"/>
  <c r="G18" i="6"/>
  <c r="I11" i="6"/>
  <c r="G93" i="6"/>
  <c r="E113" i="6"/>
  <c r="E123" i="6"/>
  <c r="E198" i="6"/>
  <c r="E219" i="6"/>
  <c r="E273" i="6"/>
  <c r="E297" i="6"/>
  <c r="H308" i="6"/>
  <c r="H68" i="6" s="1"/>
  <c r="H12" i="6" s="1"/>
  <c r="G303" i="6"/>
  <c r="H327" i="6"/>
  <c r="H303" i="6" s="1"/>
  <c r="E336" i="6"/>
  <c r="E350" i="6"/>
  <c r="H14" i="6"/>
  <c r="E54" i="6"/>
  <c r="H8" i="6"/>
  <c r="E73" i="6"/>
  <c r="E97" i="6"/>
  <c r="E112" i="6"/>
  <c r="E141" i="6"/>
  <c r="E156" i="6"/>
  <c r="E165" i="6"/>
  <c r="H65" i="6"/>
  <c r="H9" i="6" s="1"/>
  <c r="H66" i="6"/>
  <c r="G65" i="6"/>
  <c r="E197" i="6"/>
  <c r="G195" i="6"/>
  <c r="E56" i="6"/>
  <c r="E9" i="7"/>
  <c r="E147" i="6"/>
  <c r="E26" i="6"/>
  <c r="E20" i="6" s="1"/>
  <c r="E32" i="6"/>
  <c r="G9" i="6"/>
  <c r="I9" i="6"/>
  <c r="E16" i="6"/>
  <c r="H10" i="6"/>
  <c r="E159" i="6"/>
  <c r="E235" i="6"/>
  <c r="E351" i="6"/>
  <c r="G345" i="6"/>
  <c r="E345" i="6" s="1"/>
  <c r="F15" i="6"/>
  <c r="E41" i="6"/>
  <c r="E50" i="6"/>
  <c r="E115" i="6"/>
  <c r="E201" i="6"/>
  <c r="I303" i="6"/>
  <c r="E339" i="6"/>
  <c r="G333" i="6"/>
  <c r="E333" i="6" s="1"/>
  <c r="F65" i="6"/>
  <c r="E65" i="6" s="1"/>
  <c r="G67" i="6"/>
  <c r="G69" i="6"/>
  <c r="H111" i="6"/>
  <c r="F236" i="6"/>
  <c r="E236" i="6" s="1"/>
  <c r="E294" i="6"/>
  <c r="F234" i="6"/>
  <c r="E234" i="6" s="1"/>
  <c r="E71" i="6"/>
  <c r="F93" i="6"/>
  <c r="E93" i="6" s="1"/>
  <c r="I195" i="6"/>
  <c r="E309" i="6"/>
  <c r="E72" i="6"/>
  <c r="E99" i="6"/>
  <c r="E117" i="6"/>
  <c r="F111" i="6"/>
  <c r="E232" i="6"/>
  <c r="E18" i="6"/>
  <c r="E43" i="6"/>
  <c r="E44" i="6"/>
  <c r="G64" i="6"/>
  <c r="G66" i="6"/>
  <c r="G10" i="6" s="1"/>
  <c r="F67" i="6"/>
  <c r="I68" i="6"/>
  <c r="I12" i="6" s="1"/>
  <c r="E116" i="6"/>
  <c r="G111" i="6"/>
  <c r="F153" i="6"/>
  <c r="E157" i="6"/>
  <c r="H153" i="6"/>
  <c r="E207" i="6"/>
  <c r="E267" i="6"/>
  <c r="E292" i="6"/>
  <c r="F291" i="6"/>
  <c r="E291" i="6" s="1"/>
  <c r="E315" i="6"/>
  <c r="E335" i="6"/>
  <c r="E352" i="2"/>
  <c r="E353" i="2"/>
  <c r="E354" i="2"/>
  <c r="E355" i="2"/>
  <c r="E356" i="2"/>
  <c r="E340" i="2"/>
  <c r="E341" i="2"/>
  <c r="E342" i="2"/>
  <c r="E343" i="2"/>
  <c r="E344" i="2"/>
  <c r="E310" i="2"/>
  <c r="E311" i="2"/>
  <c r="E312" i="2"/>
  <c r="E313" i="2"/>
  <c r="E314" i="2"/>
  <c r="E316" i="2"/>
  <c r="E317" i="2"/>
  <c r="E318" i="2"/>
  <c r="E319" i="2"/>
  <c r="E320" i="2"/>
  <c r="E322" i="2"/>
  <c r="E323" i="2"/>
  <c r="E324" i="2"/>
  <c r="E325" i="2"/>
  <c r="E326" i="2"/>
  <c r="E328" i="2"/>
  <c r="E329" i="2"/>
  <c r="E330" i="2"/>
  <c r="E331" i="2"/>
  <c r="E238" i="2"/>
  <c r="E239" i="2"/>
  <c r="E240" i="2"/>
  <c r="E241" i="2"/>
  <c r="E242" i="2"/>
  <c r="E244" i="2"/>
  <c r="E245" i="2"/>
  <c r="E246" i="2"/>
  <c r="E247" i="2"/>
  <c r="E248" i="2"/>
  <c r="E250" i="2"/>
  <c r="E251" i="2"/>
  <c r="E252" i="2"/>
  <c r="E253" i="2"/>
  <c r="E254" i="2"/>
  <c r="E256" i="2"/>
  <c r="E257" i="2"/>
  <c r="E258" i="2"/>
  <c r="E259" i="2"/>
  <c r="E260" i="2"/>
  <c r="E262" i="2"/>
  <c r="E263" i="2"/>
  <c r="E264" i="2"/>
  <c r="E265" i="2"/>
  <c r="E266" i="2"/>
  <c r="E268" i="2"/>
  <c r="E269" i="2"/>
  <c r="E270" i="2"/>
  <c r="E271" i="2"/>
  <c r="E272" i="2"/>
  <c r="E274" i="2"/>
  <c r="E275" i="2"/>
  <c r="E276" i="2"/>
  <c r="E277" i="2"/>
  <c r="E278" i="2"/>
  <c r="E280" i="2"/>
  <c r="E281" i="2"/>
  <c r="E282" i="2"/>
  <c r="E283" i="2"/>
  <c r="E284" i="2"/>
  <c r="E286" i="2"/>
  <c r="E287" i="2"/>
  <c r="E288" i="2"/>
  <c r="E289" i="2"/>
  <c r="E290" i="2"/>
  <c r="E298" i="2"/>
  <c r="E299" i="2"/>
  <c r="E300" i="2"/>
  <c r="E301" i="2"/>
  <c r="E302" i="2"/>
  <c r="E186" i="2"/>
  <c r="E187" i="2"/>
  <c r="E188" i="2"/>
  <c r="E196" i="2"/>
  <c r="E197" i="2"/>
  <c r="E198" i="2"/>
  <c r="E199" i="2"/>
  <c r="E200" i="2"/>
  <c r="E202" i="2"/>
  <c r="E203" i="2"/>
  <c r="E204" i="2"/>
  <c r="E205" i="2"/>
  <c r="E206" i="2"/>
  <c r="E208" i="2"/>
  <c r="E209" i="2"/>
  <c r="E210" i="2"/>
  <c r="E211" i="2"/>
  <c r="E212" i="2"/>
  <c r="E214" i="2"/>
  <c r="E215" i="2"/>
  <c r="E216" i="2"/>
  <c r="E217" i="2"/>
  <c r="E218" i="2"/>
  <c r="E222" i="2"/>
  <c r="E226" i="2"/>
  <c r="E220" i="2" s="1"/>
  <c r="E227" i="2"/>
  <c r="E221" i="2" s="1"/>
  <c r="E228" i="2"/>
  <c r="E229" i="2"/>
  <c r="E223" i="2" s="1"/>
  <c r="E230" i="2"/>
  <c r="E224" i="2" s="1"/>
  <c r="E154" i="2"/>
  <c r="E155" i="2"/>
  <c r="E156" i="2"/>
  <c r="E157" i="2"/>
  <c r="E158" i="2"/>
  <c r="E160" i="2"/>
  <c r="E161" i="2"/>
  <c r="E162" i="2"/>
  <c r="E163" i="2"/>
  <c r="E164" i="2"/>
  <c r="E166" i="2"/>
  <c r="E167" i="2"/>
  <c r="E168" i="2"/>
  <c r="E169" i="2"/>
  <c r="E170" i="2"/>
  <c r="E172" i="2"/>
  <c r="E173" i="2"/>
  <c r="E174" i="2"/>
  <c r="E175" i="2"/>
  <c r="E176" i="2"/>
  <c r="E178" i="2"/>
  <c r="E179" i="2"/>
  <c r="E180" i="2"/>
  <c r="E181" i="2"/>
  <c r="E182" i="2"/>
  <c r="E184" i="2"/>
  <c r="E185" i="2"/>
  <c r="E112" i="2"/>
  <c r="E113" i="2"/>
  <c r="E114" i="2"/>
  <c r="E115" i="2"/>
  <c r="E116" i="2"/>
  <c r="E118" i="2"/>
  <c r="E119" i="2"/>
  <c r="E120" i="2"/>
  <c r="E121" i="2"/>
  <c r="E122" i="2"/>
  <c r="E124" i="2"/>
  <c r="E125" i="2"/>
  <c r="E126" i="2"/>
  <c r="E127" i="2"/>
  <c r="E128" i="2"/>
  <c r="E130" i="2"/>
  <c r="E131" i="2"/>
  <c r="E132" i="2"/>
  <c r="E133" i="2"/>
  <c r="E134" i="2"/>
  <c r="E136" i="2"/>
  <c r="E137" i="2"/>
  <c r="E138" i="2"/>
  <c r="E139" i="2"/>
  <c r="E140" i="2"/>
  <c r="E142" i="2"/>
  <c r="E143" i="2"/>
  <c r="E144" i="2"/>
  <c r="E145" i="2"/>
  <c r="E146" i="2"/>
  <c r="E94" i="2"/>
  <c r="E95" i="2"/>
  <c r="E96" i="2"/>
  <c r="E97" i="2"/>
  <c r="E98" i="2"/>
  <c r="E100" i="2"/>
  <c r="E101" i="2"/>
  <c r="E102" i="2"/>
  <c r="E103" i="2"/>
  <c r="E104" i="2"/>
  <c r="E70" i="2"/>
  <c r="E71" i="2"/>
  <c r="E72" i="2"/>
  <c r="E73" i="2"/>
  <c r="E74" i="2"/>
  <c r="E76" i="2"/>
  <c r="E77" i="2"/>
  <c r="E78" i="2"/>
  <c r="E79" i="2"/>
  <c r="E80" i="2"/>
  <c r="E51" i="2"/>
  <c r="E52" i="2"/>
  <c r="E53" i="2"/>
  <c r="E54" i="2"/>
  <c r="E55" i="2"/>
  <c r="E39" i="2"/>
  <c r="E40" i="2"/>
  <c r="E41" i="2"/>
  <c r="E42" i="2"/>
  <c r="E43" i="2"/>
  <c r="G8" i="6" l="1"/>
  <c r="I63" i="6"/>
  <c r="I7" i="6" s="1"/>
  <c r="F66" i="6"/>
  <c r="E66" i="6" s="1"/>
  <c r="E332" i="6"/>
  <c r="F327" i="6"/>
  <c r="F308" i="6"/>
  <c r="E308" i="6" s="1"/>
  <c r="F9" i="6"/>
  <c r="E9" i="6" s="1"/>
  <c r="E67" i="6"/>
  <c r="E195" i="6"/>
  <c r="E12" i="7"/>
  <c r="E111" i="6"/>
  <c r="H63" i="6"/>
  <c r="H7" i="6" s="1"/>
  <c r="F8" i="6"/>
  <c r="E8" i="6" s="1"/>
  <c r="E15" i="6"/>
  <c r="G63" i="6"/>
  <c r="G7" i="6" s="1"/>
  <c r="E69" i="6"/>
  <c r="E64" i="6"/>
  <c r="E153" i="6"/>
  <c r="F231" i="6"/>
  <c r="E231" i="6" s="1"/>
  <c r="G11" i="6"/>
  <c r="F11" i="6"/>
  <c r="E48" i="5"/>
  <c r="E47" i="5"/>
  <c r="E46" i="5"/>
  <c r="E45" i="5"/>
  <c r="E44" i="5"/>
  <c r="I43" i="5"/>
  <c r="H43" i="5"/>
  <c r="G43" i="5"/>
  <c r="F43" i="5"/>
  <c r="E42" i="5"/>
  <c r="E41" i="5"/>
  <c r="E40" i="5"/>
  <c r="E39" i="5"/>
  <c r="E38" i="5"/>
  <c r="I37" i="5"/>
  <c r="H37" i="5"/>
  <c r="G37" i="5"/>
  <c r="F37" i="5"/>
  <c r="E36" i="5"/>
  <c r="E35" i="5"/>
  <c r="E34" i="5"/>
  <c r="E33" i="5"/>
  <c r="E32" i="5"/>
  <c r="I31" i="5"/>
  <c r="H31" i="5"/>
  <c r="G31" i="5"/>
  <c r="F31" i="5"/>
  <c r="E30" i="5"/>
  <c r="E29" i="5"/>
  <c r="E28" i="5"/>
  <c r="E27" i="5"/>
  <c r="E26" i="5"/>
  <c r="I25" i="5"/>
  <c r="H25" i="5"/>
  <c r="G25" i="5"/>
  <c r="F25" i="5"/>
  <c r="E25" i="5" s="1"/>
  <c r="E24" i="5"/>
  <c r="E23" i="5"/>
  <c r="E22" i="5"/>
  <c r="E21" i="5"/>
  <c r="E20" i="5"/>
  <c r="I19" i="5"/>
  <c r="H19" i="5"/>
  <c r="G19" i="5"/>
  <c r="F19" i="5"/>
  <c r="E18" i="5"/>
  <c r="E17" i="5"/>
  <c r="E16" i="5"/>
  <c r="E15" i="5"/>
  <c r="E14" i="5"/>
  <c r="I13" i="5"/>
  <c r="H13" i="5"/>
  <c r="H7" i="5" s="1"/>
  <c r="G13" i="5"/>
  <c r="F13" i="5"/>
  <c r="I12" i="5"/>
  <c r="H12" i="5"/>
  <c r="E12" i="5" s="1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E8" i="5" l="1"/>
  <c r="F10" i="6"/>
  <c r="E10" i="6" s="1"/>
  <c r="E327" i="6"/>
  <c r="F303" i="6"/>
  <c r="F68" i="6"/>
  <c r="E11" i="6"/>
  <c r="E7" i="7"/>
  <c r="I7" i="5"/>
  <c r="E31" i="5"/>
  <c r="E10" i="5"/>
  <c r="E11" i="5"/>
  <c r="E9" i="5"/>
  <c r="E13" i="5"/>
  <c r="F7" i="5"/>
  <c r="G7" i="5"/>
  <c r="E19" i="5"/>
  <c r="E37" i="5"/>
  <c r="E43" i="5"/>
  <c r="I339" i="2"/>
  <c r="I333" i="2"/>
  <c r="I351" i="2"/>
  <c r="I99" i="2"/>
  <c r="I93" i="2"/>
  <c r="I75" i="2"/>
  <c r="I38" i="2"/>
  <c r="G106" i="2"/>
  <c r="G107" i="2"/>
  <c r="G108" i="2"/>
  <c r="G109" i="2"/>
  <c r="G255" i="2"/>
  <c r="H255" i="2"/>
  <c r="I255" i="2"/>
  <c r="H149" i="2"/>
  <c r="I149" i="2"/>
  <c r="H152" i="2"/>
  <c r="I152" i="2"/>
  <c r="H151" i="2"/>
  <c r="G148" i="2"/>
  <c r="G149" i="2"/>
  <c r="G150" i="2"/>
  <c r="G151" i="2"/>
  <c r="G152" i="2"/>
  <c r="I183" i="2"/>
  <c r="H183" i="2"/>
  <c r="G183" i="2"/>
  <c r="F183" i="2"/>
  <c r="F255" i="2"/>
  <c r="E255" i="2" l="1"/>
  <c r="F12" i="6"/>
  <c r="E12" i="6" s="1"/>
  <c r="E68" i="6"/>
  <c r="E303" i="6"/>
  <c r="F63" i="6"/>
  <c r="E183" i="2"/>
  <c r="E7" i="5"/>
  <c r="I345" i="2"/>
  <c r="I346" i="2"/>
  <c r="I347" i="2"/>
  <c r="I348" i="2"/>
  <c r="I349" i="2"/>
  <c r="I350" i="2"/>
  <c r="I334" i="2"/>
  <c r="I335" i="2"/>
  <c r="I336" i="2"/>
  <c r="I337" i="2"/>
  <c r="I338" i="2"/>
  <c r="I327" i="2"/>
  <c r="I321" i="2"/>
  <c r="I315" i="2"/>
  <c r="I309" i="2"/>
  <c r="I304" i="2"/>
  <c r="I305" i="2"/>
  <c r="I306" i="2"/>
  <c r="I307" i="2"/>
  <c r="I308" i="2"/>
  <c r="I297" i="2"/>
  <c r="I291" i="2"/>
  <c r="I279" i="2"/>
  <c r="I267" i="2"/>
  <c r="I261" i="2"/>
  <c r="I249" i="2"/>
  <c r="I243" i="2"/>
  <c r="I237" i="2"/>
  <c r="I232" i="2"/>
  <c r="I233" i="2"/>
  <c r="I234" i="2"/>
  <c r="I235" i="2"/>
  <c r="I236" i="2"/>
  <c r="I213" i="2"/>
  <c r="I207" i="2"/>
  <c r="I201" i="2"/>
  <c r="I195" i="2"/>
  <c r="I190" i="2"/>
  <c r="I191" i="2"/>
  <c r="I192" i="2"/>
  <c r="I193" i="2"/>
  <c r="I194" i="2"/>
  <c r="I177" i="2"/>
  <c r="I171" i="2"/>
  <c r="I165" i="2"/>
  <c r="I159" i="2"/>
  <c r="I153" i="2"/>
  <c r="I148" i="2"/>
  <c r="I150" i="2"/>
  <c r="I151" i="2"/>
  <c r="I141" i="2"/>
  <c r="I135" i="2"/>
  <c r="I129" i="2"/>
  <c r="I123" i="2"/>
  <c r="I117" i="2"/>
  <c r="I111" i="2"/>
  <c r="I106" i="2"/>
  <c r="I107" i="2"/>
  <c r="I108" i="2"/>
  <c r="I109" i="2"/>
  <c r="I110" i="2"/>
  <c r="I87" i="2"/>
  <c r="I88" i="2"/>
  <c r="I89" i="2"/>
  <c r="I90" i="2"/>
  <c r="I91" i="2"/>
  <c r="I92" i="2"/>
  <c r="I69" i="2"/>
  <c r="I63" i="2" s="1"/>
  <c r="I64" i="2"/>
  <c r="I65" i="2"/>
  <c r="I66" i="2"/>
  <c r="I67" i="2"/>
  <c r="I68" i="2"/>
  <c r="G50" i="2"/>
  <c r="G44" i="2" s="1"/>
  <c r="H50" i="2"/>
  <c r="H44" i="2" s="1"/>
  <c r="I50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I32" i="2"/>
  <c r="G33" i="2"/>
  <c r="H33" i="2"/>
  <c r="I33" i="2"/>
  <c r="I15" i="2" s="1"/>
  <c r="G34" i="2"/>
  <c r="H34" i="2"/>
  <c r="I34" i="2"/>
  <c r="G35" i="2"/>
  <c r="G17" i="2" s="1"/>
  <c r="H35" i="2"/>
  <c r="H17" i="2" s="1"/>
  <c r="I35" i="2"/>
  <c r="G36" i="2"/>
  <c r="H36" i="2"/>
  <c r="I36" i="2"/>
  <c r="I18" i="2" s="1"/>
  <c r="G37" i="2"/>
  <c r="G19" i="2" s="1"/>
  <c r="H37" i="2"/>
  <c r="I37" i="2"/>
  <c r="I19" i="2" s="1"/>
  <c r="G16" i="2"/>
  <c r="H16" i="2"/>
  <c r="E63" i="6" l="1"/>
  <c r="F7" i="6"/>
  <c r="E7" i="6" s="1"/>
  <c r="I17" i="2"/>
  <c r="G15" i="2"/>
  <c r="H19" i="2"/>
  <c r="H15" i="2"/>
  <c r="I231" i="2"/>
  <c r="I147" i="2"/>
  <c r="I59" i="2"/>
  <c r="I14" i="2"/>
  <c r="H18" i="2"/>
  <c r="G18" i="2"/>
  <c r="I303" i="2"/>
  <c r="I189" i="2"/>
  <c r="I61" i="2"/>
  <c r="I11" i="2" s="1"/>
  <c r="I60" i="2"/>
  <c r="I105" i="2"/>
  <c r="I62" i="2"/>
  <c r="I12" i="2" s="1"/>
  <c r="I58" i="2"/>
  <c r="I8" i="2" s="1"/>
  <c r="I16" i="2"/>
  <c r="I9" i="2" s="1"/>
  <c r="I10" i="2" l="1"/>
  <c r="I57" i="2"/>
  <c r="I7" i="2" s="1"/>
  <c r="H141" i="2" l="1"/>
  <c r="G141" i="2"/>
  <c r="F141" i="2"/>
  <c r="E141" i="2" l="1"/>
  <c r="G159" i="2"/>
  <c r="G93" i="2"/>
  <c r="H93" i="2"/>
  <c r="H351" i="2" l="1"/>
  <c r="H345" i="2" s="1"/>
  <c r="G351" i="2"/>
  <c r="F351" i="2"/>
  <c r="H350" i="2"/>
  <c r="G350" i="2"/>
  <c r="F350" i="2"/>
  <c r="H349" i="2"/>
  <c r="G349" i="2"/>
  <c r="F349" i="2"/>
  <c r="H348" i="2"/>
  <c r="G348" i="2"/>
  <c r="F348" i="2"/>
  <c r="E348" i="2" s="1"/>
  <c r="H347" i="2"/>
  <c r="G347" i="2"/>
  <c r="F347" i="2"/>
  <c r="H346" i="2"/>
  <c r="G346" i="2"/>
  <c r="F346" i="2"/>
  <c r="G345" i="2"/>
  <c r="F345" i="2"/>
  <c r="H339" i="2"/>
  <c r="H333" i="2" s="1"/>
  <c r="G339" i="2"/>
  <c r="G333" i="2" s="1"/>
  <c r="F339" i="2"/>
  <c r="E339" i="2" s="1"/>
  <c r="H338" i="2"/>
  <c r="G338" i="2"/>
  <c r="F338" i="2"/>
  <c r="H337" i="2"/>
  <c r="G337" i="2"/>
  <c r="F337" i="2"/>
  <c r="H336" i="2"/>
  <c r="G336" i="2"/>
  <c r="F336" i="2"/>
  <c r="H335" i="2"/>
  <c r="G335" i="2"/>
  <c r="F335" i="2"/>
  <c r="E335" i="2" s="1"/>
  <c r="H334" i="2"/>
  <c r="G334" i="2"/>
  <c r="F334" i="2"/>
  <c r="F333" i="2"/>
  <c r="E333" i="2" s="1"/>
  <c r="H332" i="2"/>
  <c r="H308" i="2" s="1"/>
  <c r="H321" i="2"/>
  <c r="G321" i="2"/>
  <c r="F321" i="2"/>
  <c r="H315" i="2"/>
  <c r="G315" i="2"/>
  <c r="F315" i="2"/>
  <c r="H309" i="2"/>
  <c r="G309" i="2"/>
  <c r="F309" i="2"/>
  <c r="H307" i="2"/>
  <c r="G307" i="2"/>
  <c r="F307" i="2"/>
  <c r="H306" i="2"/>
  <c r="G306" i="2"/>
  <c r="F306" i="2"/>
  <c r="H305" i="2"/>
  <c r="G305" i="2"/>
  <c r="F305" i="2"/>
  <c r="H304" i="2"/>
  <c r="G304" i="2"/>
  <c r="F304" i="2"/>
  <c r="H297" i="2"/>
  <c r="G297" i="2"/>
  <c r="F297" i="2"/>
  <c r="F296" i="2"/>
  <c r="E296" i="2" s="1"/>
  <c r="F295" i="2"/>
  <c r="F294" i="2"/>
  <c r="E294" i="2" s="1"/>
  <c r="F293" i="2"/>
  <c r="F292" i="2"/>
  <c r="E292" i="2" s="1"/>
  <c r="H291" i="2"/>
  <c r="G291" i="2"/>
  <c r="F285" i="2"/>
  <c r="E285" i="2" s="1"/>
  <c r="H279" i="2"/>
  <c r="G279" i="2"/>
  <c r="F279" i="2"/>
  <c r="H273" i="2"/>
  <c r="G273" i="2"/>
  <c r="F273" i="2"/>
  <c r="H267" i="2"/>
  <c r="G267" i="2"/>
  <c r="F267" i="2"/>
  <c r="H261" i="2"/>
  <c r="G261" i="2"/>
  <c r="F261" i="2"/>
  <c r="H249" i="2"/>
  <c r="G249" i="2"/>
  <c r="F249" i="2"/>
  <c r="H243" i="2"/>
  <c r="G243" i="2"/>
  <c r="F243" i="2"/>
  <c r="H237" i="2"/>
  <c r="G237" i="2"/>
  <c r="F237" i="2"/>
  <c r="H236" i="2"/>
  <c r="G236" i="2"/>
  <c r="H235" i="2"/>
  <c r="G235" i="2"/>
  <c r="H234" i="2"/>
  <c r="G234" i="2"/>
  <c r="H233" i="2"/>
  <c r="G233" i="2"/>
  <c r="H232" i="2"/>
  <c r="G232" i="2"/>
  <c r="F232" i="2"/>
  <c r="H225" i="2"/>
  <c r="H219" i="2" s="1"/>
  <c r="G225" i="2"/>
  <c r="G219" i="2" s="1"/>
  <c r="F225" i="2"/>
  <c r="H224" i="2"/>
  <c r="G224" i="2"/>
  <c r="F224" i="2"/>
  <c r="H223" i="2"/>
  <c r="G223" i="2"/>
  <c r="F223" i="2"/>
  <c r="H222" i="2"/>
  <c r="G222" i="2"/>
  <c r="F222" i="2"/>
  <c r="H221" i="2"/>
  <c r="G221" i="2"/>
  <c r="F221" i="2"/>
  <c r="H220" i="2"/>
  <c r="G220" i="2"/>
  <c r="F220" i="2"/>
  <c r="F219" i="2"/>
  <c r="H213" i="2"/>
  <c r="G213" i="2"/>
  <c r="F213" i="2"/>
  <c r="H207" i="2"/>
  <c r="G207" i="2"/>
  <c r="F207" i="2"/>
  <c r="H201" i="2"/>
  <c r="G201" i="2"/>
  <c r="F201" i="2"/>
  <c r="E201" i="2" s="1"/>
  <c r="H195" i="2"/>
  <c r="G195" i="2"/>
  <c r="F195" i="2"/>
  <c r="H194" i="2"/>
  <c r="G194" i="2"/>
  <c r="F194" i="2"/>
  <c r="H193" i="2"/>
  <c r="G193" i="2"/>
  <c r="F193" i="2"/>
  <c r="H192" i="2"/>
  <c r="G192" i="2"/>
  <c r="F192" i="2"/>
  <c r="E192" i="2" s="1"/>
  <c r="H191" i="2"/>
  <c r="G191" i="2"/>
  <c r="F191" i="2"/>
  <c r="H190" i="2"/>
  <c r="G190" i="2"/>
  <c r="F190" i="2"/>
  <c r="H177" i="2"/>
  <c r="G177" i="2"/>
  <c r="F177" i="2"/>
  <c r="H171" i="2"/>
  <c r="G171" i="2"/>
  <c r="F171" i="2"/>
  <c r="E171" i="2" s="1"/>
  <c r="H165" i="2"/>
  <c r="E165" i="2" s="1"/>
  <c r="H159" i="2"/>
  <c r="F159" i="2"/>
  <c r="E159" i="2" s="1"/>
  <c r="H153" i="2"/>
  <c r="G153" i="2"/>
  <c r="F153" i="2"/>
  <c r="F152" i="2"/>
  <c r="E152" i="2" s="1"/>
  <c r="F151" i="2"/>
  <c r="E151" i="2" s="1"/>
  <c r="H150" i="2"/>
  <c r="F150" i="2"/>
  <c r="F149" i="2"/>
  <c r="E149" i="2" s="1"/>
  <c r="H148" i="2"/>
  <c r="F148" i="2"/>
  <c r="H135" i="2"/>
  <c r="G135" i="2"/>
  <c r="F135" i="2"/>
  <c r="E135" i="2" s="1"/>
  <c r="H129" i="2"/>
  <c r="G129" i="2"/>
  <c r="F129" i="2"/>
  <c r="H123" i="2"/>
  <c r="G123" i="2"/>
  <c r="F123" i="2"/>
  <c r="H117" i="2"/>
  <c r="G117" i="2"/>
  <c r="F117" i="2"/>
  <c r="H111" i="2"/>
  <c r="G111" i="2"/>
  <c r="F111" i="2"/>
  <c r="E111" i="2" s="1"/>
  <c r="H110" i="2"/>
  <c r="G110" i="2"/>
  <c r="F110" i="2"/>
  <c r="H109" i="2"/>
  <c r="F109" i="2"/>
  <c r="H108" i="2"/>
  <c r="F108" i="2"/>
  <c r="E108" i="2" s="1"/>
  <c r="H107" i="2"/>
  <c r="F107" i="2"/>
  <c r="H106" i="2"/>
  <c r="F106" i="2"/>
  <c r="E106" i="2" s="1"/>
  <c r="H99" i="2"/>
  <c r="G99" i="2"/>
  <c r="G87" i="2" s="1"/>
  <c r="F99" i="2"/>
  <c r="F93" i="2"/>
  <c r="E93" i="2" s="1"/>
  <c r="H92" i="2"/>
  <c r="G92" i="2"/>
  <c r="F92" i="2"/>
  <c r="H91" i="2"/>
  <c r="G91" i="2"/>
  <c r="F91" i="2"/>
  <c r="H90" i="2"/>
  <c r="G90" i="2"/>
  <c r="F90" i="2"/>
  <c r="E90" i="2" s="1"/>
  <c r="H89" i="2"/>
  <c r="G89" i="2"/>
  <c r="F89" i="2"/>
  <c r="H88" i="2"/>
  <c r="G88" i="2"/>
  <c r="F88" i="2"/>
  <c r="E86" i="2"/>
  <c r="E85" i="2"/>
  <c r="E84" i="2"/>
  <c r="E83" i="2"/>
  <c r="E82" i="2"/>
  <c r="H81" i="2"/>
  <c r="G81" i="2"/>
  <c r="F81" i="2"/>
  <c r="H75" i="2"/>
  <c r="G75" i="2"/>
  <c r="F75" i="2"/>
  <c r="H69" i="2"/>
  <c r="G69" i="2"/>
  <c r="F69" i="2"/>
  <c r="H68" i="2"/>
  <c r="G68" i="2"/>
  <c r="F68" i="2"/>
  <c r="E68" i="2" s="1"/>
  <c r="H67" i="2"/>
  <c r="G67" i="2"/>
  <c r="F67" i="2"/>
  <c r="H66" i="2"/>
  <c r="G66" i="2"/>
  <c r="F66" i="2"/>
  <c r="H65" i="2"/>
  <c r="G65" i="2"/>
  <c r="F65" i="2"/>
  <c r="H64" i="2"/>
  <c r="G64" i="2"/>
  <c r="F64" i="2"/>
  <c r="E64" i="2" s="1"/>
  <c r="F63" i="2"/>
  <c r="F50" i="2"/>
  <c r="F49" i="2"/>
  <c r="E49" i="2" s="1"/>
  <c r="F48" i="2"/>
  <c r="E48" i="2" s="1"/>
  <c r="F47" i="2"/>
  <c r="E47" i="2" s="1"/>
  <c r="F46" i="2"/>
  <c r="E46" i="2" s="1"/>
  <c r="F45" i="2"/>
  <c r="E45" i="2" s="1"/>
  <c r="H38" i="2"/>
  <c r="H32" i="2" s="1"/>
  <c r="H14" i="2" s="1"/>
  <c r="G38" i="2"/>
  <c r="G32" i="2" s="1"/>
  <c r="G14" i="2" s="1"/>
  <c r="F38" i="2"/>
  <c r="F37" i="2"/>
  <c r="E37" i="2" s="1"/>
  <c r="F36" i="2"/>
  <c r="E36" i="2" s="1"/>
  <c r="F35" i="2"/>
  <c r="F34" i="2"/>
  <c r="E34" i="2" s="1"/>
  <c r="F33" i="2"/>
  <c r="E33" i="2" s="1"/>
  <c r="E243" i="2" l="1"/>
  <c r="E273" i="2"/>
  <c r="E305" i="2"/>
  <c r="E315" i="2"/>
  <c r="H59" i="2"/>
  <c r="E110" i="2"/>
  <c r="G105" i="2"/>
  <c r="E129" i="2"/>
  <c r="E191" i="2"/>
  <c r="E195" i="2"/>
  <c r="E232" i="2"/>
  <c r="E237" i="2"/>
  <c r="E267" i="2"/>
  <c r="E304" i="2"/>
  <c r="E309" i="2"/>
  <c r="E334" i="2"/>
  <c r="E338" i="2"/>
  <c r="E347" i="2"/>
  <c r="E351" i="2"/>
  <c r="F235" i="2"/>
  <c r="E235" i="2" s="1"/>
  <c r="E295" i="2"/>
  <c r="G58" i="2"/>
  <c r="E67" i="2"/>
  <c r="E89" i="2"/>
  <c r="F32" i="2"/>
  <c r="E32" i="2" s="1"/>
  <c r="E38" i="2"/>
  <c r="F44" i="2"/>
  <c r="E44" i="2" s="1"/>
  <c r="E50" i="2"/>
  <c r="E66" i="2"/>
  <c r="E75" i="2"/>
  <c r="E88" i="2"/>
  <c r="E92" i="2"/>
  <c r="E99" i="2"/>
  <c r="E123" i="2"/>
  <c r="E150" i="2"/>
  <c r="E153" i="2"/>
  <c r="E190" i="2"/>
  <c r="E194" i="2"/>
  <c r="E213" i="2"/>
  <c r="E225" i="2"/>
  <c r="E219" i="2" s="1"/>
  <c r="F234" i="2"/>
  <c r="E234" i="2" s="1"/>
  <c r="H231" i="2"/>
  <c r="E261" i="2"/>
  <c r="F291" i="2"/>
  <c r="E291" i="2" s="1"/>
  <c r="E293" i="2"/>
  <c r="E297" i="2"/>
  <c r="E307" i="2"/>
  <c r="H327" i="2"/>
  <c r="H303" i="2" s="1"/>
  <c r="E337" i="2"/>
  <c r="E346" i="2"/>
  <c r="E350" i="2"/>
  <c r="F17" i="2"/>
  <c r="E17" i="2" s="1"/>
  <c r="E35" i="2"/>
  <c r="E65" i="2"/>
  <c r="E69" i="2"/>
  <c r="E91" i="2"/>
  <c r="E107" i="2"/>
  <c r="E109" i="2"/>
  <c r="E117" i="2"/>
  <c r="E148" i="2"/>
  <c r="G147" i="2"/>
  <c r="E177" i="2"/>
  <c r="E193" i="2"/>
  <c r="E207" i="2"/>
  <c r="E249" i="2"/>
  <c r="E279" i="2"/>
  <c r="E306" i="2"/>
  <c r="E321" i="2"/>
  <c r="E336" i="2"/>
  <c r="E345" i="2"/>
  <c r="E349" i="2"/>
  <c r="H147" i="2"/>
  <c r="G59" i="2"/>
  <c r="F147" i="2"/>
  <c r="H60" i="2"/>
  <c r="H10" i="2" s="1"/>
  <c r="H58" i="2"/>
  <c r="H8" i="2" s="1"/>
  <c r="H62" i="2"/>
  <c r="H12" i="2" s="1"/>
  <c r="H9" i="2"/>
  <c r="G9" i="2"/>
  <c r="G8" i="2"/>
  <c r="F15" i="2"/>
  <c r="E15" i="2" s="1"/>
  <c r="H63" i="2"/>
  <c r="E81" i="2"/>
  <c r="F236" i="2"/>
  <c r="E236" i="2" s="1"/>
  <c r="G332" i="2"/>
  <c r="G60" i="2"/>
  <c r="G10" i="2" s="1"/>
  <c r="F19" i="2"/>
  <c r="E19" i="2" s="1"/>
  <c r="F58" i="2"/>
  <c r="G231" i="2"/>
  <c r="F60" i="2"/>
  <c r="H189" i="2"/>
  <c r="G189" i="2"/>
  <c r="G61" i="2"/>
  <c r="G11" i="2" s="1"/>
  <c r="H61" i="2"/>
  <c r="H11" i="2" s="1"/>
  <c r="G63" i="2"/>
  <c r="E63" i="2" s="1"/>
  <c r="F14" i="2"/>
  <c r="E14" i="2" s="1"/>
  <c r="F18" i="2"/>
  <c r="E18" i="2" s="1"/>
  <c r="F16" i="2"/>
  <c r="E16" i="2" s="1"/>
  <c r="F87" i="2"/>
  <c r="H87" i="2"/>
  <c r="H105" i="2"/>
  <c r="F189" i="2"/>
  <c r="F233" i="2"/>
  <c r="F105" i="2"/>
  <c r="E105" i="2" s="1"/>
  <c r="F59" i="2" l="1"/>
  <c r="E59" i="2" s="1"/>
  <c r="E233" i="2"/>
  <c r="E87" i="2"/>
  <c r="E58" i="2"/>
  <c r="F61" i="2"/>
  <c r="E61" i="2" s="1"/>
  <c r="E147" i="2"/>
  <c r="E189" i="2"/>
  <c r="E60" i="2"/>
  <c r="F332" i="2"/>
  <c r="E332" i="2" s="1"/>
  <c r="G327" i="2"/>
  <c r="G303" i="2" s="1"/>
  <c r="G308" i="2"/>
  <c r="G62" i="2" s="1"/>
  <c r="G12" i="2" s="1"/>
  <c r="F9" i="2"/>
  <c r="E9" i="2" s="1"/>
  <c r="F10" i="2"/>
  <c r="E10" i="2" s="1"/>
  <c r="F8" i="2"/>
  <c r="E8" i="2" s="1"/>
  <c r="G57" i="2"/>
  <c r="G7" i="2" s="1"/>
  <c r="H57" i="2"/>
  <c r="F231" i="2"/>
  <c r="E231" i="2" s="1"/>
  <c r="F11" i="2" l="1"/>
  <c r="E11" i="2" s="1"/>
  <c r="F308" i="2"/>
  <c r="E308" i="2" s="1"/>
  <c r="F327" i="2"/>
  <c r="E327" i="2" s="1"/>
  <c r="F303" i="2" l="1"/>
  <c r="E303" i="2" s="1"/>
  <c r="F62" i="2"/>
  <c r="E62" i="2" s="1"/>
  <c r="F12" i="2" l="1"/>
  <c r="E12" i="2" s="1"/>
  <c r="F57" i="2"/>
  <c r="E57" i="2" s="1"/>
  <c r="H7" i="2"/>
  <c r="F7" i="2" l="1"/>
  <c r="E7" i="2" s="1"/>
  <c r="E7" i="11" l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H153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comments2.xml><?xml version="1.0" encoding="utf-8"?>
<comments xmlns="http://schemas.openxmlformats.org/spreadsheetml/2006/main">
  <authors>
    <author>Петрова Ольга Владимировна</author>
  </authors>
  <commentList>
    <comment ref="H153" authorId="0" shapeId="0">
      <text>
        <r>
          <rPr>
            <b/>
            <sz val="9"/>
            <color indexed="81"/>
            <rFont val="Tahoma"/>
            <charset val="1"/>
          </rPr>
          <t xml:space="preserve">4957,4-3624,4=1333,0
</t>
        </r>
      </text>
    </comment>
  </commentList>
</comments>
</file>

<file path=xl/sharedStrings.xml><?xml version="1.0" encoding="utf-8"?>
<sst xmlns="http://schemas.openxmlformats.org/spreadsheetml/2006/main" count="4836" uniqueCount="207">
  <si>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</si>
  <si>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</si>
  <si>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</si>
  <si>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</si>
  <si>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</si>
  <si>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</si>
  <si>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</si>
  <si>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</si>
  <si>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</si>
  <si>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</si>
  <si>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</si>
  <si>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</si>
  <si>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</si>
  <si>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</si>
  <si>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</si>
  <si>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</si>
  <si>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</si>
  <si>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</si>
  <si>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</si>
  <si>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</si>
  <si>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</si>
  <si>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</si>
  <si>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</si>
  <si>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</si>
  <si>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</si>
  <si>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</si>
  <si>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</si>
  <si>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</si>
  <si>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</si>
  <si>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</si>
  <si>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</si>
  <si>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</si>
  <si>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</si>
  <si>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</si>
  <si>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</si>
  <si>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</si>
  <si>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</si>
  <si>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</si>
  <si>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</si>
  <si>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</si>
  <si>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</si>
  <si>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</si>
  <si>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</si>
  <si>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</si>
  <si>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</si>
  <si>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</si>
  <si>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</si>
  <si>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</si>
  <si>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</si>
  <si>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</si>
  <si>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</si>
  <si>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</si>
  <si>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</si>
  <si>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</si>
  <si>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</si>
  <si>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</si>
  <si>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</si>
  <si>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</si>
  <si>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</si>
  <si>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</si>
  <si>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</si>
  <si>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</si>
  <si>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</si>
  <si>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</si>
  <si>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</si>
  <si>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</si>
  <si>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</si>
  <si>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</si>
  <si>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</si>
  <si>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</si>
  <si>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</si>
  <si>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</si>
  <si>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</si>
  <si>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</si>
  <si>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</si>
  <si>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</si>
  <si>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</si>
  <si>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</si>
  <si>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</si>
  <si>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</si>
  <si>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</si>
  <si>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</si>
  <si>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</si>
  <si>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</si>
  <si>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</si>
  <si>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</si>
  <si>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</si>
  <si>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</si>
  <si>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</si>
  <si>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</si>
  <si>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</si>
  <si>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</si>
  <si>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</si>
  <si>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</si>
  <si>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</si>
  <si>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</si>
  <si>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</si>
  <si>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</si>
  <si>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</si>
  <si>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</si>
  <si>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</si>
  <si>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</si>
  <si>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</si>
  <si>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</si>
  <si>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</si>
  <si>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</si>
  <si>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</si>
  <si>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</si>
  <si>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</si>
  <si>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</si>
  <si>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</si>
  <si>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</si>
  <si>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</si>
  <si>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</si>
  <si>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</si>
  <si>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</si>
  <si>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</si>
  <si>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</si>
  <si>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</si>
  <si>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</si>
  <si>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</si>
  <si>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</si>
  <si>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</si>
  <si>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</si>
  <si>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 xml:space="preserve">Ведущий специалист </t>
  </si>
  <si>
    <t>Директор МКУ "Центр благоустройства и ЖКХ"</t>
  </si>
  <si>
    <t>Ведущий специалист</t>
  </si>
  <si>
    <t>зам.главы администрации</t>
  </si>
  <si>
    <t>Зам.главы администрации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</si>
  <si>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2025 годов" </t>
  </si>
  <si>
    <t>Реализация комплекса мер по профилактике девиантного поведения молодежи и трудовой адаптации несовершеннолетних</t>
  </si>
  <si>
    <t>2025 год</t>
  </si>
  <si>
    <t>Зам.главы администра- ции</t>
  </si>
  <si>
    <t>Капитальный  ремонт объектов культуры</t>
  </si>
  <si>
    <t>4.6.</t>
  </si>
  <si>
    <t>Поддержка развития общественной инфраструктуры муниципального значения</t>
  </si>
  <si>
    <t>Реализация мероприятий по 03-оз</t>
  </si>
  <si>
    <t>3.6.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</si>
  <si>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20.11.2022 года № 381)</t>
  </si>
  <si>
    <t>Мероприятия, направленные на достижение цели федерального проекта "Жилье"</t>
  </si>
  <si>
    <t>1.2..</t>
  </si>
  <si>
    <t>1.3</t>
  </si>
  <si>
    <t>1.3.1</t>
  </si>
  <si>
    <t xml:space="preserve">Благоустройство общественной территории  в пос. Кобралово, парк  "Дикси" </t>
  </si>
  <si>
    <t xml:space="preserve">Реализация   программ формирования современной  городской среды в рамках государственной программы Ленинградской  области "Формирование городской среды и обеспечение качественным  жильем граждан на территории Ленинградской  области </t>
  </si>
  <si>
    <t xml:space="preserve"> I. ФЕДЕРАЛЬНЫЕ ПРОЕКТЫ, ВХОДЯЩИЕ В СОСТАВ НАЦИОНАЛЬНЫХ ПРОЕКТОВ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</si>
  <si>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</si>
  <si>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"Комфортная городская среда"</t>
  </si>
  <si>
    <t>2022 - 2025г.г.</t>
  </si>
  <si>
    <t xml:space="preserve">Реализация   программ формирования современной  городской среды </t>
  </si>
  <si>
    <t>Реализация мероприятий по 03-оз - Поставка и установка хоккейной коробки с комплектом дополнительного оборудования по адресу: Петровский пр-кт, пос. Сусанино</t>
  </si>
  <si>
    <t>5.5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</si>
  <si>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</si>
  <si>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2022 - 2025 годов" (постановление от 31.01.2023 года № 28)</t>
  </si>
  <si>
    <t>8.5.</t>
  </si>
  <si>
    <t xml:space="preserve">Обеспечение жильем молодых семей федерального проекта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</si>
  <si>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2023 - 2025 годов" (постановление от 19.05.2023 года № 180</t>
  </si>
  <si>
    <t>Федеральные проекты, входящие в состав национальных проектов</t>
  </si>
  <si>
    <t xml:space="preserve">Мероприятия, направленные на достижение целей проектов </t>
  </si>
  <si>
    <t>II.                     ПРОЕКТНАЯ ЧАСТЬ</t>
  </si>
  <si>
    <t>I.                   ФЕДЕРАЛЬНЫЕ ПРОЕКТЫ</t>
  </si>
  <si>
    <t>III.                   ПРОЦЕССНАЯ ЧАСТЬ</t>
  </si>
  <si>
    <t>2.2.1</t>
  </si>
  <si>
    <t>2.1.1</t>
  </si>
  <si>
    <t>3.1.1.</t>
  </si>
  <si>
    <t>3.1.2.</t>
  </si>
  <si>
    <t>3.2.1.</t>
  </si>
  <si>
    <t>3.2.2.</t>
  </si>
  <si>
    <t>3.3.1.</t>
  </si>
  <si>
    <t>3.3.2.</t>
  </si>
  <si>
    <t>3.3.3.</t>
  </si>
  <si>
    <t>3.3.4.</t>
  </si>
  <si>
    <t>3.3.5.</t>
  </si>
  <si>
    <t>3.4.1.</t>
  </si>
  <si>
    <t>3.4.2.</t>
  </si>
  <si>
    <t>3.4.3.</t>
  </si>
  <si>
    <t>3.4.4.</t>
  </si>
  <si>
    <t>3.4.5.</t>
  </si>
  <si>
    <t>3.4.6.</t>
  </si>
  <si>
    <t>3.5.1.</t>
  </si>
  <si>
    <t>3.5.2.</t>
  </si>
  <si>
    <t>3.5.3.</t>
  </si>
  <si>
    <t>3.5.4.</t>
  </si>
  <si>
    <t>3.5.5</t>
  </si>
  <si>
    <t>3.7.1.</t>
  </si>
  <si>
    <t>3.7.2.</t>
  </si>
  <si>
    <t>3.7.3.</t>
  </si>
  <si>
    <t>3.7.4.</t>
  </si>
  <si>
    <t>3.7.4.1</t>
  </si>
  <si>
    <t>3.7.4.2</t>
  </si>
  <si>
    <t>3.7.5.</t>
  </si>
  <si>
    <t>3.7.5.1</t>
  </si>
  <si>
    <t>3.7.6.</t>
  </si>
  <si>
    <t>3.7.6.1.</t>
  </si>
  <si>
    <t>3.8.</t>
  </si>
  <si>
    <t>3.8.1.</t>
  </si>
  <si>
    <t>3.8.2.</t>
  </si>
  <si>
    <t>3.8.3.</t>
  </si>
  <si>
    <t>3.8.4.</t>
  </si>
  <si>
    <t>3.8.5.</t>
  </si>
  <si>
    <t>3.9.</t>
  </si>
  <si>
    <t>3.9.1</t>
  </si>
  <si>
    <t>3.10.</t>
  </si>
  <si>
    <t>3.10.1.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</si>
  <si>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2023 - 2025 годов" (постановление от 29.06.2023 года № 235</t>
  </si>
  <si>
    <t>1.1.2</t>
  </si>
  <si>
    <t xml:space="preserve">Благоустройство общественной территории  по адресу ЛО, Гатчинский район, пос. Семрино,Большой проспект "Семринский школьный парк"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</si>
</sst>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9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183" activePane="bottomRight" state="frozen"/>
      <selection pane="topRight" activeCell="C1" sqref="C1"/>
      <selection pane="bottomLeft" activeCell="A6" sqref="A6"/>
      <selection pane="bottomRight" activeCell="B50" sqref="B50:B55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13" t="s">
        <v>7</v>
      </c>
      <c r="G5" s="13" t="s">
        <v>8</v>
      </c>
      <c r="H5" s="13" t="s">
        <v>9</v>
      </c>
      <c r="I5" s="22" t="s">
        <v>131</v>
      </c>
      <c r="J5" s="84"/>
    </row>
    <row r="6" spans="1:11" x14ac:dyDescent="0.25">
      <c r="A6" s="13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11</v>
      </c>
    </row>
    <row r="7" spans="1:11" ht="15" customHeight="1" x14ac:dyDescent="0.25">
      <c r="A7" s="86"/>
      <c r="B7" s="89" t="s">
        <v>10</v>
      </c>
      <c r="C7" s="15" t="s">
        <v>11</v>
      </c>
      <c r="D7" s="89" t="s">
        <v>12</v>
      </c>
      <c r="E7" s="3">
        <f>SUM(F7:I7)</f>
        <v>311215.5</v>
      </c>
      <c r="F7" s="3">
        <f>F14+F57</f>
        <v>102154.4</v>
      </c>
      <c r="G7" s="3">
        <f t="shared" ref="G7:H7" si="0">G14+G57</f>
        <v>83292.3</v>
      </c>
      <c r="H7" s="3">
        <f t="shared" si="0"/>
        <v>65107.700000000004</v>
      </c>
      <c r="I7" s="3">
        <f t="shared" ref="I7" si="1">I14+I57</f>
        <v>60661.1</v>
      </c>
      <c r="J7" s="92"/>
    </row>
    <row r="8" spans="1:11" ht="13.5" customHeight="1" x14ac:dyDescent="0.25">
      <c r="A8" s="87"/>
      <c r="B8" s="90"/>
      <c r="C8" s="15" t="s">
        <v>13</v>
      </c>
      <c r="D8" s="90"/>
      <c r="E8" s="3">
        <f t="shared" ref="E8:E12" si="2">SUM(F8:I8)</f>
        <v>0</v>
      </c>
      <c r="F8" s="3">
        <f t="shared" ref="F8:H8" si="3">F15+F58</f>
        <v>0</v>
      </c>
      <c r="G8" s="3">
        <f t="shared" si="3"/>
        <v>0</v>
      </c>
      <c r="H8" s="3">
        <f t="shared" si="3"/>
        <v>0</v>
      </c>
      <c r="I8" s="3">
        <f t="shared" ref="I8" si="4">I15+I58</f>
        <v>0</v>
      </c>
      <c r="J8" s="92"/>
    </row>
    <row r="9" spans="1:11" x14ac:dyDescent="0.25">
      <c r="A9" s="87"/>
      <c r="B9" s="90"/>
      <c r="C9" s="15" t="s">
        <v>14</v>
      </c>
      <c r="D9" s="90"/>
      <c r="E9" s="3">
        <f t="shared" si="2"/>
        <v>30832.200000000004</v>
      </c>
      <c r="F9" s="3">
        <f t="shared" ref="F9:H9" si="5">F16+F59</f>
        <v>10959.900000000001</v>
      </c>
      <c r="G9" s="3">
        <f t="shared" si="5"/>
        <v>11700.5</v>
      </c>
      <c r="H9" s="3">
        <f t="shared" si="5"/>
        <v>5660.4</v>
      </c>
      <c r="I9" s="3">
        <f t="shared" ref="I9" si="6">I16+I59</f>
        <v>2511.4</v>
      </c>
      <c r="J9" s="92"/>
    </row>
    <row r="10" spans="1:11" x14ac:dyDescent="0.25">
      <c r="A10" s="87"/>
      <c r="B10" s="90"/>
      <c r="C10" s="15" t="s">
        <v>15</v>
      </c>
      <c r="D10" s="90"/>
      <c r="E10" s="3">
        <f t="shared" si="2"/>
        <v>273.39999999999998</v>
      </c>
      <c r="F10" s="3">
        <f t="shared" ref="F10:H10" si="7">F17+F60</f>
        <v>153.4</v>
      </c>
      <c r="G10" s="3">
        <f t="shared" si="7"/>
        <v>120</v>
      </c>
      <c r="H10" s="3">
        <f t="shared" si="7"/>
        <v>0</v>
      </c>
      <c r="I10" s="3">
        <f t="shared" ref="I10" si="8">I17+I60</f>
        <v>0</v>
      </c>
      <c r="J10" s="92"/>
    </row>
    <row r="11" spans="1:11" x14ac:dyDescent="0.25">
      <c r="A11" s="87"/>
      <c r="B11" s="90"/>
      <c r="C11" s="15" t="s">
        <v>16</v>
      </c>
      <c r="D11" s="90"/>
      <c r="E11" s="3">
        <f t="shared" si="2"/>
        <v>280059.89999999997</v>
      </c>
      <c r="F11" s="3">
        <f t="shared" ref="F11:H11" si="9">F18+F61</f>
        <v>91041.099999999991</v>
      </c>
      <c r="G11" s="3">
        <f t="shared" si="9"/>
        <v>71421.8</v>
      </c>
      <c r="H11" s="3">
        <f t="shared" si="9"/>
        <v>59447.299999999996</v>
      </c>
      <c r="I11" s="3">
        <f t="shared" ref="I11" si="10">I18+I61</f>
        <v>58149.7</v>
      </c>
      <c r="J11" s="92"/>
    </row>
    <row r="12" spans="1:11" ht="28.5" customHeight="1" x14ac:dyDescent="0.25">
      <c r="A12" s="88"/>
      <c r="B12" s="91"/>
      <c r="C12" s="15" t="s">
        <v>17</v>
      </c>
      <c r="D12" s="91"/>
      <c r="E12" s="3">
        <f t="shared" si="2"/>
        <v>0</v>
      </c>
      <c r="F12" s="3">
        <f t="shared" ref="F12:H12" si="11">F19+F62</f>
        <v>0</v>
      </c>
      <c r="G12" s="3">
        <f t="shared" si="11"/>
        <v>0</v>
      </c>
      <c r="H12" s="3">
        <f t="shared" si="11"/>
        <v>0</v>
      </c>
      <c r="I12" s="3">
        <f t="shared" ref="I12" si="12">I19+I62</f>
        <v>0</v>
      </c>
      <c r="J12" s="92"/>
    </row>
    <row r="13" spans="1:11" ht="23.25" customHeight="1" x14ac:dyDescent="0.25">
      <c r="A13" s="92" t="s">
        <v>18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20</v>
      </c>
      <c r="C14" s="15" t="s">
        <v>11</v>
      </c>
      <c r="D14" s="89" t="s">
        <v>12</v>
      </c>
      <c r="E14" s="3">
        <f>SUM(F14:I14)</f>
        <v>16105.499999999998</v>
      </c>
      <c r="F14" s="3">
        <f>F32+F44</f>
        <v>5850.3</v>
      </c>
      <c r="G14" s="3">
        <f t="shared" ref="G14:I14" si="13">G32+G44</f>
        <v>6000</v>
      </c>
      <c r="H14" s="3">
        <f t="shared" si="13"/>
        <v>3916.7999999999997</v>
      </c>
      <c r="I14" s="3">
        <f t="shared" si="13"/>
        <v>338.40000000000003</v>
      </c>
      <c r="J14" s="79"/>
    </row>
    <row r="15" spans="1:11" ht="20.25" customHeight="1" x14ac:dyDescent="0.25">
      <c r="A15" s="93"/>
      <c r="B15" s="92"/>
      <c r="C15" s="15" t="s">
        <v>13</v>
      </c>
      <c r="D15" s="90"/>
      <c r="E15" s="3">
        <f t="shared" ref="E15:E37" si="14">SUM(F15:I15)</f>
        <v>0</v>
      </c>
      <c r="F15" s="3">
        <f t="shared" ref="F15:F18" si="15">F33+F45</f>
        <v>0</v>
      </c>
      <c r="G15" s="3">
        <f t="shared" ref="G15:I15" si="16">G33+G45</f>
        <v>0</v>
      </c>
      <c r="H15" s="3">
        <f t="shared" si="16"/>
        <v>0</v>
      </c>
      <c r="I15" s="3">
        <f t="shared" si="16"/>
        <v>0</v>
      </c>
      <c r="J15" s="79"/>
    </row>
    <row r="16" spans="1:11" x14ac:dyDescent="0.25">
      <c r="A16" s="93"/>
      <c r="B16" s="92"/>
      <c r="C16" s="15" t="s">
        <v>14</v>
      </c>
      <c r="D16" s="90"/>
      <c r="E16" s="3">
        <f t="shared" si="14"/>
        <v>14231.399999999998</v>
      </c>
      <c r="F16" s="3">
        <f t="shared" si="15"/>
        <v>5206.8</v>
      </c>
      <c r="G16" s="3">
        <f t="shared" ref="G16:I16" si="17">G34+G46</f>
        <v>5280</v>
      </c>
      <c r="H16" s="3">
        <f t="shared" si="17"/>
        <v>3446.8</v>
      </c>
      <c r="I16" s="3">
        <f t="shared" si="17"/>
        <v>297.8</v>
      </c>
      <c r="J16" s="79"/>
    </row>
    <row r="17" spans="1:10" x14ac:dyDescent="0.25">
      <c r="A17" s="93"/>
      <c r="B17" s="92"/>
      <c r="C17" s="15" t="s">
        <v>15</v>
      </c>
      <c r="D17" s="90"/>
      <c r="E17" s="3">
        <f t="shared" si="14"/>
        <v>0</v>
      </c>
      <c r="F17" s="3">
        <f t="shared" si="15"/>
        <v>0</v>
      </c>
      <c r="G17" s="3">
        <f t="shared" ref="G17:I17" si="18">G35+G47</f>
        <v>0</v>
      </c>
      <c r="H17" s="3">
        <f t="shared" si="18"/>
        <v>0</v>
      </c>
      <c r="I17" s="3">
        <f t="shared" si="18"/>
        <v>0</v>
      </c>
      <c r="J17" s="79"/>
    </row>
    <row r="18" spans="1:10" x14ac:dyDescent="0.25">
      <c r="A18" s="93"/>
      <c r="B18" s="92"/>
      <c r="C18" s="15" t="s">
        <v>16</v>
      </c>
      <c r="D18" s="90"/>
      <c r="E18" s="3">
        <f t="shared" si="14"/>
        <v>1874.1</v>
      </c>
      <c r="F18" s="3">
        <f t="shared" si="15"/>
        <v>643.5</v>
      </c>
      <c r="G18" s="3">
        <f t="shared" ref="G18:I18" si="19">G36+G48</f>
        <v>720</v>
      </c>
      <c r="H18" s="3">
        <f t="shared" si="19"/>
        <v>470</v>
      </c>
      <c r="I18" s="3">
        <f t="shared" si="19"/>
        <v>40.6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14"/>
        <v>0</v>
      </c>
      <c r="F19" s="3">
        <f>F37+F49</f>
        <v>0</v>
      </c>
      <c r="G19" s="3">
        <f t="shared" ref="G19:I19" si="20">G37+G49</f>
        <v>0</v>
      </c>
      <c r="H19" s="3">
        <f t="shared" si="20"/>
        <v>0</v>
      </c>
      <c r="I19" s="3">
        <f t="shared" si="20"/>
        <v>0</v>
      </c>
      <c r="J19" s="79"/>
    </row>
    <row r="20" spans="1:10" ht="16.5" customHeight="1" x14ac:dyDescent="0.25">
      <c r="A20" s="81" t="s">
        <v>21</v>
      </c>
      <c r="B20" s="92" t="s">
        <v>139</v>
      </c>
      <c r="C20" s="27" t="s">
        <v>11</v>
      </c>
      <c r="D20" s="94" t="s">
        <v>12</v>
      </c>
      <c r="E20" s="3">
        <f t="shared" ref="E20:E25" si="21">SUM(F20:I20)</f>
        <v>1187.3000000000002</v>
      </c>
      <c r="F20" s="3">
        <f t="shared" ref="F20:I24" si="22">F26</f>
        <v>450.3</v>
      </c>
      <c r="G20" s="3">
        <f t="shared" si="22"/>
        <v>0</v>
      </c>
      <c r="H20" s="3">
        <f t="shared" si="22"/>
        <v>398.6</v>
      </c>
      <c r="I20" s="3">
        <f t="shared" si="22"/>
        <v>338.40000000000003</v>
      </c>
      <c r="J20" s="79" t="s">
        <v>124</v>
      </c>
    </row>
    <row r="21" spans="1:10" ht="16.5" customHeight="1" x14ac:dyDescent="0.25">
      <c r="A21" s="81"/>
      <c r="B21" s="92"/>
      <c r="C21" s="27" t="s">
        <v>13</v>
      </c>
      <c r="D21" s="95"/>
      <c r="E21" s="3">
        <f t="shared" si="21"/>
        <v>0</v>
      </c>
      <c r="F21" s="3">
        <f t="shared" si="22"/>
        <v>0</v>
      </c>
      <c r="G21" s="3">
        <f t="shared" si="22"/>
        <v>0</v>
      </c>
      <c r="H21" s="3">
        <f t="shared" si="22"/>
        <v>0</v>
      </c>
      <c r="I21" s="3">
        <f t="shared" si="22"/>
        <v>0</v>
      </c>
      <c r="J21" s="79"/>
    </row>
    <row r="22" spans="1:10" ht="16.5" customHeight="1" x14ac:dyDescent="0.25">
      <c r="A22" s="81"/>
      <c r="B22" s="92"/>
      <c r="C22" s="27" t="s">
        <v>14</v>
      </c>
      <c r="D22" s="95"/>
      <c r="E22" s="3">
        <f t="shared" si="21"/>
        <v>1049.4000000000001</v>
      </c>
      <c r="F22" s="3">
        <f t="shared" si="22"/>
        <v>400.8</v>
      </c>
      <c r="G22" s="3">
        <f t="shared" si="22"/>
        <v>0</v>
      </c>
      <c r="H22" s="3">
        <f t="shared" si="22"/>
        <v>350.8</v>
      </c>
      <c r="I22" s="3">
        <f t="shared" si="22"/>
        <v>297.8</v>
      </c>
      <c r="J22" s="79"/>
    </row>
    <row r="23" spans="1:10" ht="16.5" customHeight="1" x14ac:dyDescent="0.25">
      <c r="A23" s="81"/>
      <c r="B23" s="92"/>
      <c r="C23" s="27" t="s">
        <v>15</v>
      </c>
      <c r="D23" s="95"/>
      <c r="E23" s="3">
        <f t="shared" si="21"/>
        <v>0</v>
      </c>
      <c r="F23" s="3">
        <f t="shared" si="22"/>
        <v>0</v>
      </c>
      <c r="G23" s="3">
        <f t="shared" si="22"/>
        <v>0</v>
      </c>
      <c r="H23" s="3">
        <f t="shared" si="22"/>
        <v>0</v>
      </c>
      <c r="I23" s="3">
        <f t="shared" si="22"/>
        <v>0</v>
      </c>
      <c r="J23" s="79"/>
    </row>
    <row r="24" spans="1:10" ht="16.5" customHeight="1" x14ac:dyDescent="0.25">
      <c r="A24" s="81"/>
      <c r="B24" s="92"/>
      <c r="C24" s="27" t="s">
        <v>16</v>
      </c>
      <c r="D24" s="95"/>
      <c r="E24" s="3">
        <f t="shared" si="21"/>
        <v>137.9</v>
      </c>
      <c r="F24" s="3">
        <f t="shared" si="22"/>
        <v>49.5</v>
      </c>
      <c r="G24" s="3">
        <f t="shared" si="22"/>
        <v>0</v>
      </c>
      <c r="H24" s="3">
        <f t="shared" si="22"/>
        <v>47.8</v>
      </c>
      <c r="I24" s="3">
        <f t="shared" si="22"/>
        <v>40.6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 t="shared" si="21"/>
        <v>0</v>
      </c>
      <c r="F25" s="3">
        <f>F31</f>
        <v>0</v>
      </c>
      <c r="G25" s="3">
        <f t="shared" ref="G25:I25" si="23">G31</f>
        <v>0</v>
      </c>
      <c r="H25" s="3">
        <f t="shared" si="23"/>
        <v>0</v>
      </c>
      <c r="I25" s="3">
        <f t="shared" si="23"/>
        <v>0</v>
      </c>
      <c r="J25" s="79"/>
    </row>
    <row r="26" spans="1:10" ht="16.5" customHeight="1" x14ac:dyDescent="0.25">
      <c r="A26" s="81" t="s">
        <v>121</v>
      </c>
      <c r="B26" s="79" t="s">
        <v>23</v>
      </c>
      <c r="C26" s="27" t="s">
        <v>11</v>
      </c>
      <c r="D26" s="94" t="s">
        <v>12</v>
      </c>
      <c r="E26" s="6">
        <f>SUM(F26:I26)</f>
        <v>1187.3000000000002</v>
      </c>
      <c r="F26" s="6">
        <f t="shared" ref="F26:I26" si="24">SUM(F27:F31)</f>
        <v>450.3</v>
      </c>
      <c r="G26" s="6">
        <f t="shared" si="24"/>
        <v>0</v>
      </c>
      <c r="H26" s="6">
        <f t="shared" si="24"/>
        <v>398.6</v>
      </c>
      <c r="I26" s="6">
        <f t="shared" si="24"/>
        <v>338.40000000000003</v>
      </c>
      <c r="J26" s="79" t="s">
        <v>124</v>
      </c>
    </row>
    <row r="27" spans="1:10" ht="16.5" customHeight="1" x14ac:dyDescent="0.25">
      <c r="A27" s="81"/>
      <c r="B27" s="79"/>
      <c r="C27" s="28" t="s">
        <v>13</v>
      </c>
      <c r="D27" s="95"/>
      <c r="E27" s="6">
        <f t="shared" ref="E27:E31" si="25">SUM(F27:I27)</f>
        <v>0</v>
      </c>
      <c r="F27" s="6">
        <v>0</v>
      </c>
      <c r="G27" s="6">
        <v>0</v>
      </c>
      <c r="H27" s="6">
        <v>0</v>
      </c>
      <c r="I27" s="6">
        <v>0</v>
      </c>
      <c r="J27" s="79"/>
    </row>
    <row r="28" spans="1:10" ht="16.5" customHeight="1" x14ac:dyDescent="0.25">
      <c r="A28" s="81"/>
      <c r="B28" s="79"/>
      <c r="C28" s="28" t="s">
        <v>14</v>
      </c>
      <c r="D28" s="95"/>
      <c r="E28" s="6">
        <f t="shared" si="25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79"/>
    </row>
    <row r="29" spans="1:10" ht="16.5" customHeight="1" x14ac:dyDescent="0.25">
      <c r="A29" s="81"/>
      <c r="B29" s="79"/>
      <c r="C29" s="28" t="s">
        <v>15</v>
      </c>
      <c r="D29" s="95"/>
      <c r="E29" s="6">
        <f t="shared" si="25"/>
        <v>0</v>
      </c>
      <c r="F29" s="6">
        <v>0</v>
      </c>
      <c r="G29" s="6">
        <v>0</v>
      </c>
      <c r="H29" s="6">
        <v>0</v>
      </c>
      <c r="I29" s="6">
        <v>0</v>
      </c>
      <c r="J29" s="79"/>
    </row>
    <row r="30" spans="1:10" ht="16.5" customHeight="1" x14ac:dyDescent="0.25">
      <c r="A30" s="81"/>
      <c r="B30" s="79"/>
      <c r="C30" s="28" t="s">
        <v>16</v>
      </c>
      <c r="D30" s="95"/>
      <c r="E30" s="6">
        <f t="shared" si="25"/>
        <v>137.9</v>
      </c>
      <c r="F30" s="6">
        <v>49.5</v>
      </c>
      <c r="G30" s="6">
        <v>0</v>
      </c>
      <c r="H30" s="6">
        <v>47.8</v>
      </c>
      <c r="I30" s="6">
        <v>40.6</v>
      </c>
      <c r="J30" s="79"/>
    </row>
    <row r="31" spans="1:10" ht="16.5" customHeight="1" x14ac:dyDescent="0.25">
      <c r="A31" s="81"/>
      <c r="B31" s="79"/>
      <c r="C31" s="28" t="s">
        <v>17</v>
      </c>
      <c r="D31" s="96"/>
      <c r="E31" s="6">
        <f t="shared" si="25"/>
        <v>0</v>
      </c>
      <c r="F31" s="6">
        <v>0</v>
      </c>
      <c r="G31" s="6">
        <v>0</v>
      </c>
      <c r="H31" s="6">
        <v>0</v>
      </c>
      <c r="I31" s="6">
        <v>0</v>
      </c>
      <c r="J31" s="79"/>
    </row>
    <row r="32" spans="1:10" ht="19.5" customHeight="1" x14ac:dyDescent="0.25">
      <c r="A32" s="81" t="s">
        <v>140</v>
      </c>
      <c r="B32" s="92" t="s">
        <v>22</v>
      </c>
      <c r="C32" s="15" t="s">
        <v>11</v>
      </c>
      <c r="D32" s="94" t="s">
        <v>12</v>
      </c>
      <c r="E32" s="3">
        <f t="shared" si="14"/>
        <v>1187.3000000000002</v>
      </c>
      <c r="F32" s="3">
        <f t="shared" ref="F32:F36" si="26">F38</f>
        <v>450.3</v>
      </c>
      <c r="G32" s="3">
        <f t="shared" ref="G32:I32" si="27">G38</f>
        <v>0</v>
      </c>
      <c r="H32" s="3">
        <f t="shared" si="27"/>
        <v>398.6</v>
      </c>
      <c r="I32" s="3">
        <f t="shared" si="27"/>
        <v>338.40000000000003</v>
      </c>
      <c r="J32" s="79" t="s">
        <v>124</v>
      </c>
    </row>
    <row r="33" spans="1:10" ht="17.25" customHeight="1" x14ac:dyDescent="0.25">
      <c r="A33" s="81"/>
      <c r="B33" s="92"/>
      <c r="C33" s="15" t="s">
        <v>13</v>
      </c>
      <c r="D33" s="95"/>
      <c r="E33" s="3">
        <f t="shared" si="14"/>
        <v>0</v>
      </c>
      <c r="F33" s="3">
        <f t="shared" si="26"/>
        <v>0</v>
      </c>
      <c r="G33" s="3">
        <f t="shared" ref="G33:I33" si="28">G39</f>
        <v>0</v>
      </c>
      <c r="H33" s="3">
        <f t="shared" si="28"/>
        <v>0</v>
      </c>
      <c r="I33" s="3">
        <f t="shared" si="28"/>
        <v>0</v>
      </c>
      <c r="J33" s="79"/>
    </row>
    <row r="34" spans="1:10" x14ac:dyDescent="0.25">
      <c r="A34" s="81"/>
      <c r="B34" s="92"/>
      <c r="C34" s="15" t="s">
        <v>14</v>
      </c>
      <c r="D34" s="95"/>
      <c r="E34" s="3">
        <f t="shared" si="14"/>
        <v>1049.4000000000001</v>
      </c>
      <c r="F34" s="3">
        <f t="shared" si="26"/>
        <v>400.8</v>
      </c>
      <c r="G34" s="3">
        <f t="shared" ref="G34:I34" si="29">G40</f>
        <v>0</v>
      </c>
      <c r="H34" s="3">
        <f t="shared" si="29"/>
        <v>350.8</v>
      </c>
      <c r="I34" s="3">
        <f t="shared" si="29"/>
        <v>297.8</v>
      </c>
      <c r="J34" s="79"/>
    </row>
    <row r="35" spans="1:10" x14ac:dyDescent="0.25">
      <c r="A35" s="81"/>
      <c r="B35" s="92"/>
      <c r="C35" s="15" t="s">
        <v>15</v>
      </c>
      <c r="D35" s="95"/>
      <c r="E35" s="3">
        <f t="shared" si="14"/>
        <v>0</v>
      </c>
      <c r="F35" s="3">
        <f t="shared" si="26"/>
        <v>0</v>
      </c>
      <c r="G35" s="3">
        <f t="shared" ref="G35:I35" si="30">G41</f>
        <v>0</v>
      </c>
      <c r="H35" s="3">
        <f t="shared" si="30"/>
        <v>0</v>
      </c>
      <c r="I35" s="3">
        <f t="shared" si="30"/>
        <v>0</v>
      </c>
      <c r="J35" s="79"/>
    </row>
    <row r="36" spans="1:10" x14ac:dyDescent="0.25">
      <c r="A36" s="81"/>
      <c r="B36" s="92"/>
      <c r="C36" s="15" t="s">
        <v>16</v>
      </c>
      <c r="D36" s="95"/>
      <c r="E36" s="3">
        <f t="shared" si="14"/>
        <v>137.9</v>
      </c>
      <c r="F36" s="3">
        <f t="shared" si="26"/>
        <v>49.5</v>
      </c>
      <c r="G36" s="3">
        <f t="shared" ref="G36:I36" si="31">G42</f>
        <v>0</v>
      </c>
      <c r="H36" s="3">
        <f t="shared" si="31"/>
        <v>47.8</v>
      </c>
      <c r="I36" s="3">
        <f t="shared" si="31"/>
        <v>40.6</v>
      </c>
      <c r="J36" s="79"/>
    </row>
    <row r="37" spans="1:10" ht="18" customHeight="1" x14ac:dyDescent="0.25">
      <c r="A37" s="81"/>
      <c r="B37" s="92"/>
      <c r="C37" s="5" t="s">
        <v>17</v>
      </c>
      <c r="D37" s="96"/>
      <c r="E37" s="3">
        <f t="shared" si="14"/>
        <v>0</v>
      </c>
      <c r="F37" s="3">
        <f>F43</f>
        <v>0</v>
      </c>
      <c r="G37" s="3">
        <f t="shared" ref="G37:I37" si="32">G43</f>
        <v>0</v>
      </c>
      <c r="H37" s="3">
        <f t="shared" si="32"/>
        <v>0</v>
      </c>
      <c r="I37" s="3">
        <f t="shared" si="32"/>
        <v>0</v>
      </c>
      <c r="J37" s="79"/>
    </row>
    <row r="38" spans="1:10" ht="20.25" customHeight="1" x14ac:dyDescent="0.25">
      <c r="A38" s="81" t="s">
        <v>121</v>
      </c>
      <c r="B38" s="79" t="s">
        <v>23</v>
      </c>
      <c r="C38" s="15" t="s">
        <v>11</v>
      </c>
      <c r="D38" s="94" t="s">
        <v>12</v>
      </c>
      <c r="E38" s="6">
        <f>SUM(F38:I38)</f>
        <v>1187.3000000000002</v>
      </c>
      <c r="F38" s="6">
        <f t="shared" ref="F38:H38" si="33">SUM(F39:F43)</f>
        <v>450.3</v>
      </c>
      <c r="G38" s="6">
        <f t="shared" si="33"/>
        <v>0</v>
      </c>
      <c r="H38" s="6">
        <f t="shared" si="33"/>
        <v>398.6</v>
      </c>
      <c r="I38" s="6">
        <f t="shared" ref="I38" si="34">SUM(I39:I43)</f>
        <v>338.40000000000003</v>
      </c>
      <c r="J38" s="79" t="s">
        <v>124</v>
      </c>
    </row>
    <row r="39" spans="1:10" ht="19.5" customHeight="1" x14ac:dyDescent="0.25">
      <c r="A39" s="81"/>
      <c r="B39" s="79"/>
      <c r="C39" s="16" t="s">
        <v>13</v>
      </c>
      <c r="D39" s="95"/>
      <c r="E39" s="6">
        <f t="shared" ref="E39:E43" si="35">SUM(F39:I39)</f>
        <v>0</v>
      </c>
      <c r="F39" s="6">
        <v>0</v>
      </c>
      <c r="G39" s="6">
        <v>0</v>
      </c>
      <c r="H39" s="6">
        <v>0</v>
      </c>
      <c r="I39" s="6">
        <v>0</v>
      </c>
      <c r="J39" s="79"/>
    </row>
    <row r="40" spans="1:10" x14ac:dyDescent="0.25">
      <c r="A40" s="81"/>
      <c r="B40" s="79"/>
      <c r="C40" s="16" t="s">
        <v>14</v>
      </c>
      <c r="D40" s="95"/>
      <c r="E40" s="6">
        <f t="shared" si="35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79"/>
    </row>
    <row r="41" spans="1:10" x14ac:dyDescent="0.25">
      <c r="A41" s="81"/>
      <c r="B41" s="79"/>
      <c r="C41" s="16" t="s">
        <v>15</v>
      </c>
      <c r="D41" s="95"/>
      <c r="E41" s="6">
        <f t="shared" si="35"/>
        <v>0</v>
      </c>
      <c r="F41" s="6">
        <v>0</v>
      </c>
      <c r="G41" s="6">
        <v>0</v>
      </c>
      <c r="H41" s="6">
        <v>0</v>
      </c>
      <c r="I41" s="6">
        <v>0</v>
      </c>
      <c r="J41" s="79"/>
    </row>
    <row r="42" spans="1:10" x14ac:dyDescent="0.25">
      <c r="A42" s="81"/>
      <c r="B42" s="79"/>
      <c r="C42" s="16" t="s">
        <v>16</v>
      </c>
      <c r="D42" s="95"/>
      <c r="E42" s="6">
        <f t="shared" si="35"/>
        <v>137.9</v>
      </c>
      <c r="F42" s="6">
        <v>49.5</v>
      </c>
      <c r="G42" s="6">
        <v>0</v>
      </c>
      <c r="H42" s="6">
        <v>47.8</v>
      </c>
      <c r="I42" s="6">
        <v>40.6</v>
      </c>
      <c r="J42" s="79"/>
    </row>
    <row r="43" spans="1:10" x14ac:dyDescent="0.25">
      <c r="A43" s="81"/>
      <c r="B43" s="79"/>
      <c r="C43" s="16" t="s">
        <v>17</v>
      </c>
      <c r="D43" s="96"/>
      <c r="E43" s="6">
        <f t="shared" si="35"/>
        <v>0</v>
      </c>
      <c r="F43" s="6">
        <v>0</v>
      </c>
      <c r="G43" s="6">
        <v>0</v>
      </c>
      <c r="H43" s="6">
        <v>0</v>
      </c>
      <c r="I43" s="6">
        <v>0</v>
      </c>
      <c r="J43" s="79"/>
    </row>
    <row r="44" spans="1:10" ht="21" customHeight="1" x14ac:dyDescent="0.25">
      <c r="A44" s="93" t="s">
        <v>122</v>
      </c>
      <c r="B44" s="92" t="s">
        <v>24</v>
      </c>
      <c r="C44" s="16" t="s">
        <v>11</v>
      </c>
      <c r="D44" s="94" t="s">
        <v>12</v>
      </c>
      <c r="E44" s="7">
        <f>SUM(F44:I44)</f>
        <v>14918.2</v>
      </c>
      <c r="F44" s="7">
        <f t="shared" ref="F44:F48" si="36">F50</f>
        <v>5400</v>
      </c>
      <c r="G44" s="7">
        <f t="shared" ref="G44:I44" si="37">G50</f>
        <v>6000</v>
      </c>
      <c r="H44" s="7">
        <f t="shared" si="37"/>
        <v>3518.2</v>
      </c>
      <c r="I44" s="7">
        <f t="shared" si="37"/>
        <v>0</v>
      </c>
      <c r="J44" s="79"/>
    </row>
    <row r="45" spans="1:10" ht="22.5" customHeight="1" x14ac:dyDescent="0.25">
      <c r="A45" s="93"/>
      <c r="B45" s="92"/>
      <c r="C45" s="16" t="s">
        <v>13</v>
      </c>
      <c r="D45" s="95"/>
      <c r="E45" s="7">
        <f t="shared" ref="E45:E49" si="38">SUM(F45:I45)</f>
        <v>0</v>
      </c>
      <c r="F45" s="7">
        <f t="shared" si="36"/>
        <v>0</v>
      </c>
      <c r="G45" s="7">
        <f t="shared" ref="G45:I45" si="39">G51</f>
        <v>0</v>
      </c>
      <c r="H45" s="7">
        <f t="shared" si="39"/>
        <v>0</v>
      </c>
      <c r="I45" s="7">
        <f t="shared" si="39"/>
        <v>0</v>
      </c>
      <c r="J45" s="79"/>
    </row>
    <row r="46" spans="1:10" ht="17.25" customHeight="1" x14ac:dyDescent="0.25">
      <c r="A46" s="93"/>
      <c r="B46" s="92"/>
      <c r="C46" s="16" t="s">
        <v>14</v>
      </c>
      <c r="D46" s="95"/>
      <c r="E46" s="7">
        <f t="shared" si="38"/>
        <v>13182</v>
      </c>
      <c r="F46" s="7">
        <f t="shared" si="36"/>
        <v>4806</v>
      </c>
      <c r="G46" s="7">
        <f t="shared" ref="G46:I46" si="40">G52</f>
        <v>5280</v>
      </c>
      <c r="H46" s="7">
        <f t="shared" si="40"/>
        <v>3096</v>
      </c>
      <c r="I46" s="7">
        <f t="shared" si="40"/>
        <v>0</v>
      </c>
      <c r="J46" s="79"/>
    </row>
    <row r="47" spans="1:10" ht="17.25" customHeight="1" x14ac:dyDescent="0.25">
      <c r="A47" s="93"/>
      <c r="B47" s="92"/>
      <c r="C47" s="16" t="s">
        <v>15</v>
      </c>
      <c r="D47" s="95"/>
      <c r="E47" s="7">
        <f t="shared" si="38"/>
        <v>0</v>
      </c>
      <c r="F47" s="7">
        <f t="shared" si="36"/>
        <v>0</v>
      </c>
      <c r="G47" s="7">
        <f t="shared" ref="G47:I47" si="41">G53</f>
        <v>0</v>
      </c>
      <c r="H47" s="7">
        <f t="shared" si="41"/>
        <v>0</v>
      </c>
      <c r="I47" s="7">
        <f t="shared" si="41"/>
        <v>0</v>
      </c>
      <c r="J47" s="79"/>
    </row>
    <row r="48" spans="1:10" ht="17.25" customHeight="1" x14ac:dyDescent="0.25">
      <c r="A48" s="93"/>
      <c r="B48" s="92"/>
      <c r="C48" s="16" t="s">
        <v>16</v>
      </c>
      <c r="D48" s="95"/>
      <c r="E48" s="7">
        <f t="shared" si="38"/>
        <v>1736.2</v>
      </c>
      <c r="F48" s="7">
        <f t="shared" si="36"/>
        <v>594</v>
      </c>
      <c r="G48" s="7">
        <f t="shared" ref="G48:I48" si="42">G54</f>
        <v>720</v>
      </c>
      <c r="H48" s="7">
        <f t="shared" si="42"/>
        <v>422.2</v>
      </c>
      <c r="I48" s="7">
        <f t="shared" si="42"/>
        <v>0</v>
      </c>
      <c r="J48" s="79"/>
    </row>
    <row r="49" spans="1:10" ht="19.5" customHeight="1" x14ac:dyDescent="0.25">
      <c r="A49" s="93"/>
      <c r="B49" s="92"/>
      <c r="C49" s="16" t="s">
        <v>17</v>
      </c>
      <c r="D49" s="96"/>
      <c r="E49" s="7">
        <f t="shared" si="38"/>
        <v>0</v>
      </c>
      <c r="F49" s="7">
        <f>F55</f>
        <v>0</v>
      </c>
      <c r="G49" s="7">
        <f t="shared" ref="G49:I49" si="43">G55</f>
        <v>0</v>
      </c>
      <c r="H49" s="7">
        <f t="shared" si="43"/>
        <v>0</v>
      </c>
      <c r="I49" s="7">
        <f t="shared" si="43"/>
        <v>0</v>
      </c>
      <c r="J49" s="79"/>
    </row>
    <row r="50" spans="1:10" x14ac:dyDescent="0.25">
      <c r="A50" s="81" t="s">
        <v>123</v>
      </c>
      <c r="B50" s="79" t="s">
        <v>25</v>
      </c>
      <c r="C50" s="16" t="s">
        <v>11</v>
      </c>
      <c r="D50" s="94" t="s">
        <v>12</v>
      </c>
      <c r="E50" s="8">
        <f>SUM(F50:I50)</f>
        <v>14918.2</v>
      </c>
      <c r="F50" s="8">
        <f>SUM(F51:F55)</f>
        <v>5400</v>
      </c>
      <c r="G50" s="8">
        <f t="shared" ref="G50:I50" si="44">SUM(G51:G55)</f>
        <v>6000</v>
      </c>
      <c r="H50" s="8">
        <f t="shared" si="44"/>
        <v>3518.2</v>
      </c>
      <c r="I50" s="8">
        <f t="shared" si="44"/>
        <v>0</v>
      </c>
      <c r="J50" s="92" t="s">
        <v>128</v>
      </c>
    </row>
    <row r="51" spans="1:10" x14ac:dyDescent="0.25">
      <c r="A51" s="81"/>
      <c r="B51" s="79"/>
      <c r="C51" s="16" t="s">
        <v>13</v>
      </c>
      <c r="D51" s="95"/>
      <c r="E51" s="8">
        <f t="shared" ref="E51:E55" si="45">SUM(F51:I51)</f>
        <v>0</v>
      </c>
      <c r="F51" s="8">
        <v>0</v>
      </c>
      <c r="G51" s="8">
        <v>0</v>
      </c>
      <c r="H51" s="8">
        <v>0</v>
      </c>
      <c r="I51" s="8">
        <v>0</v>
      </c>
      <c r="J51" s="92"/>
    </row>
    <row r="52" spans="1:10" x14ac:dyDescent="0.25">
      <c r="A52" s="81"/>
      <c r="B52" s="79"/>
      <c r="C52" s="16" t="s">
        <v>14</v>
      </c>
      <c r="D52" s="95"/>
      <c r="E52" s="8">
        <f t="shared" si="45"/>
        <v>13182</v>
      </c>
      <c r="F52" s="8">
        <v>4806</v>
      </c>
      <c r="G52" s="8">
        <v>5280</v>
      </c>
      <c r="H52" s="8">
        <v>3096</v>
      </c>
      <c r="I52" s="8">
        <v>0</v>
      </c>
      <c r="J52" s="92"/>
    </row>
    <row r="53" spans="1:10" x14ac:dyDescent="0.25">
      <c r="A53" s="81"/>
      <c r="B53" s="79"/>
      <c r="C53" s="16" t="s">
        <v>15</v>
      </c>
      <c r="D53" s="95"/>
      <c r="E53" s="8">
        <f t="shared" si="45"/>
        <v>0</v>
      </c>
      <c r="F53" s="8">
        <v>0</v>
      </c>
      <c r="G53" s="8">
        <v>0</v>
      </c>
      <c r="H53" s="8">
        <v>0</v>
      </c>
      <c r="I53" s="8">
        <v>0</v>
      </c>
      <c r="J53" s="92"/>
    </row>
    <row r="54" spans="1:10" x14ac:dyDescent="0.25">
      <c r="A54" s="81"/>
      <c r="B54" s="79"/>
      <c r="C54" s="16" t="s">
        <v>16</v>
      </c>
      <c r="D54" s="95"/>
      <c r="E54" s="8">
        <f t="shared" si="45"/>
        <v>1736.2</v>
      </c>
      <c r="F54" s="8">
        <v>594</v>
      </c>
      <c r="G54" s="8">
        <v>720</v>
      </c>
      <c r="H54" s="8">
        <v>422.2</v>
      </c>
      <c r="I54" s="8">
        <v>0</v>
      </c>
      <c r="J54" s="92"/>
    </row>
    <row r="55" spans="1:10" x14ac:dyDescent="0.25">
      <c r="A55" s="81"/>
      <c r="B55" s="79"/>
      <c r="C55" s="16" t="s">
        <v>17</v>
      </c>
      <c r="D55" s="96"/>
      <c r="E55" s="8">
        <f t="shared" si="45"/>
        <v>0</v>
      </c>
      <c r="F55" s="8">
        <v>0</v>
      </c>
      <c r="G55" s="8">
        <v>0</v>
      </c>
      <c r="H55" s="8">
        <v>0</v>
      </c>
      <c r="I55" s="8">
        <v>0</v>
      </c>
      <c r="J55" s="92"/>
    </row>
    <row r="56" spans="1:10" ht="27" customHeight="1" x14ac:dyDescent="0.25">
      <c r="A56" s="92" t="s">
        <v>26</v>
      </c>
      <c r="B56" s="92"/>
      <c r="C56" s="92"/>
      <c r="D56" s="92"/>
      <c r="E56" s="92"/>
      <c r="F56" s="92"/>
      <c r="G56" s="92"/>
      <c r="H56" s="92"/>
      <c r="I56" s="92"/>
      <c r="J56" s="92"/>
    </row>
    <row r="57" spans="1:10" ht="16.2" customHeight="1" x14ac:dyDescent="0.25">
      <c r="A57" s="89"/>
      <c r="B57" s="92" t="s">
        <v>120</v>
      </c>
      <c r="C57" s="15" t="s">
        <v>11</v>
      </c>
      <c r="D57" s="14"/>
      <c r="E57" s="3">
        <f>SUM(F57:I57)</f>
        <v>295110</v>
      </c>
      <c r="F57" s="3">
        <f t="shared" ref="F57:H62" si="46">F63+F87+F105+F147+F189+F219+F231+F303+F333+F345</f>
        <v>96304.099999999991</v>
      </c>
      <c r="G57" s="3">
        <f t="shared" si="46"/>
        <v>77292.3</v>
      </c>
      <c r="H57" s="3">
        <f t="shared" si="46"/>
        <v>61190.9</v>
      </c>
      <c r="I57" s="3">
        <f t="shared" ref="I57" si="47">I63+I87+I105+I147+I189+I219+I231+I303+I333+I345</f>
        <v>60322.7</v>
      </c>
      <c r="J57" s="15"/>
    </row>
    <row r="58" spans="1:10" ht="16.2" customHeight="1" x14ac:dyDescent="0.25">
      <c r="A58" s="90"/>
      <c r="B58" s="92"/>
      <c r="C58" s="15" t="s">
        <v>13</v>
      </c>
      <c r="D58" s="14"/>
      <c r="E58" s="3">
        <f t="shared" ref="E58:E68" si="48">SUM(F58:I58)</f>
        <v>0</v>
      </c>
      <c r="F58" s="3">
        <f t="shared" si="46"/>
        <v>0</v>
      </c>
      <c r="G58" s="3">
        <f t="shared" si="46"/>
        <v>0</v>
      </c>
      <c r="H58" s="3">
        <f t="shared" si="46"/>
        <v>0</v>
      </c>
      <c r="I58" s="3">
        <f t="shared" ref="I58" si="49">I64+I88+I106+I148+I190+I220+I232+I304+I334+I346</f>
        <v>0</v>
      </c>
      <c r="J58" s="15"/>
    </row>
    <row r="59" spans="1:10" ht="16.2" customHeight="1" x14ac:dyDescent="0.25">
      <c r="A59" s="90"/>
      <c r="B59" s="92"/>
      <c r="C59" s="15" t="s">
        <v>14</v>
      </c>
      <c r="D59" s="14"/>
      <c r="E59" s="3">
        <f t="shared" si="48"/>
        <v>16600.8</v>
      </c>
      <c r="F59" s="3">
        <f t="shared" si="46"/>
        <v>5753.1</v>
      </c>
      <c r="G59" s="3">
        <f t="shared" si="46"/>
        <v>6420.5</v>
      </c>
      <c r="H59" s="3">
        <f t="shared" si="46"/>
        <v>2213.6</v>
      </c>
      <c r="I59" s="3">
        <f t="shared" ref="I59" si="50">I65+I89+I107+I149+I191+I221+I233+I305+I335+I347</f>
        <v>2213.6</v>
      </c>
      <c r="J59" s="15"/>
    </row>
    <row r="60" spans="1:10" ht="16.2" customHeight="1" x14ac:dyDescent="0.25">
      <c r="A60" s="90"/>
      <c r="B60" s="92"/>
      <c r="C60" s="15" t="s">
        <v>15</v>
      </c>
      <c r="D60" s="14"/>
      <c r="E60" s="3">
        <f t="shared" si="48"/>
        <v>273.39999999999998</v>
      </c>
      <c r="F60" s="3">
        <f t="shared" si="46"/>
        <v>153.4</v>
      </c>
      <c r="G60" s="3">
        <f t="shared" si="46"/>
        <v>120</v>
      </c>
      <c r="H60" s="3">
        <f t="shared" si="46"/>
        <v>0</v>
      </c>
      <c r="I60" s="3">
        <f t="shared" ref="I60" si="51">I66+I90+I108+I150+I192+I222+I234+I306+I336+I348</f>
        <v>0</v>
      </c>
      <c r="J60" s="15"/>
    </row>
    <row r="61" spans="1:10" ht="16.2" customHeight="1" x14ac:dyDescent="0.25">
      <c r="A61" s="90"/>
      <c r="B61" s="92"/>
      <c r="C61" s="15" t="s">
        <v>16</v>
      </c>
      <c r="D61" s="14"/>
      <c r="E61" s="3">
        <f t="shared" si="48"/>
        <v>278185.8</v>
      </c>
      <c r="F61" s="3">
        <f t="shared" si="46"/>
        <v>90397.599999999991</v>
      </c>
      <c r="G61" s="3">
        <f t="shared" si="46"/>
        <v>70701.8</v>
      </c>
      <c r="H61" s="3">
        <f t="shared" si="46"/>
        <v>58977.299999999996</v>
      </c>
      <c r="I61" s="3">
        <f t="shared" ref="I61" si="52">I67+I91+I109+I151+I193+I223+I235+I307+I337+I349</f>
        <v>58109.1</v>
      </c>
      <c r="J61" s="15"/>
    </row>
    <row r="62" spans="1:10" ht="18" customHeight="1" x14ac:dyDescent="0.25">
      <c r="A62" s="91"/>
      <c r="B62" s="92"/>
      <c r="C62" s="15" t="s">
        <v>17</v>
      </c>
      <c r="D62" s="14"/>
      <c r="E62" s="3">
        <f t="shared" si="48"/>
        <v>0</v>
      </c>
      <c r="F62" s="3">
        <f t="shared" si="46"/>
        <v>0</v>
      </c>
      <c r="G62" s="3">
        <f t="shared" si="46"/>
        <v>0</v>
      </c>
      <c r="H62" s="3">
        <f t="shared" si="46"/>
        <v>0</v>
      </c>
      <c r="I62" s="3">
        <f t="shared" ref="I62" si="53">I68+I92+I110+I152+I194+I224+I236+I308+I338+I350</f>
        <v>0</v>
      </c>
      <c r="J62" s="15"/>
    </row>
    <row r="63" spans="1:10" ht="19.2" customHeight="1" x14ac:dyDescent="0.25">
      <c r="A63" s="93" t="s">
        <v>19</v>
      </c>
      <c r="B63" s="92" t="s">
        <v>27</v>
      </c>
      <c r="C63" s="15" t="s">
        <v>11</v>
      </c>
      <c r="D63" s="94" t="s">
        <v>12</v>
      </c>
      <c r="E63" s="3">
        <f t="shared" si="48"/>
        <v>2040</v>
      </c>
      <c r="F63" s="3">
        <f t="shared" ref="F63:H68" si="54">F69+F75+F81</f>
        <v>720</v>
      </c>
      <c r="G63" s="3">
        <f t="shared" si="54"/>
        <v>300</v>
      </c>
      <c r="H63" s="3">
        <f t="shared" si="54"/>
        <v>520</v>
      </c>
      <c r="I63" s="3">
        <f t="shared" ref="I63" si="55">I69+I75+I81</f>
        <v>500</v>
      </c>
      <c r="J63" s="79"/>
    </row>
    <row r="64" spans="1:10" x14ac:dyDescent="0.25">
      <c r="A64" s="93"/>
      <c r="B64" s="92"/>
      <c r="C64" s="15" t="s">
        <v>13</v>
      </c>
      <c r="D64" s="95"/>
      <c r="E64" s="3">
        <f t="shared" si="48"/>
        <v>0</v>
      </c>
      <c r="F64" s="3">
        <f t="shared" si="54"/>
        <v>0</v>
      </c>
      <c r="G64" s="3">
        <f t="shared" si="54"/>
        <v>0</v>
      </c>
      <c r="H64" s="3">
        <f t="shared" si="54"/>
        <v>0</v>
      </c>
      <c r="I64" s="3">
        <f t="shared" ref="I64" si="56">I70+I76+I82</f>
        <v>0</v>
      </c>
      <c r="J64" s="79"/>
    </row>
    <row r="65" spans="1:10" x14ac:dyDescent="0.25">
      <c r="A65" s="93"/>
      <c r="B65" s="92"/>
      <c r="C65" s="15" t="s">
        <v>14</v>
      </c>
      <c r="D65" s="95"/>
      <c r="E65" s="3">
        <f t="shared" si="48"/>
        <v>0</v>
      </c>
      <c r="F65" s="3">
        <f t="shared" si="54"/>
        <v>0</v>
      </c>
      <c r="G65" s="3">
        <f t="shared" si="54"/>
        <v>0</v>
      </c>
      <c r="H65" s="3">
        <f t="shared" si="54"/>
        <v>0</v>
      </c>
      <c r="I65" s="3">
        <f t="shared" ref="I65" si="57">I71+I77+I83</f>
        <v>0</v>
      </c>
      <c r="J65" s="79"/>
    </row>
    <row r="66" spans="1:10" x14ac:dyDescent="0.25">
      <c r="A66" s="93"/>
      <c r="B66" s="92"/>
      <c r="C66" s="15" t="s">
        <v>15</v>
      </c>
      <c r="D66" s="95"/>
      <c r="E66" s="3">
        <f t="shared" si="48"/>
        <v>0</v>
      </c>
      <c r="F66" s="3">
        <f t="shared" si="54"/>
        <v>0</v>
      </c>
      <c r="G66" s="3">
        <f t="shared" si="54"/>
        <v>0</v>
      </c>
      <c r="H66" s="3">
        <f t="shared" si="54"/>
        <v>0</v>
      </c>
      <c r="I66" s="3">
        <f t="shared" ref="I66" si="58">I72+I78+I84</f>
        <v>0</v>
      </c>
      <c r="J66" s="79"/>
    </row>
    <row r="67" spans="1:10" x14ac:dyDescent="0.25">
      <c r="A67" s="93"/>
      <c r="B67" s="92"/>
      <c r="C67" s="15" t="s">
        <v>16</v>
      </c>
      <c r="D67" s="95"/>
      <c r="E67" s="3">
        <f t="shared" si="48"/>
        <v>2040</v>
      </c>
      <c r="F67" s="3">
        <f t="shared" si="54"/>
        <v>720</v>
      </c>
      <c r="G67" s="3">
        <f t="shared" si="54"/>
        <v>300</v>
      </c>
      <c r="H67" s="3">
        <f t="shared" si="54"/>
        <v>520</v>
      </c>
      <c r="I67" s="3">
        <f t="shared" ref="I67" si="59">I73+I79+I85</f>
        <v>500</v>
      </c>
      <c r="J67" s="79"/>
    </row>
    <row r="68" spans="1:10" x14ac:dyDescent="0.25">
      <c r="A68" s="93"/>
      <c r="B68" s="92"/>
      <c r="C68" s="15" t="s">
        <v>17</v>
      </c>
      <c r="D68" s="96"/>
      <c r="E68" s="3">
        <f t="shared" si="48"/>
        <v>0</v>
      </c>
      <c r="F68" s="3">
        <f>F74+F80+F86</f>
        <v>0</v>
      </c>
      <c r="G68" s="3">
        <f t="shared" si="54"/>
        <v>0</v>
      </c>
      <c r="H68" s="3">
        <f t="shared" si="54"/>
        <v>0</v>
      </c>
      <c r="I68" s="3">
        <f t="shared" ref="I68" si="60">I74+I80+I86</f>
        <v>0</v>
      </c>
      <c r="J68" s="79"/>
    </row>
    <row r="69" spans="1:10" x14ac:dyDescent="0.25">
      <c r="A69" s="81" t="s">
        <v>28</v>
      </c>
      <c r="B69" s="79" t="s">
        <v>29</v>
      </c>
      <c r="C69" s="16" t="s">
        <v>11</v>
      </c>
      <c r="D69" s="94" t="s">
        <v>12</v>
      </c>
      <c r="E69" s="6">
        <f>SUM(F69:I69)</f>
        <v>80</v>
      </c>
      <c r="F69" s="6">
        <f>SUM(F70:F74)</f>
        <v>20</v>
      </c>
      <c r="G69" s="6">
        <f t="shared" ref="G69:I69" si="61">SUM(G70:G74)</f>
        <v>20</v>
      </c>
      <c r="H69" s="6">
        <f t="shared" si="61"/>
        <v>20</v>
      </c>
      <c r="I69" s="6">
        <f t="shared" si="61"/>
        <v>20</v>
      </c>
      <c r="J69" s="79" t="s">
        <v>132</v>
      </c>
    </row>
    <row r="70" spans="1:10" x14ac:dyDescent="0.25">
      <c r="A70" s="81"/>
      <c r="B70" s="79"/>
      <c r="C70" s="16" t="s">
        <v>13</v>
      </c>
      <c r="D70" s="95"/>
      <c r="E70" s="6">
        <f t="shared" ref="E70:E80" si="62">SUM(F70:I70)</f>
        <v>0</v>
      </c>
      <c r="F70" s="6">
        <v>0</v>
      </c>
      <c r="G70" s="6">
        <v>0</v>
      </c>
      <c r="H70" s="6">
        <v>0</v>
      </c>
      <c r="I70" s="6">
        <v>0</v>
      </c>
      <c r="J70" s="79"/>
    </row>
    <row r="71" spans="1:10" x14ac:dyDescent="0.25">
      <c r="A71" s="81"/>
      <c r="B71" s="79"/>
      <c r="C71" s="16" t="s">
        <v>14</v>
      </c>
      <c r="D71" s="95"/>
      <c r="E71" s="6">
        <f t="shared" si="62"/>
        <v>0</v>
      </c>
      <c r="F71" s="6">
        <v>0</v>
      </c>
      <c r="G71" s="6">
        <v>0</v>
      </c>
      <c r="H71" s="6">
        <v>0</v>
      </c>
      <c r="I71" s="6">
        <v>0</v>
      </c>
      <c r="J71" s="79"/>
    </row>
    <row r="72" spans="1:10" x14ac:dyDescent="0.25">
      <c r="A72" s="81"/>
      <c r="B72" s="79"/>
      <c r="C72" s="16" t="s">
        <v>15</v>
      </c>
      <c r="D72" s="95"/>
      <c r="E72" s="6">
        <f t="shared" si="62"/>
        <v>0</v>
      </c>
      <c r="F72" s="6">
        <v>0</v>
      </c>
      <c r="G72" s="6">
        <v>0</v>
      </c>
      <c r="H72" s="6">
        <v>0</v>
      </c>
      <c r="I72" s="6">
        <v>0</v>
      </c>
      <c r="J72" s="79"/>
    </row>
    <row r="73" spans="1:10" x14ac:dyDescent="0.25">
      <c r="A73" s="81"/>
      <c r="B73" s="79"/>
      <c r="C73" s="16" t="s">
        <v>16</v>
      </c>
      <c r="D73" s="95"/>
      <c r="E73" s="6">
        <f t="shared" si="62"/>
        <v>80</v>
      </c>
      <c r="F73" s="6">
        <v>20</v>
      </c>
      <c r="G73" s="6">
        <v>20</v>
      </c>
      <c r="H73" s="6">
        <v>20</v>
      </c>
      <c r="I73" s="6">
        <v>20</v>
      </c>
      <c r="J73" s="79"/>
    </row>
    <row r="74" spans="1:10" x14ac:dyDescent="0.25">
      <c r="A74" s="81"/>
      <c r="B74" s="79"/>
      <c r="C74" s="16" t="s">
        <v>17</v>
      </c>
      <c r="D74" s="96"/>
      <c r="E74" s="6">
        <f t="shared" si="62"/>
        <v>0</v>
      </c>
      <c r="F74" s="6">
        <v>0</v>
      </c>
      <c r="G74" s="6">
        <v>0</v>
      </c>
      <c r="H74" s="6">
        <v>0</v>
      </c>
      <c r="I74" s="6">
        <v>0</v>
      </c>
      <c r="J74" s="79"/>
    </row>
    <row r="75" spans="1:10" x14ac:dyDescent="0.25">
      <c r="A75" s="81" t="s">
        <v>30</v>
      </c>
      <c r="B75" s="79" t="s">
        <v>31</v>
      </c>
      <c r="C75" s="16" t="s">
        <v>11</v>
      </c>
      <c r="D75" s="94" t="s">
        <v>12</v>
      </c>
      <c r="E75" s="6">
        <f t="shared" si="62"/>
        <v>1960</v>
      </c>
      <c r="F75" s="6">
        <f>SUM(F76:F80)</f>
        <v>700</v>
      </c>
      <c r="G75" s="6">
        <f t="shared" ref="G75:H75" si="63">SUM(G76:G80)</f>
        <v>280</v>
      </c>
      <c r="H75" s="6">
        <f t="shared" si="63"/>
        <v>500</v>
      </c>
      <c r="I75" s="6">
        <f t="shared" ref="I75" si="64">SUM(I76:I80)</f>
        <v>480</v>
      </c>
      <c r="J75" s="79" t="s">
        <v>124</v>
      </c>
    </row>
    <row r="76" spans="1:10" x14ac:dyDescent="0.25">
      <c r="A76" s="81"/>
      <c r="B76" s="79"/>
      <c r="C76" s="16" t="s">
        <v>13</v>
      </c>
      <c r="D76" s="95"/>
      <c r="E76" s="6">
        <f t="shared" si="62"/>
        <v>0</v>
      </c>
      <c r="F76" s="6">
        <v>0</v>
      </c>
      <c r="G76" s="6">
        <v>0</v>
      </c>
      <c r="H76" s="6">
        <v>0</v>
      </c>
      <c r="I76" s="6">
        <v>0</v>
      </c>
      <c r="J76" s="79"/>
    </row>
    <row r="77" spans="1:10" x14ac:dyDescent="0.25">
      <c r="A77" s="81"/>
      <c r="B77" s="79"/>
      <c r="C77" s="16" t="s">
        <v>14</v>
      </c>
      <c r="D77" s="95"/>
      <c r="E77" s="6">
        <f t="shared" si="62"/>
        <v>0</v>
      </c>
      <c r="F77" s="6">
        <v>0</v>
      </c>
      <c r="G77" s="6">
        <v>0</v>
      </c>
      <c r="H77" s="6">
        <v>0</v>
      </c>
      <c r="I77" s="6">
        <v>0</v>
      </c>
      <c r="J77" s="79"/>
    </row>
    <row r="78" spans="1:10" x14ac:dyDescent="0.25">
      <c r="A78" s="81"/>
      <c r="B78" s="79"/>
      <c r="C78" s="16" t="s">
        <v>15</v>
      </c>
      <c r="D78" s="95"/>
      <c r="E78" s="6">
        <f t="shared" si="62"/>
        <v>0</v>
      </c>
      <c r="F78" s="6">
        <v>0</v>
      </c>
      <c r="G78" s="6">
        <v>0</v>
      </c>
      <c r="H78" s="6">
        <v>0</v>
      </c>
      <c r="I78" s="6">
        <v>0</v>
      </c>
      <c r="J78" s="79"/>
    </row>
    <row r="79" spans="1:10" x14ac:dyDescent="0.25">
      <c r="A79" s="81"/>
      <c r="B79" s="79"/>
      <c r="C79" s="16" t="s">
        <v>16</v>
      </c>
      <c r="D79" s="95"/>
      <c r="E79" s="6">
        <f t="shared" si="62"/>
        <v>1960</v>
      </c>
      <c r="F79" s="6">
        <v>700</v>
      </c>
      <c r="G79" s="6">
        <v>280</v>
      </c>
      <c r="H79" s="6">
        <v>500</v>
      </c>
      <c r="I79" s="6">
        <v>480</v>
      </c>
      <c r="J79" s="79"/>
    </row>
    <row r="80" spans="1:10" ht="13.2" customHeight="1" x14ac:dyDescent="0.25">
      <c r="A80" s="81"/>
      <c r="B80" s="79"/>
      <c r="C80" s="16" t="s">
        <v>17</v>
      </c>
      <c r="D80" s="96"/>
      <c r="E80" s="6">
        <f t="shared" si="62"/>
        <v>0</v>
      </c>
      <c r="F80" s="6">
        <v>0</v>
      </c>
      <c r="G80" s="6">
        <v>0</v>
      </c>
      <c r="H80" s="6">
        <v>0</v>
      </c>
      <c r="I80" s="6">
        <v>0</v>
      </c>
      <c r="J80" s="79"/>
    </row>
    <row r="81" spans="1:10" ht="15" hidden="1" customHeight="1" x14ac:dyDescent="0.25">
      <c r="A81" s="81" t="s">
        <v>30</v>
      </c>
      <c r="B81" s="79" t="s">
        <v>32</v>
      </c>
      <c r="C81" s="16" t="s">
        <v>11</v>
      </c>
      <c r="D81" s="94" t="s">
        <v>12</v>
      </c>
      <c r="E81" s="6">
        <f t="shared" ref="E81:E86" si="65">SUM(F81:H81)</f>
        <v>0</v>
      </c>
      <c r="F81" s="6">
        <f>SUM(F82:F86)</f>
        <v>0</v>
      </c>
      <c r="G81" s="6">
        <f t="shared" ref="G81:H81" si="66">SUM(G82:G86)</f>
        <v>0</v>
      </c>
      <c r="H81" s="6">
        <f t="shared" si="66"/>
        <v>0</v>
      </c>
      <c r="I81" s="4"/>
      <c r="J81" s="79"/>
    </row>
    <row r="82" spans="1:10" hidden="1" x14ac:dyDescent="0.25">
      <c r="A82" s="81"/>
      <c r="B82" s="79"/>
      <c r="C82" s="16" t="s">
        <v>13</v>
      </c>
      <c r="D82" s="95"/>
      <c r="E82" s="6">
        <f t="shared" si="65"/>
        <v>0</v>
      </c>
      <c r="F82" s="6">
        <v>0</v>
      </c>
      <c r="G82" s="6">
        <v>0</v>
      </c>
      <c r="H82" s="6">
        <v>0</v>
      </c>
      <c r="I82" s="4"/>
      <c r="J82" s="79"/>
    </row>
    <row r="83" spans="1:10" hidden="1" x14ac:dyDescent="0.25">
      <c r="A83" s="81"/>
      <c r="B83" s="79"/>
      <c r="C83" s="16" t="s">
        <v>14</v>
      </c>
      <c r="D83" s="95"/>
      <c r="E83" s="6">
        <f t="shared" si="65"/>
        <v>0</v>
      </c>
      <c r="F83" s="6">
        <v>0</v>
      </c>
      <c r="G83" s="6">
        <v>0</v>
      </c>
      <c r="H83" s="6">
        <v>0</v>
      </c>
      <c r="I83" s="4"/>
      <c r="J83" s="79"/>
    </row>
    <row r="84" spans="1:10" hidden="1" x14ac:dyDescent="0.25">
      <c r="A84" s="81"/>
      <c r="B84" s="79"/>
      <c r="C84" s="16" t="s">
        <v>15</v>
      </c>
      <c r="D84" s="95"/>
      <c r="E84" s="6">
        <f t="shared" si="65"/>
        <v>0</v>
      </c>
      <c r="F84" s="6">
        <v>0</v>
      </c>
      <c r="G84" s="6">
        <v>0</v>
      </c>
      <c r="H84" s="6">
        <v>0</v>
      </c>
      <c r="I84" s="4"/>
      <c r="J84" s="79"/>
    </row>
    <row r="85" spans="1:10" hidden="1" x14ac:dyDescent="0.25">
      <c r="A85" s="81"/>
      <c r="B85" s="79"/>
      <c r="C85" s="16" t="s">
        <v>16</v>
      </c>
      <c r="D85" s="95"/>
      <c r="E85" s="6">
        <f t="shared" si="65"/>
        <v>0</v>
      </c>
      <c r="F85" s="6">
        <v>0</v>
      </c>
      <c r="G85" s="6">
        <v>0</v>
      </c>
      <c r="H85" s="6">
        <v>0</v>
      </c>
      <c r="I85" s="4"/>
      <c r="J85" s="79"/>
    </row>
    <row r="86" spans="1:10" hidden="1" x14ac:dyDescent="0.25">
      <c r="A86" s="81"/>
      <c r="B86" s="79"/>
      <c r="C86" s="16" t="s">
        <v>17</v>
      </c>
      <c r="D86" s="96"/>
      <c r="E86" s="6">
        <f t="shared" si="65"/>
        <v>0</v>
      </c>
      <c r="F86" s="6">
        <v>0</v>
      </c>
      <c r="G86" s="6">
        <v>0</v>
      </c>
      <c r="H86" s="6">
        <v>0</v>
      </c>
      <c r="I86" s="4"/>
      <c r="J86" s="79"/>
    </row>
    <row r="87" spans="1:10" ht="14.4" customHeight="1" x14ac:dyDescent="0.25">
      <c r="A87" s="93" t="s">
        <v>33</v>
      </c>
      <c r="B87" s="92" t="s">
        <v>34</v>
      </c>
      <c r="C87" s="15" t="s">
        <v>11</v>
      </c>
      <c r="D87" s="94" t="s">
        <v>12</v>
      </c>
      <c r="E87" s="3">
        <f>SUM(F87:I87)</f>
        <v>1630</v>
      </c>
      <c r="F87" s="3">
        <f t="shared" ref="F87:H92" si="67">F93+F99</f>
        <v>610</v>
      </c>
      <c r="G87" s="3">
        <f t="shared" si="67"/>
        <v>320</v>
      </c>
      <c r="H87" s="3">
        <f t="shared" si="67"/>
        <v>300</v>
      </c>
      <c r="I87" s="3">
        <f t="shared" ref="I87" si="68">I93+I99</f>
        <v>400</v>
      </c>
      <c r="J87" s="80"/>
    </row>
    <row r="88" spans="1:10" x14ac:dyDescent="0.25">
      <c r="A88" s="93"/>
      <c r="B88" s="92"/>
      <c r="C88" s="15" t="s">
        <v>13</v>
      </c>
      <c r="D88" s="95"/>
      <c r="E88" s="3">
        <f t="shared" ref="E88:E92" si="69">SUM(F88:I88)</f>
        <v>0</v>
      </c>
      <c r="F88" s="3">
        <f t="shared" si="67"/>
        <v>0</v>
      </c>
      <c r="G88" s="3">
        <f t="shared" si="67"/>
        <v>0</v>
      </c>
      <c r="H88" s="3">
        <f t="shared" si="67"/>
        <v>0</v>
      </c>
      <c r="I88" s="3">
        <f t="shared" ref="I88" si="70">I94+I100</f>
        <v>0</v>
      </c>
      <c r="J88" s="80"/>
    </row>
    <row r="89" spans="1:10" x14ac:dyDescent="0.25">
      <c r="A89" s="93"/>
      <c r="B89" s="92"/>
      <c r="C89" s="15" t="s">
        <v>14</v>
      </c>
      <c r="D89" s="95"/>
      <c r="E89" s="3">
        <f t="shared" si="69"/>
        <v>0</v>
      </c>
      <c r="F89" s="3">
        <f t="shared" si="67"/>
        <v>0</v>
      </c>
      <c r="G89" s="3">
        <f t="shared" si="67"/>
        <v>0</v>
      </c>
      <c r="H89" s="3">
        <f t="shared" si="67"/>
        <v>0</v>
      </c>
      <c r="I89" s="3">
        <f t="shared" ref="I89" si="71">I95+I101</f>
        <v>0</v>
      </c>
      <c r="J89" s="80"/>
    </row>
    <row r="90" spans="1:10" x14ac:dyDescent="0.25">
      <c r="A90" s="93"/>
      <c r="B90" s="92"/>
      <c r="C90" s="15" t="s">
        <v>15</v>
      </c>
      <c r="D90" s="95"/>
      <c r="E90" s="3">
        <f t="shared" si="69"/>
        <v>0</v>
      </c>
      <c r="F90" s="3">
        <f t="shared" si="67"/>
        <v>0</v>
      </c>
      <c r="G90" s="3">
        <f t="shared" si="67"/>
        <v>0</v>
      </c>
      <c r="H90" s="3">
        <f t="shared" si="67"/>
        <v>0</v>
      </c>
      <c r="I90" s="3">
        <f t="shared" ref="I90" si="72">I96+I102</f>
        <v>0</v>
      </c>
      <c r="J90" s="80"/>
    </row>
    <row r="91" spans="1:10" x14ac:dyDescent="0.25">
      <c r="A91" s="93"/>
      <c r="B91" s="92"/>
      <c r="C91" s="15" t="s">
        <v>16</v>
      </c>
      <c r="D91" s="95"/>
      <c r="E91" s="3">
        <f t="shared" si="69"/>
        <v>1630</v>
      </c>
      <c r="F91" s="3">
        <f t="shared" si="67"/>
        <v>610</v>
      </c>
      <c r="G91" s="3">
        <f t="shared" si="67"/>
        <v>320</v>
      </c>
      <c r="H91" s="3">
        <f t="shared" si="67"/>
        <v>300</v>
      </c>
      <c r="I91" s="3">
        <f t="shared" ref="I91" si="73">I97+I103</f>
        <v>400</v>
      </c>
      <c r="J91" s="80"/>
    </row>
    <row r="92" spans="1:10" x14ac:dyDescent="0.25">
      <c r="A92" s="93"/>
      <c r="B92" s="92"/>
      <c r="C92" s="15" t="s">
        <v>17</v>
      </c>
      <c r="D92" s="96"/>
      <c r="E92" s="3">
        <f t="shared" si="69"/>
        <v>0</v>
      </c>
      <c r="F92" s="3">
        <f t="shared" si="67"/>
        <v>0</v>
      </c>
      <c r="G92" s="3">
        <f t="shared" si="67"/>
        <v>0</v>
      </c>
      <c r="H92" s="3">
        <f t="shared" si="67"/>
        <v>0</v>
      </c>
      <c r="I92" s="3">
        <f t="shared" ref="I92" si="74">I98+I104</f>
        <v>0</v>
      </c>
      <c r="J92" s="80"/>
    </row>
    <row r="93" spans="1:10" ht="15" customHeight="1" x14ac:dyDescent="0.25">
      <c r="A93" s="81" t="s">
        <v>35</v>
      </c>
      <c r="B93" s="79" t="s">
        <v>36</v>
      </c>
      <c r="C93" s="16" t="s">
        <v>11</v>
      </c>
      <c r="D93" s="94" t="s">
        <v>12</v>
      </c>
      <c r="E93" s="6">
        <f>SUM(F93:I93)</f>
        <v>1590</v>
      </c>
      <c r="F93" s="6">
        <f>SUM(F94:F98)</f>
        <v>600</v>
      </c>
      <c r="G93" s="6">
        <f t="shared" ref="G93:H93" si="75">SUM(G94:G98)</f>
        <v>310</v>
      </c>
      <c r="H93" s="6">
        <f t="shared" si="75"/>
        <v>290</v>
      </c>
      <c r="I93" s="6">
        <f t="shared" ref="I93" si="76">SUM(I94:I98)</f>
        <v>390</v>
      </c>
      <c r="J93" s="79" t="s">
        <v>128</v>
      </c>
    </row>
    <row r="94" spans="1:10" x14ac:dyDescent="0.25">
      <c r="A94" s="81"/>
      <c r="B94" s="79"/>
      <c r="C94" s="16" t="s">
        <v>13</v>
      </c>
      <c r="D94" s="95"/>
      <c r="E94" s="6">
        <f t="shared" ref="E94:E104" si="77">SUM(F94:I94)</f>
        <v>0</v>
      </c>
      <c r="F94" s="6">
        <v>0</v>
      </c>
      <c r="G94" s="6">
        <v>0</v>
      </c>
      <c r="H94" s="6">
        <v>0</v>
      </c>
      <c r="I94" s="6">
        <v>0</v>
      </c>
      <c r="J94" s="79"/>
    </row>
    <row r="95" spans="1:10" x14ac:dyDescent="0.25">
      <c r="A95" s="81"/>
      <c r="B95" s="79"/>
      <c r="C95" s="16" t="s">
        <v>14</v>
      </c>
      <c r="D95" s="95"/>
      <c r="E95" s="6">
        <f t="shared" si="77"/>
        <v>0</v>
      </c>
      <c r="F95" s="6">
        <v>0</v>
      </c>
      <c r="G95" s="6">
        <v>0</v>
      </c>
      <c r="H95" s="6">
        <v>0</v>
      </c>
      <c r="I95" s="6">
        <v>0</v>
      </c>
      <c r="J95" s="79"/>
    </row>
    <row r="96" spans="1:10" x14ac:dyDescent="0.25">
      <c r="A96" s="81"/>
      <c r="B96" s="79"/>
      <c r="C96" s="16" t="s">
        <v>15</v>
      </c>
      <c r="D96" s="95"/>
      <c r="E96" s="6">
        <f t="shared" si="77"/>
        <v>0</v>
      </c>
      <c r="F96" s="6">
        <v>0</v>
      </c>
      <c r="G96" s="6">
        <v>0</v>
      </c>
      <c r="H96" s="6">
        <v>0</v>
      </c>
      <c r="I96" s="6">
        <v>0</v>
      </c>
      <c r="J96" s="79"/>
    </row>
    <row r="97" spans="1:10" x14ac:dyDescent="0.25">
      <c r="A97" s="81"/>
      <c r="B97" s="79"/>
      <c r="C97" s="16" t="s">
        <v>16</v>
      </c>
      <c r="D97" s="95"/>
      <c r="E97" s="6">
        <f t="shared" si="77"/>
        <v>1590</v>
      </c>
      <c r="F97" s="6">
        <v>600</v>
      </c>
      <c r="G97" s="6">
        <v>310</v>
      </c>
      <c r="H97" s="6">
        <v>290</v>
      </c>
      <c r="I97" s="6">
        <v>390</v>
      </c>
      <c r="J97" s="79"/>
    </row>
    <row r="98" spans="1:10" x14ac:dyDescent="0.25">
      <c r="A98" s="81"/>
      <c r="B98" s="79"/>
      <c r="C98" s="16" t="s">
        <v>17</v>
      </c>
      <c r="D98" s="96"/>
      <c r="E98" s="6">
        <f t="shared" si="77"/>
        <v>0</v>
      </c>
      <c r="F98" s="6">
        <v>0</v>
      </c>
      <c r="G98" s="6">
        <v>0</v>
      </c>
      <c r="H98" s="6">
        <v>0</v>
      </c>
      <c r="I98" s="6">
        <v>0</v>
      </c>
      <c r="J98" s="79"/>
    </row>
    <row r="99" spans="1:10" ht="15" customHeight="1" x14ac:dyDescent="0.25">
      <c r="A99" s="81" t="s">
        <v>37</v>
      </c>
      <c r="B99" s="79" t="s">
        <v>38</v>
      </c>
      <c r="C99" s="16" t="s">
        <v>11</v>
      </c>
      <c r="D99" s="94" t="s">
        <v>12</v>
      </c>
      <c r="E99" s="6">
        <f t="shared" si="77"/>
        <v>40</v>
      </c>
      <c r="F99" s="6">
        <f>SUM(F100:F104)</f>
        <v>10</v>
      </c>
      <c r="G99" s="6">
        <f t="shared" ref="G99:H99" si="78">SUM(G100:G104)</f>
        <v>10</v>
      </c>
      <c r="H99" s="6">
        <f t="shared" si="78"/>
        <v>10</v>
      </c>
      <c r="I99" s="6">
        <f t="shared" ref="I99" si="79">SUM(I100:I104)</f>
        <v>10</v>
      </c>
      <c r="J99" s="79" t="s">
        <v>128</v>
      </c>
    </row>
    <row r="100" spans="1:10" x14ac:dyDescent="0.25">
      <c r="A100" s="81"/>
      <c r="B100" s="79"/>
      <c r="C100" s="16" t="s">
        <v>13</v>
      </c>
      <c r="D100" s="95"/>
      <c r="E100" s="6">
        <f t="shared" si="77"/>
        <v>0</v>
      </c>
      <c r="F100" s="6">
        <v>0</v>
      </c>
      <c r="G100" s="6">
        <v>0</v>
      </c>
      <c r="H100" s="6">
        <v>0</v>
      </c>
      <c r="I100" s="6">
        <v>0</v>
      </c>
      <c r="J100" s="79"/>
    </row>
    <row r="101" spans="1:10" x14ac:dyDescent="0.25">
      <c r="A101" s="81"/>
      <c r="B101" s="79"/>
      <c r="C101" s="16" t="s">
        <v>14</v>
      </c>
      <c r="D101" s="95"/>
      <c r="E101" s="6">
        <f t="shared" si="77"/>
        <v>0</v>
      </c>
      <c r="F101" s="6">
        <v>0</v>
      </c>
      <c r="G101" s="6">
        <v>0</v>
      </c>
      <c r="H101" s="6">
        <v>0</v>
      </c>
      <c r="I101" s="6">
        <v>0</v>
      </c>
      <c r="J101" s="79"/>
    </row>
    <row r="102" spans="1:10" x14ac:dyDescent="0.25">
      <c r="A102" s="81"/>
      <c r="B102" s="79"/>
      <c r="C102" s="16" t="s">
        <v>15</v>
      </c>
      <c r="D102" s="95"/>
      <c r="E102" s="6">
        <f t="shared" si="77"/>
        <v>0</v>
      </c>
      <c r="F102" s="6">
        <v>0</v>
      </c>
      <c r="G102" s="6">
        <v>0</v>
      </c>
      <c r="H102" s="6">
        <v>0</v>
      </c>
      <c r="I102" s="6">
        <v>0</v>
      </c>
      <c r="J102" s="79"/>
    </row>
    <row r="103" spans="1:10" x14ac:dyDescent="0.25">
      <c r="A103" s="81"/>
      <c r="B103" s="79"/>
      <c r="C103" s="16" t="s">
        <v>16</v>
      </c>
      <c r="D103" s="95"/>
      <c r="E103" s="6">
        <f t="shared" si="77"/>
        <v>40</v>
      </c>
      <c r="F103" s="6">
        <v>10</v>
      </c>
      <c r="G103" s="6">
        <v>10</v>
      </c>
      <c r="H103" s="6">
        <v>10</v>
      </c>
      <c r="I103" s="6">
        <v>10</v>
      </c>
      <c r="J103" s="79"/>
    </row>
    <row r="104" spans="1:10" x14ac:dyDescent="0.25">
      <c r="A104" s="81"/>
      <c r="B104" s="79"/>
      <c r="C104" s="16" t="s">
        <v>17</v>
      </c>
      <c r="D104" s="96"/>
      <c r="E104" s="6">
        <f t="shared" si="77"/>
        <v>0</v>
      </c>
      <c r="F104" s="6">
        <v>0</v>
      </c>
      <c r="G104" s="6">
        <v>0</v>
      </c>
      <c r="H104" s="6">
        <v>0</v>
      </c>
      <c r="I104" s="6">
        <v>0</v>
      </c>
      <c r="J104" s="79"/>
    </row>
    <row r="105" spans="1:10" x14ac:dyDescent="0.25">
      <c r="A105" s="93" t="s">
        <v>39</v>
      </c>
      <c r="B105" s="92" t="s">
        <v>40</v>
      </c>
      <c r="C105" s="16" t="s">
        <v>11</v>
      </c>
      <c r="D105" s="16" t="s">
        <v>41</v>
      </c>
      <c r="E105" s="3">
        <f>SUM(F105:I105)</f>
        <v>109046.1</v>
      </c>
      <c r="F105" s="3">
        <f t="shared" ref="F105:H110" si="80">F111+F117+F123+F129+F135</f>
        <v>35293.699999999997</v>
      </c>
      <c r="G105" s="3">
        <f t="shared" ref="G105:G108" si="81">G111+G117+G123+G129+G135+G141</f>
        <v>33052.300000000003</v>
      </c>
      <c r="H105" s="3">
        <f t="shared" si="80"/>
        <v>20838.5</v>
      </c>
      <c r="I105" s="3">
        <f t="shared" ref="I105" si="82">I111+I117+I123+I129+I135</f>
        <v>19861.599999999999</v>
      </c>
      <c r="J105" s="80"/>
    </row>
    <row r="106" spans="1:10" x14ac:dyDescent="0.25">
      <c r="A106" s="93"/>
      <c r="B106" s="92"/>
      <c r="C106" s="16" t="s">
        <v>13</v>
      </c>
      <c r="D106" s="16" t="s">
        <v>42</v>
      </c>
      <c r="E106" s="3">
        <f t="shared" ref="E106:E110" si="83">SUM(F106:I106)</f>
        <v>0</v>
      </c>
      <c r="F106" s="3">
        <f t="shared" si="80"/>
        <v>0</v>
      </c>
      <c r="G106" s="3">
        <f t="shared" si="81"/>
        <v>0</v>
      </c>
      <c r="H106" s="3">
        <f t="shared" si="80"/>
        <v>0</v>
      </c>
      <c r="I106" s="3">
        <f t="shared" ref="I106" si="84">I112+I118+I124+I130+I136</f>
        <v>0</v>
      </c>
      <c r="J106" s="80"/>
    </row>
    <row r="107" spans="1:10" x14ac:dyDescent="0.25">
      <c r="A107" s="93"/>
      <c r="B107" s="92"/>
      <c r="C107" s="16" t="s">
        <v>14</v>
      </c>
      <c r="D107" s="9"/>
      <c r="E107" s="3">
        <f t="shared" si="83"/>
        <v>2600</v>
      </c>
      <c r="F107" s="3">
        <f t="shared" si="80"/>
        <v>0</v>
      </c>
      <c r="G107" s="3">
        <f t="shared" si="81"/>
        <v>2600</v>
      </c>
      <c r="H107" s="3">
        <f t="shared" si="80"/>
        <v>0</v>
      </c>
      <c r="I107" s="3">
        <f t="shared" ref="I107" si="85">I113+I119+I125+I131+I137</f>
        <v>0</v>
      </c>
      <c r="J107" s="80"/>
    </row>
    <row r="108" spans="1:10" x14ac:dyDescent="0.25">
      <c r="A108" s="93"/>
      <c r="B108" s="92"/>
      <c r="C108" s="16" t="s">
        <v>15</v>
      </c>
      <c r="D108" s="9"/>
      <c r="E108" s="3">
        <f t="shared" si="83"/>
        <v>0</v>
      </c>
      <c r="F108" s="3">
        <f t="shared" si="80"/>
        <v>0</v>
      </c>
      <c r="G108" s="3">
        <f t="shared" si="81"/>
        <v>0</v>
      </c>
      <c r="H108" s="3">
        <f t="shared" si="80"/>
        <v>0</v>
      </c>
      <c r="I108" s="3">
        <f t="shared" ref="I108" si="86">I114+I120+I126+I132+I138</f>
        <v>0</v>
      </c>
      <c r="J108" s="80"/>
    </row>
    <row r="109" spans="1:10" x14ac:dyDescent="0.25">
      <c r="A109" s="93"/>
      <c r="B109" s="92"/>
      <c r="C109" s="16" t="s">
        <v>16</v>
      </c>
      <c r="D109" s="9"/>
      <c r="E109" s="3">
        <f t="shared" si="83"/>
        <v>106446.1</v>
      </c>
      <c r="F109" s="3">
        <f t="shared" si="80"/>
        <v>35293.699999999997</v>
      </c>
      <c r="G109" s="3">
        <f>G115+G121+G127+G133+G139+G145</f>
        <v>30452.300000000003</v>
      </c>
      <c r="H109" s="3">
        <f t="shared" si="80"/>
        <v>20838.5</v>
      </c>
      <c r="I109" s="3">
        <f t="shared" ref="I109" si="87">I115+I121+I127+I133+I139</f>
        <v>19861.599999999999</v>
      </c>
      <c r="J109" s="80"/>
    </row>
    <row r="110" spans="1:10" x14ac:dyDescent="0.25">
      <c r="A110" s="93"/>
      <c r="B110" s="92"/>
      <c r="C110" s="16" t="s">
        <v>17</v>
      </c>
      <c r="D110" s="9"/>
      <c r="E110" s="3">
        <f t="shared" si="83"/>
        <v>0</v>
      </c>
      <c r="F110" s="3">
        <f t="shared" si="80"/>
        <v>0</v>
      </c>
      <c r="G110" s="3">
        <f t="shared" si="80"/>
        <v>0</v>
      </c>
      <c r="H110" s="3">
        <f t="shared" si="80"/>
        <v>0</v>
      </c>
      <c r="I110" s="3">
        <f t="shared" ref="I110" si="88">I116+I122+I128+I134+I140</f>
        <v>0</v>
      </c>
      <c r="J110" s="80"/>
    </row>
    <row r="111" spans="1:10" x14ac:dyDescent="0.25">
      <c r="A111" s="81" t="s">
        <v>43</v>
      </c>
      <c r="B111" s="79" t="s">
        <v>44</v>
      </c>
      <c r="C111" s="16" t="s">
        <v>11</v>
      </c>
      <c r="D111" s="16" t="s">
        <v>41</v>
      </c>
      <c r="E111" s="6">
        <f>SUM(F111:I111)</f>
        <v>33150</v>
      </c>
      <c r="F111" s="6">
        <f>SUM(F112:F116)</f>
        <v>7950</v>
      </c>
      <c r="G111" s="6">
        <f t="shared" ref="G111:I111" si="89">SUM(G112:G116)</f>
        <v>8000</v>
      </c>
      <c r="H111" s="6">
        <f t="shared" si="89"/>
        <v>8400</v>
      </c>
      <c r="I111" s="6">
        <f t="shared" si="89"/>
        <v>8800</v>
      </c>
      <c r="J111" s="97" t="s">
        <v>125</v>
      </c>
    </row>
    <row r="112" spans="1:10" x14ac:dyDescent="0.25">
      <c r="A112" s="81"/>
      <c r="B112" s="79"/>
      <c r="C112" s="16" t="s">
        <v>13</v>
      </c>
      <c r="D112" s="16" t="s">
        <v>42</v>
      </c>
      <c r="E112" s="6">
        <f t="shared" ref="E112:E146" si="90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97"/>
    </row>
    <row r="113" spans="1:10" x14ac:dyDescent="0.25">
      <c r="A113" s="81"/>
      <c r="B113" s="79"/>
      <c r="C113" s="16" t="s">
        <v>14</v>
      </c>
      <c r="D113" s="9"/>
      <c r="E113" s="6">
        <f t="shared" si="90"/>
        <v>0</v>
      </c>
      <c r="F113" s="6">
        <v>0</v>
      </c>
      <c r="G113" s="6">
        <v>0</v>
      </c>
      <c r="H113" s="6">
        <v>0</v>
      </c>
      <c r="I113" s="6">
        <v>0</v>
      </c>
      <c r="J113" s="97"/>
    </row>
    <row r="114" spans="1:10" x14ac:dyDescent="0.25">
      <c r="A114" s="81"/>
      <c r="B114" s="79"/>
      <c r="C114" s="16" t="s">
        <v>15</v>
      </c>
      <c r="D114" s="9"/>
      <c r="E114" s="6">
        <f t="shared" si="90"/>
        <v>0</v>
      </c>
      <c r="F114" s="6">
        <v>0</v>
      </c>
      <c r="G114" s="6">
        <v>0</v>
      </c>
      <c r="H114" s="6">
        <v>0</v>
      </c>
      <c r="I114" s="6">
        <v>0</v>
      </c>
      <c r="J114" s="97"/>
    </row>
    <row r="115" spans="1:10" x14ac:dyDescent="0.25">
      <c r="A115" s="81"/>
      <c r="B115" s="79"/>
      <c r="C115" s="16" t="s">
        <v>16</v>
      </c>
      <c r="D115" s="9"/>
      <c r="E115" s="6">
        <f t="shared" si="90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97"/>
    </row>
    <row r="116" spans="1:10" x14ac:dyDescent="0.25">
      <c r="A116" s="81"/>
      <c r="B116" s="79"/>
      <c r="C116" s="16" t="s">
        <v>17</v>
      </c>
      <c r="D116" s="9"/>
      <c r="E116" s="6">
        <f t="shared" si="90"/>
        <v>0</v>
      </c>
      <c r="F116" s="6">
        <v>0</v>
      </c>
      <c r="G116" s="6">
        <v>0</v>
      </c>
      <c r="H116" s="6">
        <v>0</v>
      </c>
      <c r="I116" s="6">
        <v>0</v>
      </c>
      <c r="J116" s="97"/>
    </row>
    <row r="117" spans="1:10" ht="13.95" customHeight="1" x14ac:dyDescent="0.25">
      <c r="A117" s="81" t="s">
        <v>45</v>
      </c>
      <c r="B117" s="79" t="s">
        <v>46</v>
      </c>
      <c r="C117" s="16" t="s">
        <v>11</v>
      </c>
      <c r="D117" s="16" t="s">
        <v>41</v>
      </c>
      <c r="E117" s="6">
        <f t="shared" si="90"/>
        <v>29300</v>
      </c>
      <c r="F117" s="6">
        <f>SUM(F118:F122)</f>
        <v>8500</v>
      </c>
      <c r="G117" s="6">
        <f t="shared" ref="G117:I117" si="91">SUM(G118:G122)</f>
        <v>7000</v>
      </c>
      <c r="H117" s="6">
        <f t="shared" si="91"/>
        <v>6990</v>
      </c>
      <c r="I117" s="6">
        <f t="shared" si="91"/>
        <v>6810</v>
      </c>
      <c r="J117" s="79" t="s">
        <v>128</v>
      </c>
    </row>
    <row r="118" spans="1:10" x14ac:dyDescent="0.25">
      <c r="A118" s="81"/>
      <c r="B118" s="79"/>
      <c r="C118" s="16" t="s">
        <v>13</v>
      </c>
      <c r="D118" s="16" t="s">
        <v>42</v>
      </c>
      <c r="E118" s="6">
        <f t="shared" si="90"/>
        <v>0</v>
      </c>
      <c r="F118" s="6">
        <v>0</v>
      </c>
      <c r="G118" s="6">
        <v>0</v>
      </c>
      <c r="H118" s="6">
        <v>0</v>
      </c>
      <c r="I118" s="6">
        <v>0</v>
      </c>
      <c r="J118" s="79"/>
    </row>
    <row r="119" spans="1:10" x14ac:dyDescent="0.25">
      <c r="A119" s="81"/>
      <c r="B119" s="79"/>
      <c r="C119" s="16" t="s">
        <v>14</v>
      </c>
      <c r="D119" s="9"/>
      <c r="E119" s="6">
        <f t="shared" si="90"/>
        <v>0</v>
      </c>
      <c r="F119" s="6">
        <v>0</v>
      </c>
      <c r="G119" s="6">
        <v>0</v>
      </c>
      <c r="H119" s="6">
        <v>0</v>
      </c>
      <c r="I119" s="6">
        <v>0</v>
      </c>
      <c r="J119" s="79"/>
    </row>
    <row r="120" spans="1:10" x14ac:dyDescent="0.25">
      <c r="A120" s="81"/>
      <c r="B120" s="79"/>
      <c r="C120" s="16" t="s">
        <v>15</v>
      </c>
      <c r="D120" s="9"/>
      <c r="E120" s="6">
        <f t="shared" si="90"/>
        <v>0</v>
      </c>
      <c r="F120" s="6">
        <v>0</v>
      </c>
      <c r="G120" s="6">
        <v>0</v>
      </c>
      <c r="H120" s="6">
        <v>0</v>
      </c>
      <c r="I120" s="6">
        <v>0</v>
      </c>
      <c r="J120" s="79"/>
    </row>
    <row r="121" spans="1:10" x14ac:dyDescent="0.25">
      <c r="A121" s="81"/>
      <c r="B121" s="79"/>
      <c r="C121" s="16" t="s">
        <v>16</v>
      </c>
      <c r="D121" s="9"/>
      <c r="E121" s="6">
        <f t="shared" si="90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79"/>
    </row>
    <row r="122" spans="1:10" x14ac:dyDescent="0.25">
      <c r="A122" s="81"/>
      <c r="B122" s="79"/>
      <c r="C122" s="16" t="s">
        <v>17</v>
      </c>
      <c r="D122" s="9"/>
      <c r="E122" s="6">
        <f t="shared" si="90"/>
        <v>0</v>
      </c>
      <c r="F122" s="6">
        <v>0</v>
      </c>
      <c r="G122" s="6">
        <v>0</v>
      </c>
      <c r="H122" s="6">
        <v>0</v>
      </c>
      <c r="I122" s="6"/>
      <c r="J122" s="79"/>
    </row>
    <row r="123" spans="1:10" ht="13.95" customHeight="1" x14ac:dyDescent="0.25">
      <c r="A123" s="81" t="s">
        <v>47</v>
      </c>
      <c r="B123" s="79" t="s">
        <v>48</v>
      </c>
      <c r="C123" s="16" t="s">
        <v>11</v>
      </c>
      <c r="D123" s="16" t="s">
        <v>41</v>
      </c>
      <c r="E123" s="6">
        <f t="shared" si="90"/>
        <v>1900</v>
      </c>
      <c r="F123" s="6">
        <f>SUM(F124:F128)</f>
        <v>700</v>
      </c>
      <c r="G123" s="6">
        <f t="shared" ref="G123:I123" si="92">SUM(G124:G128)</f>
        <v>400</v>
      </c>
      <c r="H123" s="6">
        <f t="shared" si="92"/>
        <v>400</v>
      </c>
      <c r="I123" s="6">
        <f t="shared" si="92"/>
        <v>400</v>
      </c>
      <c r="J123" s="79" t="s">
        <v>128</v>
      </c>
    </row>
    <row r="124" spans="1:10" x14ac:dyDescent="0.25">
      <c r="A124" s="81"/>
      <c r="B124" s="79"/>
      <c r="C124" s="16" t="s">
        <v>13</v>
      </c>
      <c r="D124" s="16" t="s">
        <v>42</v>
      </c>
      <c r="E124" s="6">
        <f t="shared" si="90"/>
        <v>0</v>
      </c>
      <c r="F124" s="6">
        <v>0</v>
      </c>
      <c r="G124" s="6">
        <v>0</v>
      </c>
      <c r="H124" s="6">
        <v>0</v>
      </c>
      <c r="I124" s="6">
        <v>0</v>
      </c>
      <c r="J124" s="79"/>
    </row>
    <row r="125" spans="1:10" x14ac:dyDescent="0.25">
      <c r="A125" s="81"/>
      <c r="B125" s="79"/>
      <c r="C125" s="16" t="s">
        <v>14</v>
      </c>
      <c r="D125" s="9"/>
      <c r="E125" s="6">
        <f t="shared" si="90"/>
        <v>0</v>
      </c>
      <c r="F125" s="6">
        <v>0</v>
      </c>
      <c r="G125" s="6">
        <v>0</v>
      </c>
      <c r="H125" s="6">
        <v>0</v>
      </c>
      <c r="I125" s="6">
        <v>0</v>
      </c>
      <c r="J125" s="79"/>
    </row>
    <row r="126" spans="1:10" x14ac:dyDescent="0.25">
      <c r="A126" s="81"/>
      <c r="B126" s="79"/>
      <c r="C126" s="16" t="s">
        <v>15</v>
      </c>
      <c r="D126" s="9"/>
      <c r="E126" s="6">
        <f t="shared" si="90"/>
        <v>0</v>
      </c>
      <c r="F126" s="6">
        <v>0</v>
      </c>
      <c r="G126" s="6">
        <v>0</v>
      </c>
      <c r="H126" s="6">
        <v>0</v>
      </c>
      <c r="I126" s="6">
        <v>0</v>
      </c>
      <c r="J126" s="79"/>
    </row>
    <row r="127" spans="1:10" x14ac:dyDescent="0.25">
      <c r="A127" s="81"/>
      <c r="B127" s="79"/>
      <c r="C127" s="16" t="s">
        <v>16</v>
      </c>
      <c r="D127" s="9"/>
      <c r="E127" s="6">
        <f t="shared" si="90"/>
        <v>1900</v>
      </c>
      <c r="F127" s="6">
        <v>700</v>
      </c>
      <c r="G127" s="6">
        <v>400</v>
      </c>
      <c r="H127" s="6">
        <v>400</v>
      </c>
      <c r="I127" s="6">
        <v>400</v>
      </c>
      <c r="J127" s="79"/>
    </row>
    <row r="128" spans="1:10" x14ac:dyDescent="0.25">
      <c r="A128" s="81"/>
      <c r="B128" s="79"/>
      <c r="C128" s="16" t="s">
        <v>17</v>
      </c>
      <c r="D128" s="9"/>
      <c r="E128" s="6">
        <f t="shared" si="90"/>
        <v>0</v>
      </c>
      <c r="F128" s="6">
        <v>0</v>
      </c>
      <c r="G128" s="6">
        <v>0</v>
      </c>
      <c r="H128" s="6">
        <v>0</v>
      </c>
      <c r="I128" s="6">
        <v>0</v>
      </c>
      <c r="J128" s="79"/>
    </row>
    <row r="129" spans="1:10" x14ac:dyDescent="0.25">
      <c r="A129" s="81" t="s">
        <v>49</v>
      </c>
      <c r="B129" s="79" t="s">
        <v>50</v>
      </c>
      <c r="C129" s="16" t="s">
        <v>11</v>
      </c>
      <c r="D129" s="16" t="s">
        <v>41</v>
      </c>
      <c r="E129" s="6">
        <f t="shared" si="90"/>
        <v>31806.699999999997</v>
      </c>
      <c r="F129" s="6">
        <f>SUM(F130:F134)</f>
        <v>18143.7</v>
      </c>
      <c r="G129" s="6">
        <f t="shared" ref="G129:I129" si="93">SUM(G130:G134)</f>
        <v>4762.8999999999996</v>
      </c>
      <c r="H129" s="6">
        <f t="shared" si="93"/>
        <v>5048.5</v>
      </c>
      <c r="I129" s="6">
        <f t="shared" si="93"/>
        <v>3851.6</v>
      </c>
      <c r="J129" s="79" t="s">
        <v>128</v>
      </c>
    </row>
    <row r="130" spans="1:10" x14ac:dyDescent="0.25">
      <c r="A130" s="81"/>
      <c r="B130" s="79"/>
      <c r="C130" s="16" t="s">
        <v>13</v>
      </c>
      <c r="D130" s="16" t="s">
        <v>42</v>
      </c>
      <c r="E130" s="6">
        <f t="shared" si="90"/>
        <v>0</v>
      </c>
      <c r="F130" s="6">
        <v>0</v>
      </c>
      <c r="G130" s="6">
        <v>0</v>
      </c>
      <c r="H130" s="6">
        <v>0</v>
      </c>
      <c r="I130" s="6">
        <v>0</v>
      </c>
      <c r="J130" s="79"/>
    </row>
    <row r="131" spans="1:10" x14ac:dyDescent="0.25">
      <c r="A131" s="81"/>
      <c r="B131" s="79"/>
      <c r="C131" s="16" t="s">
        <v>14</v>
      </c>
      <c r="D131" s="9"/>
      <c r="E131" s="6">
        <f t="shared" si="90"/>
        <v>0</v>
      </c>
      <c r="F131" s="6">
        <v>0</v>
      </c>
      <c r="G131" s="6">
        <v>0</v>
      </c>
      <c r="H131" s="6">
        <v>0</v>
      </c>
      <c r="I131" s="6">
        <v>0</v>
      </c>
      <c r="J131" s="79"/>
    </row>
    <row r="132" spans="1:10" x14ac:dyDescent="0.25">
      <c r="A132" s="81"/>
      <c r="B132" s="79"/>
      <c r="C132" s="16" t="s">
        <v>15</v>
      </c>
      <c r="D132" s="9"/>
      <c r="E132" s="6">
        <f t="shared" si="90"/>
        <v>0</v>
      </c>
      <c r="F132" s="6">
        <v>0</v>
      </c>
      <c r="G132" s="6">
        <v>0</v>
      </c>
      <c r="H132" s="6">
        <v>0</v>
      </c>
      <c r="I132" s="6">
        <v>0</v>
      </c>
      <c r="J132" s="79"/>
    </row>
    <row r="133" spans="1:10" x14ac:dyDescent="0.25">
      <c r="A133" s="81"/>
      <c r="B133" s="79"/>
      <c r="C133" s="16" t="s">
        <v>16</v>
      </c>
      <c r="D133" s="9"/>
      <c r="E133" s="6">
        <f t="shared" si="90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79"/>
    </row>
    <row r="134" spans="1:10" x14ac:dyDescent="0.25">
      <c r="A134" s="81"/>
      <c r="B134" s="79"/>
      <c r="C134" s="16" t="s">
        <v>17</v>
      </c>
      <c r="D134" s="9"/>
      <c r="E134" s="6">
        <f t="shared" si="90"/>
        <v>0</v>
      </c>
      <c r="F134" s="6">
        <v>0</v>
      </c>
      <c r="G134" s="6">
        <v>0</v>
      </c>
      <c r="H134" s="6">
        <v>0</v>
      </c>
      <c r="I134" s="6">
        <v>0</v>
      </c>
      <c r="J134" s="79"/>
    </row>
    <row r="135" spans="1:10" ht="15" customHeight="1" x14ac:dyDescent="0.25">
      <c r="A135" s="81" t="s">
        <v>51</v>
      </c>
      <c r="B135" s="79" t="s">
        <v>135</v>
      </c>
      <c r="C135" s="16" t="s">
        <v>11</v>
      </c>
      <c r="D135" s="16" t="s">
        <v>41</v>
      </c>
      <c r="E135" s="6">
        <f t="shared" si="90"/>
        <v>2736.8</v>
      </c>
      <c r="F135" s="6">
        <f>SUM(F136:F140)</f>
        <v>0</v>
      </c>
      <c r="G135" s="6">
        <f t="shared" ref="G135:I135" si="94">SUM(G136:G140)</f>
        <v>2736.8</v>
      </c>
      <c r="H135" s="6">
        <f t="shared" si="94"/>
        <v>0</v>
      </c>
      <c r="I135" s="6">
        <f t="shared" si="94"/>
        <v>0</v>
      </c>
      <c r="J135" s="79" t="s">
        <v>128</v>
      </c>
    </row>
    <row r="136" spans="1:10" x14ac:dyDescent="0.25">
      <c r="A136" s="81"/>
      <c r="B136" s="79"/>
      <c r="C136" s="16" t="s">
        <v>13</v>
      </c>
      <c r="D136" s="16" t="s">
        <v>42</v>
      </c>
      <c r="E136" s="6">
        <f t="shared" si="90"/>
        <v>0</v>
      </c>
      <c r="F136" s="6">
        <v>0</v>
      </c>
      <c r="G136" s="6">
        <v>0</v>
      </c>
      <c r="H136" s="6">
        <v>0</v>
      </c>
      <c r="I136" s="6"/>
      <c r="J136" s="79"/>
    </row>
    <row r="137" spans="1:10" x14ac:dyDescent="0.25">
      <c r="A137" s="81"/>
      <c r="B137" s="79"/>
      <c r="C137" s="16" t="s">
        <v>14</v>
      </c>
      <c r="D137" s="9"/>
      <c r="E137" s="6">
        <f t="shared" si="90"/>
        <v>2600</v>
      </c>
      <c r="F137" s="6">
        <v>0</v>
      </c>
      <c r="G137" s="6">
        <v>2600</v>
      </c>
      <c r="H137" s="6">
        <v>0</v>
      </c>
      <c r="I137" s="6"/>
      <c r="J137" s="79"/>
    </row>
    <row r="138" spans="1:10" x14ac:dyDescent="0.25">
      <c r="A138" s="81"/>
      <c r="B138" s="79"/>
      <c r="C138" s="16" t="s">
        <v>15</v>
      </c>
      <c r="D138" s="9"/>
      <c r="E138" s="6">
        <f t="shared" si="90"/>
        <v>0</v>
      </c>
      <c r="F138" s="6">
        <v>0</v>
      </c>
      <c r="G138" s="6">
        <v>0</v>
      </c>
      <c r="H138" s="6">
        <v>0</v>
      </c>
      <c r="I138" s="6"/>
      <c r="J138" s="79"/>
    </row>
    <row r="139" spans="1:10" x14ac:dyDescent="0.25">
      <c r="A139" s="81"/>
      <c r="B139" s="79"/>
      <c r="C139" s="16" t="s">
        <v>16</v>
      </c>
      <c r="D139" s="9"/>
      <c r="E139" s="6">
        <f t="shared" si="90"/>
        <v>136.80000000000001</v>
      </c>
      <c r="F139" s="6">
        <v>0</v>
      </c>
      <c r="G139" s="6">
        <v>136.80000000000001</v>
      </c>
      <c r="H139" s="6">
        <v>0</v>
      </c>
      <c r="I139" s="6"/>
      <c r="J139" s="79"/>
    </row>
    <row r="140" spans="1:10" x14ac:dyDescent="0.25">
      <c r="A140" s="81"/>
      <c r="B140" s="79"/>
      <c r="C140" s="16" t="s">
        <v>17</v>
      </c>
      <c r="D140" s="9"/>
      <c r="E140" s="6">
        <f t="shared" si="90"/>
        <v>0</v>
      </c>
      <c r="F140" s="6">
        <v>0</v>
      </c>
      <c r="G140" s="6">
        <v>0</v>
      </c>
      <c r="H140" s="6">
        <v>0</v>
      </c>
      <c r="I140" s="6"/>
      <c r="J140" s="79"/>
    </row>
    <row r="141" spans="1:10" x14ac:dyDescent="0.25">
      <c r="A141" s="81" t="s">
        <v>137</v>
      </c>
      <c r="B141" s="79" t="s">
        <v>52</v>
      </c>
      <c r="C141" s="21" t="s">
        <v>11</v>
      </c>
      <c r="D141" s="21" t="s">
        <v>41</v>
      </c>
      <c r="E141" s="6">
        <f t="shared" si="90"/>
        <v>10152.6</v>
      </c>
      <c r="F141" s="6">
        <f>SUM(F142:F146)</f>
        <v>0</v>
      </c>
      <c r="G141" s="6">
        <f t="shared" ref="G141:I141" si="95">SUM(G142:G146)</f>
        <v>10152.6</v>
      </c>
      <c r="H141" s="6">
        <f t="shared" si="95"/>
        <v>0</v>
      </c>
      <c r="I141" s="6">
        <f t="shared" si="95"/>
        <v>0</v>
      </c>
      <c r="J141" s="79" t="s">
        <v>128</v>
      </c>
    </row>
    <row r="142" spans="1:10" x14ac:dyDescent="0.25">
      <c r="A142" s="81"/>
      <c r="B142" s="79"/>
      <c r="C142" s="21" t="s">
        <v>13</v>
      </c>
      <c r="D142" s="21" t="s">
        <v>42</v>
      </c>
      <c r="E142" s="6">
        <f t="shared" si="90"/>
        <v>0</v>
      </c>
      <c r="F142" s="6">
        <v>0</v>
      </c>
      <c r="G142" s="6">
        <v>0</v>
      </c>
      <c r="H142" s="6">
        <v>0</v>
      </c>
      <c r="I142" s="6"/>
      <c r="J142" s="79"/>
    </row>
    <row r="143" spans="1:10" x14ac:dyDescent="0.25">
      <c r="A143" s="81"/>
      <c r="B143" s="79"/>
      <c r="C143" s="21" t="s">
        <v>14</v>
      </c>
      <c r="D143" s="9"/>
      <c r="E143" s="6">
        <f t="shared" si="90"/>
        <v>0</v>
      </c>
      <c r="F143" s="6">
        <v>0</v>
      </c>
      <c r="G143" s="6">
        <v>0</v>
      </c>
      <c r="H143" s="6">
        <v>0</v>
      </c>
      <c r="I143" s="6"/>
      <c r="J143" s="79"/>
    </row>
    <row r="144" spans="1:10" x14ac:dyDescent="0.25">
      <c r="A144" s="81"/>
      <c r="B144" s="79"/>
      <c r="C144" s="21" t="s">
        <v>15</v>
      </c>
      <c r="D144" s="9"/>
      <c r="E144" s="6">
        <f t="shared" si="90"/>
        <v>0</v>
      </c>
      <c r="F144" s="6">
        <v>0</v>
      </c>
      <c r="G144" s="6">
        <v>0</v>
      </c>
      <c r="H144" s="6">
        <v>0</v>
      </c>
      <c r="I144" s="6"/>
      <c r="J144" s="79"/>
    </row>
    <row r="145" spans="1:10" x14ac:dyDescent="0.25">
      <c r="A145" s="81"/>
      <c r="B145" s="79"/>
      <c r="C145" s="21" t="s">
        <v>16</v>
      </c>
      <c r="D145" s="9"/>
      <c r="E145" s="6">
        <f t="shared" si="90"/>
        <v>10152.6</v>
      </c>
      <c r="F145" s="6">
        <v>0</v>
      </c>
      <c r="G145" s="6">
        <v>10152.6</v>
      </c>
      <c r="H145" s="6">
        <v>0</v>
      </c>
      <c r="I145" s="6"/>
      <c r="J145" s="79"/>
    </row>
    <row r="146" spans="1:10" x14ac:dyDescent="0.25">
      <c r="A146" s="81"/>
      <c r="B146" s="79"/>
      <c r="C146" s="21" t="s">
        <v>17</v>
      </c>
      <c r="D146" s="9"/>
      <c r="E146" s="6">
        <f t="shared" si="90"/>
        <v>0</v>
      </c>
      <c r="F146" s="6">
        <v>0</v>
      </c>
      <c r="G146" s="6">
        <v>0</v>
      </c>
      <c r="H146" s="6">
        <v>0</v>
      </c>
      <c r="I146" s="6"/>
      <c r="J146" s="79"/>
    </row>
    <row r="147" spans="1:10" ht="15.6" customHeight="1" x14ac:dyDescent="0.25">
      <c r="A147" s="81" t="s">
        <v>53</v>
      </c>
      <c r="B147" s="92" t="s">
        <v>54</v>
      </c>
      <c r="C147" s="15" t="s">
        <v>11</v>
      </c>
      <c r="D147" s="15" t="s">
        <v>41</v>
      </c>
      <c r="E147" s="3">
        <f>SUM(F147:I147)</f>
        <v>62090.2</v>
      </c>
      <c r="F147" s="3">
        <f t="shared" ref="F147:H152" si="96">F153+F159+F165+F171+F177</f>
        <v>15462.3</v>
      </c>
      <c r="G147" s="3">
        <f t="shared" ref="G147:I151" si="97">G153+G159+G165+G171+G177+G183</f>
        <v>15917.6</v>
      </c>
      <c r="H147" s="3">
        <f t="shared" si="97"/>
        <v>15210.3</v>
      </c>
      <c r="I147" s="3">
        <f t="shared" si="97"/>
        <v>15500</v>
      </c>
      <c r="J147" s="80"/>
    </row>
    <row r="148" spans="1:10" x14ac:dyDescent="0.25">
      <c r="A148" s="81"/>
      <c r="B148" s="92"/>
      <c r="C148" s="15" t="s">
        <v>13</v>
      </c>
      <c r="D148" s="15" t="s">
        <v>42</v>
      </c>
      <c r="E148" s="3">
        <f t="shared" ref="E148:E152" si="98">SUM(F148:I148)</f>
        <v>0</v>
      </c>
      <c r="F148" s="3">
        <f t="shared" si="96"/>
        <v>0</v>
      </c>
      <c r="G148" s="3">
        <f t="shared" si="97"/>
        <v>0</v>
      </c>
      <c r="H148" s="3">
        <f t="shared" si="96"/>
        <v>0</v>
      </c>
      <c r="I148" s="3">
        <f t="shared" ref="I148" si="99">I154+I160+I166+I172+I178</f>
        <v>0</v>
      </c>
      <c r="J148" s="80"/>
    </row>
    <row r="149" spans="1:10" x14ac:dyDescent="0.25">
      <c r="A149" s="81"/>
      <c r="B149" s="92"/>
      <c r="C149" s="15" t="s">
        <v>14</v>
      </c>
      <c r="D149" s="9"/>
      <c r="E149" s="3">
        <f t="shared" si="98"/>
        <v>8954.4</v>
      </c>
      <c r="F149" s="3">
        <f t="shared" si="96"/>
        <v>2213.6</v>
      </c>
      <c r="G149" s="3">
        <f t="shared" si="97"/>
        <v>2313.6</v>
      </c>
      <c r="H149" s="3">
        <f t="shared" si="97"/>
        <v>2213.6</v>
      </c>
      <c r="I149" s="3">
        <f t="shared" si="97"/>
        <v>2213.6</v>
      </c>
      <c r="J149" s="80"/>
    </row>
    <row r="150" spans="1:10" x14ac:dyDescent="0.25">
      <c r="A150" s="81"/>
      <c r="B150" s="92"/>
      <c r="C150" s="15" t="s">
        <v>15</v>
      </c>
      <c r="D150" s="9"/>
      <c r="E150" s="3">
        <f t="shared" si="98"/>
        <v>120</v>
      </c>
      <c r="F150" s="3">
        <f t="shared" si="96"/>
        <v>0</v>
      </c>
      <c r="G150" s="3">
        <f t="shared" si="97"/>
        <v>120</v>
      </c>
      <c r="H150" s="3">
        <f t="shared" si="96"/>
        <v>0</v>
      </c>
      <c r="I150" s="3">
        <f t="shared" ref="I150" si="100">I156+I162+I168+I174+I180</f>
        <v>0</v>
      </c>
      <c r="J150" s="80"/>
    </row>
    <row r="151" spans="1:10" x14ac:dyDescent="0.25">
      <c r="A151" s="81"/>
      <c r="B151" s="92"/>
      <c r="C151" s="15" t="s">
        <v>16</v>
      </c>
      <c r="D151" s="9"/>
      <c r="E151" s="3">
        <f t="shared" si="98"/>
        <v>52965.799999999996</v>
      </c>
      <c r="F151" s="3">
        <f t="shared" si="96"/>
        <v>13248.699999999999</v>
      </c>
      <c r="G151" s="3">
        <f t="shared" si="97"/>
        <v>13434</v>
      </c>
      <c r="H151" s="3">
        <f t="shared" si="97"/>
        <v>12996.7</v>
      </c>
      <c r="I151" s="3">
        <f t="shared" ref="I151" si="101">I157+I163+I169+I175+I181</f>
        <v>13286.4</v>
      </c>
      <c r="J151" s="80"/>
    </row>
    <row r="152" spans="1:10" x14ac:dyDescent="0.25">
      <c r="A152" s="81"/>
      <c r="B152" s="92"/>
      <c r="C152" s="15" t="s">
        <v>17</v>
      </c>
      <c r="D152" s="9"/>
      <c r="E152" s="3">
        <f t="shared" si="98"/>
        <v>0</v>
      </c>
      <c r="F152" s="3">
        <f t="shared" si="96"/>
        <v>0</v>
      </c>
      <c r="G152" s="3">
        <f>G158+G164+G170+G176+G182+G188</f>
        <v>0</v>
      </c>
      <c r="H152" s="3">
        <f t="shared" ref="H152:I152" si="102">H158+H164+H170+H176+H182+H188</f>
        <v>0</v>
      </c>
      <c r="I152" s="3">
        <f t="shared" si="102"/>
        <v>0</v>
      </c>
      <c r="J152" s="80"/>
    </row>
    <row r="153" spans="1:10" ht="15" customHeight="1" x14ac:dyDescent="0.25">
      <c r="A153" s="81" t="s">
        <v>55</v>
      </c>
      <c r="B153" s="79" t="s">
        <v>56</v>
      </c>
      <c r="C153" s="16" t="s">
        <v>11</v>
      </c>
      <c r="D153" s="16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103">SUM(G154:G158)</f>
        <v>8633</v>
      </c>
      <c r="H153" s="6">
        <f t="shared" si="103"/>
        <v>8540.1</v>
      </c>
      <c r="I153" s="6">
        <f t="shared" si="103"/>
        <v>8738.7999999999993</v>
      </c>
      <c r="J153" s="80" t="s">
        <v>57</v>
      </c>
    </row>
    <row r="154" spans="1:10" x14ac:dyDescent="0.25">
      <c r="A154" s="81"/>
      <c r="B154" s="79"/>
      <c r="C154" s="16" t="s">
        <v>13</v>
      </c>
      <c r="D154" s="16" t="s">
        <v>42</v>
      </c>
      <c r="E154" s="6">
        <f t="shared" ref="E154:E188" si="104">SUM(F154:I154)</f>
        <v>0</v>
      </c>
      <c r="F154" s="6">
        <v>0</v>
      </c>
      <c r="G154" s="6">
        <v>0</v>
      </c>
      <c r="H154" s="6">
        <v>0</v>
      </c>
      <c r="I154" s="6"/>
      <c r="J154" s="80"/>
    </row>
    <row r="155" spans="1:10" x14ac:dyDescent="0.25">
      <c r="A155" s="81"/>
      <c r="B155" s="79"/>
      <c r="C155" s="16" t="s">
        <v>14</v>
      </c>
      <c r="D155" s="9"/>
      <c r="E155" s="6">
        <f t="shared" si="104"/>
        <v>0</v>
      </c>
      <c r="F155" s="6">
        <v>0</v>
      </c>
      <c r="G155" s="6">
        <v>0</v>
      </c>
      <c r="H155" s="6">
        <v>0</v>
      </c>
      <c r="I155" s="6"/>
      <c r="J155" s="80"/>
    </row>
    <row r="156" spans="1:10" x14ac:dyDescent="0.25">
      <c r="A156" s="81"/>
      <c r="B156" s="79"/>
      <c r="C156" s="16" t="s">
        <v>15</v>
      </c>
      <c r="D156" s="9"/>
      <c r="E156" s="6">
        <f t="shared" si="104"/>
        <v>120</v>
      </c>
      <c r="F156" s="6">
        <v>0</v>
      </c>
      <c r="G156" s="6">
        <v>120</v>
      </c>
      <c r="H156" s="6">
        <v>0</v>
      </c>
      <c r="I156" s="6"/>
      <c r="J156" s="80"/>
    </row>
    <row r="157" spans="1:10" x14ac:dyDescent="0.25">
      <c r="A157" s="81"/>
      <c r="B157" s="79"/>
      <c r="C157" s="16" t="s">
        <v>16</v>
      </c>
      <c r="D157" s="9"/>
      <c r="E157" s="6">
        <f t="shared" si="104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80"/>
    </row>
    <row r="158" spans="1:10" x14ac:dyDescent="0.25">
      <c r="A158" s="81"/>
      <c r="B158" s="79"/>
      <c r="C158" s="16" t="s">
        <v>17</v>
      </c>
      <c r="D158" s="9"/>
      <c r="E158" s="6">
        <f t="shared" si="104"/>
        <v>0</v>
      </c>
      <c r="F158" s="6">
        <v>0</v>
      </c>
      <c r="G158" s="6">
        <v>0</v>
      </c>
      <c r="H158" s="6">
        <v>0</v>
      </c>
      <c r="I158" s="6"/>
      <c r="J158" s="80"/>
    </row>
    <row r="159" spans="1:10" ht="15" customHeight="1" x14ac:dyDescent="0.25">
      <c r="A159" s="81" t="s">
        <v>58</v>
      </c>
      <c r="B159" s="79" t="s">
        <v>59</v>
      </c>
      <c r="C159" s="16" t="s">
        <v>11</v>
      </c>
      <c r="D159" s="16" t="s">
        <v>41</v>
      </c>
      <c r="E159" s="6">
        <f t="shared" si="104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105">SUM(H160:H164)</f>
        <v>1843</v>
      </c>
      <c r="I159" s="6">
        <f t="shared" si="105"/>
        <v>1934</v>
      </c>
      <c r="J159" s="80" t="s">
        <v>57</v>
      </c>
    </row>
    <row r="160" spans="1:10" x14ac:dyDescent="0.25">
      <c r="A160" s="81"/>
      <c r="B160" s="79"/>
      <c r="C160" s="16" t="s">
        <v>13</v>
      </c>
      <c r="D160" s="16" t="s">
        <v>42</v>
      </c>
      <c r="E160" s="6">
        <f t="shared" si="104"/>
        <v>0</v>
      </c>
      <c r="F160" s="6">
        <v>0</v>
      </c>
      <c r="G160" s="6">
        <v>0</v>
      </c>
      <c r="H160" s="6">
        <v>0</v>
      </c>
      <c r="I160" s="6"/>
      <c r="J160" s="80"/>
    </row>
    <row r="161" spans="1:10" x14ac:dyDescent="0.25">
      <c r="A161" s="81"/>
      <c r="B161" s="79"/>
      <c r="C161" s="16" t="s">
        <v>14</v>
      </c>
      <c r="D161" s="9"/>
      <c r="E161" s="6">
        <f t="shared" si="104"/>
        <v>0</v>
      </c>
      <c r="F161" s="6">
        <v>0</v>
      </c>
      <c r="G161" s="6">
        <v>0</v>
      </c>
      <c r="H161" s="6">
        <v>0</v>
      </c>
      <c r="I161" s="6"/>
      <c r="J161" s="80"/>
    </row>
    <row r="162" spans="1:10" x14ac:dyDescent="0.25">
      <c r="A162" s="81"/>
      <c r="B162" s="79"/>
      <c r="C162" s="16" t="s">
        <v>15</v>
      </c>
      <c r="D162" s="9"/>
      <c r="E162" s="6">
        <f t="shared" si="104"/>
        <v>0</v>
      </c>
      <c r="F162" s="6">
        <v>0</v>
      </c>
      <c r="G162" s="6">
        <v>0</v>
      </c>
      <c r="H162" s="6">
        <v>0</v>
      </c>
      <c r="I162" s="6"/>
      <c r="J162" s="80"/>
    </row>
    <row r="163" spans="1:10" x14ac:dyDescent="0.25">
      <c r="A163" s="81"/>
      <c r="B163" s="79"/>
      <c r="C163" s="16" t="s">
        <v>16</v>
      </c>
      <c r="D163" s="9"/>
      <c r="E163" s="6">
        <f t="shared" si="104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80"/>
    </row>
    <row r="164" spans="1:10" x14ac:dyDescent="0.25">
      <c r="A164" s="81"/>
      <c r="B164" s="79"/>
      <c r="C164" s="16" t="s">
        <v>17</v>
      </c>
      <c r="D164" s="9"/>
      <c r="E164" s="6">
        <f t="shared" si="104"/>
        <v>0</v>
      </c>
      <c r="F164" s="6">
        <v>0</v>
      </c>
      <c r="G164" s="6">
        <v>0</v>
      </c>
      <c r="H164" s="6">
        <v>0</v>
      </c>
      <c r="I164" s="6"/>
      <c r="J164" s="80"/>
    </row>
    <row r="165" spans="1:10" x14ac:dyDescent="0.25">
      <c r="A165" s="81" t="s">
        <v>60</v>
      </c>
      <c r="B165" s="79" t="s">
        <v>61</v>
      </c>
      <c r="C165" s="16" t="s">
        <v>11</v>
      </c>
      <c r="D165" s="16" t="s">
        <v>41</v>
      </c>
      <c r="E165" s="6">
        <f t="shared" si="104"/>
        <v>1600</v>
      </c>
      <c r="F165" s="6">
        <v>500</v>
      </c>
      <c r="G165" s="6">
        <v>300</v>
      </c>
      <c r="H165" s="6">
        <f t="shared" ref="H165:I165" si="106">SUM(H166:H170)</f>
        <v>400</v>
      </c>
      <c r="I165" s="6">
        <f t="shared" si="106"/>
        <v>400</v>
      </c>
      <c r="J165" s="80" t="s">
        <v>126</v>
      </c>
    </row>
    <row r="166" spans="1:10" x14ac:dyDescent="0.25">
      <c r="A166" s="81"/>
      <c r="B166" s="79"/>
      <c r="C166" s="16" t="s">
        <v>13</v>
      </c>
      <c r="D166" s="16" t="s">
        <v>42</v>
      </c>
      <c r="E166" s="6">
        <f t="shared" si="104"/>
        <v>0</v>
      </c>
      <c r="F166" s="6">
        <v>0</v>
      </c>
      <c r="G166" s="6">
        <v>0</v>
      </c>
      <c r="H166" s="6">
        <v>0</v>
      </c>
      <c r="I166" s="6"/>
      <c r="J166" s="80"/>
    </row>
    <row r="167" spans="1:10" x14ac:dyDescent="0.25">
      <c r="A167" s="81"/>
      <c r="B167" s="79"/>
      <c r="C167" s="16" t="s">
        <v>14</v>
      </c>
      <c r="D167" s="9"/>
      <c r="E167" s="6">
        <f t="shared" si="104"/>
        <v>0</v>
      </c>
      <c r="F167" s="6">
        <v>0</v>
      </c>
      <c r="G167" s="6">
        <v>0</v>
      </c>
      <c r="H167" s="6">
        <v>0</v>
      </c>
      <c r="I167" s="6"/>
      <c r="J167" s="80"/>
    </row>
    <row r="168" spans="1:10" x14ac:dyDescent="0.25">
      <c r="A168" s="81"/>
      <c r="B168" s="79"/>
      <c r="C168" s="16" t="s">
        <v>15</v>
      </c>
      <c r="D168" s="9"/>
      <c r="E168" s="6">
        <f t="shared" si="104"/>
        <v>0</v>
      </c>
      <c r="F168" s="6">
        <v>0</v>
      </c>
      <c r="G168" s="6">
        <v>0</v>
      </c>
      <c r="H168" s="6">
        <v>0</v>
      </c>
      <c r="I168" s="6"/>
      <c r="J168" s="80"/>
    </row>
    <row r="169" spans="1:10" x14ac:dyDescent="0.25">
      <c r="A169" s="81"/>
      <c r="B169" s="79"/>
      <c r="C169" s="16" t="s">
        <v>16</v>
      </c>
      <c r="D169" s="9"/>
      <c r="E169" s="6">
        <f t="shared" si="104"/>
        <v>1550</v>
      </c>
      <c r="F169" s="6">
        <v>500</v>
      </c>
      <c r="G169" s="6">
        <v>250</v>
      </c>
      <c r="H169" s="6">
        <v>400</v>
      </c>
      <c r="I169" s="6">
        <v>400</v>
      </c>
      <c r="J169" s="80"/>
    </row>
    <row r="170" spans="1:10" x14ac:dyDescent="0.25">
      <c r="A170" s="81"/>
      <c r="B170" s="79"/>
      <c r="C170" s="16" t="s">
        <v>17</v>
      </c>
      <c r="D170" s="9"/>
      <c r="E170" s="6">
        <f t="shared" si="104"/>
        <v>0</v>
      </c>
      <c r="F170" s="6">
        <v>0</v>
      </c>
      <c r="G170" s="6">
        <v>0</v>
      </c>
      <c r="H170" s="6">
        <v>0</v>
      </c>
      <c r="I170" s="6"/>
      <c r="J170" s="80"/>
    </row>
    <row r="171" spans="1:10" ht="40.950000000000003" customHeight="1" x14ac:dyDescent="0.25">
      <c r="A171" s="81" t="s">
        <v>62</v>
      </c>
      <c r="B171" s="98" t="s">
        <v>63</v>
      </c>
      <c r="C171" s="16" t="s">
        <v>11</v>
      </c>
      <c r="D171" s="16" t="s">
        <v>41</v>
      </c>
      <c r="E171" s="6">
        <f t="shared" si="104"/>
        <v>17708.8</v>
      </c>
      <c r="F171" s="6">
        <f>SUM(F172:F176)</f>
        <v>4427.2</v>
      </c>
      <c r="G171" s="6">
        <f t="shared" ref="G171:I171" si="107">SUM(G172:G176)</f>
        <v>4427.2</v>
      </c>
      <c r="H171" s="6">
        <f t="shared" si="107"/>
        <v>4427.2</v>
      </c>
      <c r="I171" s="6">
        <f t="shared" si="107"/>
        <v>4427.2</v>
      </c>
      <c r="J171" s="80" t="s">
        <v>57</v>
      </c>
    </row>
    <row r="172" spans="1:10" x14ac:dyDescent="0.25">
      <c r="A172" s="81"/>
      <c r="B172" s="98"/>
      <c r="C172" s="16" t="s">
        <v>13</v>
      </c>
      <c r="D172" s="16" t="s">
        <v>42</v>
      </c>
      <c r="E172" s="6">
        <f t="shared" si="104"/>
        <v>0</v>
      </c>
      <c r="F172" s="6">
        <v>0</v>
      </c>
      <c r="G172" s="6">
        <v>0</v>
      </c>
      <c r="H172" s="6">
        <v>0</v>
      </c>
      <c r="I172" s="6"/>
      <c r="J172" s="80"/>
    </row>
    <row r="173" spans="1:10" ht="22.5" customHeight="1" x14ac:dyDescent="0.25">
      <c r="A173" s="81"/>
      <c r="B173" s="98"/>
      <c r="C173" s="16" t="s">
        <v>14</v>
      </c>
      <c r="D173" s="9"/>
      <c r="E173" s="6">
        <f t="shared" si="104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80"/>
    </row>
    <row r="174" spans="1:10" ht="22.5" customHeight="1" x14ac:dyDescent="0.25">
      <c r="A174" s="81"/>
      <c r="B174" s="98"/>
      <c r="C174" s="16" t="s">
        <v>15</v>
      </c>
      <c r="D174" s="9"/>
      <c r="E174" s="6">
        <f t="shared" si="104"/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ht="22.5" customHeight="1" x14ac:dyDescent="0.25">
      <c r="A175" s="81"/>
      <c r="B175" s="98"/>
      <c r="C175" s="16" t="s">
        <v>16</v>
      </c>
      <c r="D175" s="9"/>
      <c r="E175" s="6">
        <f t="shared" si="104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80"/>
    </row>
    <row r="176" spans="1:10" ht="34.5" customHeight="1" x14ac:dyDescent="0.25">
      <c r="A176" s="81"/>
      <c r="B176" s="98"/>
      <c r="C176" s="16" t="s">
        <v>17</v>
      </c>
      <c r="D176" s="9"/>
      <c r="E176" s="6">
        <f t="shared" si="104"/>
        <v>0</v>
      </c>
      <c r="F176" s="6">
        <v>0</v>
      </c>
      <c r="G176" s="6">
        <v>0</v>
      </c>
      <c r="H176" s="6">
        <v>0</v>
      </c>
      <c r="I176" s="6"/>
      <c r="J176" s="80"/>
    </row>
    <row r="177" spans="1:10" ht="18.75" customHeight="1" x14ac:dyDescent="0.25">
      <c r="A177" s="81" t="s">
        <v>64</v>
      </c>
      <c r="B177" s="79" t="s">
        <v>133</v>
      </c>
      <c r="C177" s="16" t="s">
        <v>11</v>
      </c>
      <c r="D177" s="16" t="s">
        <v>41</v>
      </c>
      <c r="E177" s="6">
        <f t="shared" si="104"/>
        <v>609.1</v>
      </c>
      <c r="F177" s="6">
        <f>SUM(F178:F182)</f>
        <v>0</v>
      </c>
      <c r="G177" s="6">
        <f t="shared" ref="G177:I177" si="108">SUM(G178:G182)</f>
        <v>609.1</v>
      </c>
      <c r="H177" s="6">
        <f t="shared" si="108"/>
        <v>0</v>
      </c>
      <c r="I177" s="6">
        <f t="shared" si="108"/>
        <v>0</v>
      </c>
      <c r="J177" s="80" t="s">
        <v>127</v>
      </c>
    </row>
    <row r="178" spans="1:10" x14ac:dyDescent="0.25">
      <c r="A178" s="81"/>
      <c r="B178" s="79"/>
      <c r="C178" s="16" t="s">
        <v>13</v>
      </c>
      <c r="D178" s="16" t="s">
        <v>42</v>
      </c>
      <c r="E178" s="6">
        <f t="shared" si="104"/>
        <v>0</v>
      </c>
      <c r="F178" s="6">
        <v>0</v>
      </c>
      <c r="G178" s="6">
        <v>0</v>
      </c>
      <c r="H178" s="6">
        <v>0</v>
      </c>
      <c r="I178" s="6"/>
      <c r="J178" s="80"/>
    </row>
    <row r="179" spans="1:10" x14ac:dyDescent="0.25">
      <c r="A179" s="81"/>
      <c r="B179" s="79"/>
      <c r="C179" s="16" t="s">
        <v>14</v>
      </c>
      <c r="D179" s="9"/>
      <c r="E179" s="6">
        <f t="shared" si="104"/>
        <v>0</v>
      </c>
      <c r="F179" s="6">
        <v>0</v>
      </c>
      <c r="G179" s="6">
        <v>0</v>
      </c>
      <c r="H179" s="6">
        <v>0</v>
      </c>
      <c r="I179" s="6"/>
      <c r="J179" s="80"/>
    </row>
    <row r="180" spans="1:10" x14ac:dyDescent="0.25">
      <c r="A180" s="81"/>
      <c r="B180" s="79"/>
      <c r="C180" s="16" t="s">
        <v>15</v>
      </c>
      <c r="D180" s="9"/>
      <c r="E180" s="6">
        <f t="shared" si="104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x14ac:dyDescent="0.25">
      <c r="A181" s="81"/>
      <c r="B181" s="79"/>
      <c r="C181" s="16" t="s">
        <v>16</v>
      </c>
      <c r="D181" s="9"/>
      <c r="E181" s="6">
        <f t="shared" si="104"/>
        <v>609.1</v>
      </c>
      <c r="F181" s="6">
        <v>0</v>
      </c>
      <c r="G181" s="6">
        <v>609.1</v>
      </c>
      <c r="H181" s="6">
        <v>0</v>
      </c>
      <c r="I181" s="6"/>
      <c r="J181" s="80"/>
    </row>
    <row r="182" spans="1:10" x14ac:dyDescent="0.25">
      <c r="A182" s="81"/>
      <c r="B182" s="79"/>
      <c r="C182" s="16" t="s">
        <v>17</v>
      </c>
      <c r="D182" s="9"/>
      <c r="E182" s="6">
        <f t="shared" si="104"/>
        <v>0</v>
      </c>
      <c r="F182" s="6">
        <v>0</v>
      </c>
      <c r="G182" s="6">
        <v>0</v>
      </c>
      <c r="H182" s="6">
        <v>0</v>
      </c>
      <c r="I182" s="6"/>
      <c r="J182" s="80"/>
    </row>
    <row r="183" spans="1:10" x14ac:dyDescent="0.25">
      <c r="A183" s="81" t="s">
        <v>134</v>
      </c>
      <c r="B183" s="79" t="s">
        <v>135</v>
      </c>
      <c r="C183" s="23" t="s">
        <v>11</v>
      </c>
      <c r="D183" s="23" t="s">
        <v>41</v>
      </c>
      <c r="E183" s="6">
        <f t="shared" si="104"/>
        <v>105.3</v>
      </c>
      <c r="F183" s="6">
        <f>SUM(F184:F188)</f>
        <v>0</v>
      </c>
      <c r="G183" s="6">
        <f t="shared" ref="G183:I183" si="109">SUM(G184:G188)</f>
        <v>105.3</v>
      </c>
      <c r="H183" s="6">
        <f t="shared" si="109"/>
        <v>0</v>
      </c>
      <c r="I183" s="6">
        <f t="shared" si="109"/>
        <v>0</v>
      </c>
      <c r="J183" s="80" t="s">
        <v>127</v>
      </c>
    </row>
    <row r="184" spans="1:10" x14ac:dyDescent="0.25">
      <c r="A184" s="81"/>
      <c r="B184" s="79"/>
      <c r="C184" s="23" t="s">
        <v>13</v>
      </c>
      <c r="D184" s="23" t="s">
        <v>42</v>
      </c>
      <c r="E184" s="6">
        <f t="shared" si="104"/>
        <v>0</v>
      </c>
      <c r="F184" s="6">
        <v>0</v>
      </c>
      <c r="G184" s="6">
        <v>0</v>
      </c>
      <c r="H184" s="6">
        <v>0</v>
      </c>
      <c r="I184" s="6"/>
      <c r="J184" s="80"/>
    </row>
    <row r="185" spans="1:10" x14ac:dyDescent="0.25">
      <c r="A185" s="81"/>
      <c r="B185" s="79"/>
      <c r="C185" s="23" t="s">
        <v>14</v>
      </c>
      <c r="D185" s="9"/>
      <c r="E185" s="6">
        <f t="shared" si="104"/>
        <v>100</v>
      </c>
      <c r="F185" s="6">
        <v>0</v>
      </c>
      <c r="G185" s="6">
        <v>100</v>
      </c>
      <c r="H185" s="6">
        <v>0</v>
      </c>
      <c r="I185" s="6"/>
      <c r="J185" s="80"/>
    </row>
    <row r="186" spans="1:10" x14ac:dyDescent="0.25">
      <c r="A186" s="81"/>
      <c r="B186" s="79"/>
      <c r="C186" s="23" t="s">
        <v>15</v>
      </c>
      <c r="D186" s="9"/>
      <c r="E186" s="6">
        <f t="shared" si="104"/>
        <v>0</v>
      </c>
      <c r="F186" s="6">
        <v>0</v>
      </c>
      <c r="G186" s="6"/>
      <c r="H186" s="6">
        <v>0</v>
      </c>
      <c r="I186" s="6"/>
      <c r="J186" s="80"/>
    </row>
    <row r="187" spans="1:10" x14ac:dyDescent="0.25">
      <c r="A187" s="81"/>
      <c r="B187" s="79"/>
      <c r="C187" s="23" t="s">
        <v>16</v>
      </c>
      <c r="D187" s="9"/>
      <c r="E187" s="6">
        <f t="shared" si="104"/>
        <v>5.3</v>
      </c>
      <c r="F187" s="6">
        <v>0</v>
      </c>
      <c r="G187" s="6">
        <v>5.3</v>
      </c>
      <c r="H187" s="6">
        <v>0</v>
      </c>
      <c r="I187" s="6"/>
      <c r="J187" s="80"/>
    </row>
    <row r="188" spans="1:10" x14ac:dyDescent="0.25">
      <c r="A188" s="81"/>
      <c r="B188" s="79"/>
      <c r="C188" s="23" t="s">
        <v>17</v>
      </c>
      <c r="D188" s="9"/>
      <c r="E188" s="6">
        <f t="shared" si="104"/>
        <v>0</v>
      </c>
      <c r="F188" s="6">
        <v>0</v>
      </c>
      <c r="G188" s="6">
        <v>0</v>
      </c>
      <c r="H188" s="6">
        <v>0</v>
      </c>
      <c r="I188" s="6"/>
      <c r="J188" s="80"/>
    </row>
    <row r="189" spans="1:10" ht="33.75" customHeight="1" x14ac:dyDescent="0.25">
      <c r="A189" s="81" t="s">
        <v>65</v>
      </c>
      <c r="B189" s="92" t="s">
        <v>66</v>
      </c>
      <c r="C189" s="15" t="s">
        <v>11</v>
      </c>
      <c r="D189" s="15" t="s">
        <v>41</v>
      </c>
      <c r="E189" s="3">
        <f>SUM(F189:I189)</f>
        <v>16036.6</v>
      </c>
      <c r="F189" s="3">
        <f t="shared" ref="F189:H194" si="110">F195+F201+F207+F213</f>
        <v>3463.4</v>
      </c>
      <c r="G189" s="3">
        <f t="shared" si="110"/>
        <v>4673.2</v>
      </c>
      <c r="H189" s="3">
        <f t="shared" si="110"/>
        <v>3700</v>
      </c>
      <c r="I189" s="3">
        <f t="shared" ref="I189" si="111">I195+I201+I207+I213</f>
        <v>4200</v>
      </c>
      <c r="J189" s="80"/>
    </row>
    <row r="190" spans="1:10" x14ac:dyDescent="0.25">
      <c r="A190" s="81"/>
      <c r="B190" s="92"/>
      <c r="C190" s="15" t="s">
        <v>13</v>
      </c>
      <c r="D190" s="15" t="s">
        <v>42</v>
      </c>
      <c r="E190" s="3">
        <f t="shared" ref="E190:E194" si="112">SUM(F190:I190)</f>
        <v>0</v>
      </c>
      <c r="F190" s="3">
        <f t="shared" si="110"/>
        <v>0</v>
      </c>
      <c r="G190" s="3">
        <f t="shared" si="110"/>
        <v>0</v>
      </c>
      <c r="H190" s="3">
        <f t="shared" si="110"/>
        <v>0</v>
      </c>
      <c r="I190" s="3">
        <f t="shared" ref="I190" si="113">I196+I202+I208+I214</f>
        <v>0</v>
      </c>
      <c r="J190" s="80"/>
    </row>
    <row r="191" spans="1:10" x14ac:dyDescent="0.25">
      <c r="A191" s="81"/>
      <c r="B191" s="92"/>
      <c r="C191" s="15" t="s">
        <v>14</v>
      </c>
      <c r="D191" s="9"/>
      <c r="E191" s="3">
        <f t="shared" si="112"/>
        <v>1050</v>
      </c>
      <c r="F191" s="3">
        <f t="shared" si="110"/>
        <v>0</v>
      </c>
      <c r="G191" s="3">
        <f t="shared" si="110"/>
        <v>1050</v>
      </c>
      <c r="H191" s="3">
        <f t="shared" si="110"/>
        <v>0</v>
      </c>
      <c r="I191" s="3">
        <f t="shared" ref="I191" si="114">I197+I203+I209+I215</f>
        <v>0</v>
      </c>
      <c r="J191" s="80"/>
    </row>
    <row r="192" spans="1:10" x14ac:dyDescent="0.25">
      <c r="A192" s="81"/>
      <c r="B192" s="92"/>
      <c r="C192" s="15" t="s">
        <v>15</v>
      </c>
      <c r="D192" s="9"/>
      <c r="E192" s="3">
        <f t="shared" si="112"/>
        <v>153.4</v>
      </c>
      <c r="F192" s="3">
        <f t="shared" si="110"/>
        <v>153.4</v>
      </c>
      <c r="G192" s="3">
        <f t="shared" si="110"/>
        <v>0</v>
      </c>
      <c r="H192" s="3">
        <f t="shared" si="110"/>
        <v>0</v>
      </c>
      <c r="I192" s="3">
        <f t="shared" ref="I192" si="115">I198+I204+I210+I216</f>
        <v>0</v>
      </c>
      <c r="J192" s="80"/>
    </row>
    <row r="193" spans="1:10" x14ac:dyDescent="0.25">
      <c r="A193" s="81"/>
      <c r="B193" s="92"/>
      <c r="C193" s="15" t="s">
        <v>16</v>
      </c>
      <c r="D193" s="9"/>
      <c r="E193" s="3">
        <f t="shared" si="112"/>
        <v>14833.2</v>
      </c>
      <c r="F193" s="3">
        <f t="shared" si="110"/>
        <v>3310</v>
      </c>
      <c r="G193" s="3">
        <f t="shared" si="110"/>
        <v>3623.2</v>
      </c>
      <c r="H193" s="3">
        <f t="shared" si="110"/>
        <v>3700</v>
      </c>
      <c r="I193" s="3">
        <f t="shared" ref="I193" si="116">I199+I205+I211+I217</f>
        <v>4200</v>
      </c>
      <c r="J193" s="80"/>
    </row>
    <row r="194" spans="1:10" x14ac:dyDescent="0.25">
      <c r="A194" s="81"/>
      <c r="B194" s="92"/>
      <c r="C194" s="15" t="s">
        <v>17</v>
      </c>
      <c r="D194" s="9"/>
      <c r="E194" s="3">
        <f t="shared" si="112"/>
        <v>0</v>
      </c>
      <c r="F194" s="3">
        <f>F200+F206+F212+F218</f>
        <v>0</v>
      </c>
      <c r="G194" s="3">
        <f t="shared" si="110"/>
        <v>0</v>
      </c>
      <c r="H194" s="3">
        <f t="shared" si="110"/>
        <v>0</v>
      </c>
      <c r="I194" s="3">
        <f t="shared" ref="I194" si="117">I200+I206+I212+I218</f>
        <v>0</v>
      </c>
      <c r="J194" s="80"/>
    </row>
    <row r="195" spans="1:10" ht="15" customHeight="1" x14ac:dyDescent="0.25">
      <c r="A195" s="81" t="s">
        <v>67</v>
      </c>
      <c r="B195" s="79" t="s">
        <v>68</v>
      </c>
      <c r="C195" s="16" t="s">
        <v>11</v>
      </c>
      <c r="D195" s="16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118">SUM(G196:G200)</f>
        <v>380</v>
      </c>
      <c r="H195" s="6">
        <f t="shared" si="118"/>
        <v>400</v>
      </c>
      <c r="I195" s="6">
        <f t="shared" si="118"/>
        <v>400</v>
      </c>
      <c r="J195" s="79" t="s">
        <v>126</v>
      </c>
    </row>
    <row r="196" spans="1:10" x14ac:dyDescent="0.25">
      <c r="A196" s="81"/>
      <c r="B196" s="79"/>
      <c r="C196" s="16" t="s">
        <v>13</v>
      </c>
      <c r="D196" s="16" t="s">
        <v>42</v>
      </c>
      <c r="E196" s="6">
        <f t="shared" ref="E196:E218" si="119">SUM(F196:I196)</f>
        <v>0</v>
      </c>
      <c r="F196" s="6">
        <v>0</v>
      </c>
      <c r="G196" s="6">
        <v>0</v>
      </c>
      <c r="H196" s="6">
        <v>0</v>
      </c>
      <c r="I196" s="6"/>
      <c r="J196" s="79"/>
    </row>
    <row r="197" spans="1:10" x14ac:dyDescent="0.25">
      <c r="A197" s="81"/>
      <c r="B197" s="79"/>
      <c r="C197" s="16" t="s">
        <v>14</v>
      </c>
      <c r="D197" s="9"/>
      <c r="E197" s="6">
        <f t="shared" si="119"/>
        <v>0</v>
      </c>
      <c r="F197" s="6">
        <v>0</v>
      </c>
      <c r="G197" s="6">
        <v>0</v>
      </c>
      <c r="H197" s="6">
        <v>0</v>
      </c>
      <c r="I197" s="6"/>
      <c r="J197" s="79"/>
    </row>
    <row r="198" spans="1:10" x14ac:dyDescent="0.25">
      <c r="A198" s="81"/>
      <c r="B198" s="79"/>
      <c r="C198" s="16" t="s">
        <v>15</v>
      </c>
      <c r="D198" s="9"/>
      <c r="E198" s="6">
        <f t="shared" si="119"/>
        <v>0</v>
      </c>
      <c r="F198" s="6">
        <v>0</v>
      </c>
      <c r="G198" s="6">
        <v>0</v>
      </c>
      <c r="H198" s="6">
        <v>0</v>
      </c>
      <c r="I198" s="6"/>
      <c r="J198" s="79"/>
    </row>
    <row r="199" spans="1:10" x14ac:dyDescent="0.25">
      <c r="A199" s="81"/>
      <c r="B199" s="79"/>
      <c r="C199" s="16" t="s">
        <v>16</v>
      </c>
      <c r="D199" s="9"/>
      <c r="E199" s="6">
        <f t="shared" si="119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79"/>
    </row>
    <row r="200" spans="1:10" x14ac:dyDescent="0.25">
      <c r="A200" s="81"/>
      <c r="B200" s="79"/>
      <c r="C200" s="16" t="s">
        <v>17</v>
      </c>
      <c r="D200" s="9"/>
      <c r="E200" s="6">
        <f t="shared" si="119"/>
        <v>0</v>
      </c>
      <c r="F200" s="6">
        <v>0</v>
      </c>
      <c r="G200" s="6">
        <v>0</v>
      </c>
      <c r="H200" s="6">
        <v>0</v>
      </c>
      <c r="I200" s="6"/>
      <c r="J200" s="79"/>
    </row>
    <row r="201" spans="1:10" ht="22.2" customHeight="1" x14ac:dyDescent="0.25">
      <c r="A201" s="81" t="s">
        <v>69</v>
      </c>
      <c r="B201" s="79" t="s">
        <v>130</v>
      </c>
      <c r="C201" s="16" t="s">
        <v>11</v>
      </c>
      <c r="D201" s="16" t="s">
        <v>41</v>
      </c>
      <c r="E201" s="6">
        <f t="shared" si="119"/>
        <v>3762.8</v>
      </c>
      <c r="F201" s="6">
        <f>SUM(F202:F206)</f>
        <v>762.8</v>
      </c>
      <c r="G201" s="6">
        <f t="shared" ref="G201:I201" si="120">SUM(G202:G206)</f>
        <v>900</v>
      </c>
      <c r="H201" s="6">
        <f t="shared" si="120"/>
        <v>1000</v>
      </c>
      <c r="I201" s="6">
        <f t="shared" si="120"/>
        <v>1100</v>
      </c>
      <c r="J201" s="79" t="s">
        <v>126</v>
      </c>
    </row>
    <row r="202" spans="1:10" x14ac:dyDescent="0.25">
      <c r="A202" s="81"/>
      <c r="B202" s="79"/>
      <c r="C202" s="16" t="s">
        <v>13</v>
      </c>
      <c r="D202" s="16" t="s">
        <v>42</v>
      </c>
      <c r="E202" s="6">
        <f t="shared" si="119"/>
        <v>0</v>
      </c>
      <c r="F202" s="6">
        <v>0</v>
      </c>
      <c r="G202" s="6">
        <v>0</v>
      </c>
      <c r="H202" s="6">
        <v>0</v>
      </c>
      <c r="I202" s="6"/>
      <c r="J202" s="79"/>
    </row>
    <row r="203" spans="1:10" x14ac:dyDescent="0.25">
      <c r="A203" s="81"/>
      <c r="B203" s="79"/>
      <c r="C203" s="16" t="s">
        <v>14</v>
      </c>
      <c r="D203" s="9"/>
      <c r="E203" s="6">
        <f t="shared" si="119"/>
        <v>0</v>
      </c>
      <c r="F203" s="6">
        <v>0</v>
      </c>
      <c r="G203" s="6">
        <v>0</v>
      </c>
      <c r="H203" s="6">
        <v>0</v>
      </c>
      <c r="I203" s="6"/>
      <c r="J203" s="79"/>
    </row>
    <row r="204" spans="1:10" x14ac:dyDescent="0.25">
      <c r="A204" s="81"/>
      <c r="B204" s="79"/>
      <c r="C204" s="16" t="s">
        <v>15</v>
      </c>
      <c r="D204" s="9"/>
      <c r="E204" s="6">
        <f t="shared" si="119"/>
        <v>83.4</v>
      </c>
      <c r="F204" s="6">
        <v>83.4</v>
      </c>
      <c r="G204" s="6">
        <v>0</v>
      </c>
      <c r="H204" s="6">
        <v>0</v>
      </c>
      <c r="I204" s="6"/>
      <c r="J204" s="79"/>
    </row>
    <row r="205" spans="1:10" x14ac:dyDescent="0.25">
      <c r="A205" s="81"/>
      <c r="B205" s="79"/>
      <c r="C205" s="16" t="s">
        <v>16</v>
      </c>
      <c r="D205" s="9"/>
      <c r="E205" s="6">
        <f t="shared" si="119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79"/>
    </row>
    <row r="206" spans="1:10" x14ac:dyDescent="0.25">
      <c r="A206" s="81"/>
      <c r="B206" s="79"/>
      <c r="C206" s="16" t="s">
        <v>17</v>
      </c>
      <c r="D206" s="9"/>
      <c r="E206" s="6">
        <f t="shared" si="119"/>
        <v>0</v>
      </c>
      <c r="F206" s="6">
        <v>0</v>
      </c>
      <c r="G206" s="6">
        <v>0</v>
      </c>
      <c r="H206" s="6">
        <v>0</v>
      </c>
      <c r="I206" s="6"/>
      <c r="J206" s="79"/>
    </row>
    <row r="207" spans="1:10" x14ac:dyDescent="0.25">
      <c r="A207" s="81" t="s">
        <v>70</v>
      </c>
      <c r="B207" s="79" t="s">
        <v>71</v>
      </c>
      <c r="C207" s="16" t="s">
        <v>11</v>
      </c>
      <c r="D207" s="16" t="s">
        <v>41</v>
      </c>
      <c r="E207" s="6">
        <f t="shared" si="119"/>
        <v>9430</v>
      </c>
      <c r="F207" s="6">
        <f>SUM(F208:F212)</f>
        <v>2230</v>
      </c>
      <c r="G207" s="6">
        <f t="shared" ref="G207:I207" si="121">SUM(G208:G212)</f>
        <v>2200</v>
      </c>
      <c r="H207" s="6">
        <f t="shared" si="121"/>
        <v>2300</v>
      </c>
      <c r="I207" s="6">
        <f t="shared" si="121"/>
        <v>2700</v>
      </c>
      <c r="J207" s="79" t="s">
        <v>126</v>
      </c>
    </row>
    <row r="208" spans="1:10" x14ac:dyDescent="0.25">
      <c r="A208" s="81"/>
      <c r="B208" s="79"/>
      <c r="C208" s="16" t="s">
        <v>13</v>
      </c>
      <c r="D208" s="16" t="s">
        <v>42</v>
      </c>
      <c r="E208" s="6">
        <f t="shared" si="119"/>
        <v>0</v>
      </c>
      <c r="F208" s="6">
        <v>0</v>
      </c>
      <c r="G208" s="6">
        <v>0</v>
      </c>
      <c r="H208" s="6">
        <v>0</v>
      </c>
      <c r="I208" s="6"/>
      <c r="J208" s="79"/>
    </row>
    <row r="209" spans="1:10" x14ac:dyDescent="0.25">
      <c r="A209" s="81"/>
      <c r="B209" s="79"/>
      <c r="C209" s="16" t="s">
        <v>14</v>
      </c>
      <c r="D209" s="9"/>
      <c r="E209" s="6">
        <f t="shared" si="119"/>
        <v>0</v>
      </c>
      <c r="F209" s="6">
        <v>0</v>
      </c>
      <c r="G209" s="6">
        <v>0</v>
      </c>
      <c r="H209" s="6">
        <v>0</v>
      </c>
      <c r="I209" s="6"/>
      <c r="J209" s="79"/>
    </row>
    <row r="210" spans="1:10" x14ac:dyDescent="0.25">
      <c r="A210" s="81"/>
      <c r="B210" s="79"/>
      <c r="C210" s="16" t="s">
        <v>15</v>
      </c>
      <c r="D210" s="9"/>
      <c r="E210" s="6">
        <f t="shared" si="119"/>
        <v>70</v>
      </c>
      <c r="F210" s="6">
        <v>70</v>
      </c>
      <c r="G210" s="6">
        <v>0</v>
      </c>
      <c r="H210" s="6">
        <v>0</v>
      </c>
      <c r="I210" s="6"/>
      <c r="J210" s="79"/>
    </row>
    <row r="211" spans="1:10" x14ac:dyDescent="0.25">
      <c r="A211" s="81"/>
      <c r="B211" s="79"/>
      <c r="C211" s="16" t="s">
        <v>16</v>
      </c>
      <c r="D211" s="9"/>
      <c r="E211" s="6">
        <f t="shared" si="119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79"/>
    </row>
    <row r="212" spans="1:10" x14ac:dyDescent="0.25">
      <c r="A212" s="81"/>
      <c r="B212" s="79"/>
      <c r="C212" s="16" t="s">
        <v>17</v>
      </c>
      <c r="D212" s="9"/>
      <c r="E212" s="6">
        <f t="shared" si="119"/>
        <v>0</v>
      </c>
      <c r="F212" s="6">
        <v>0</v>
      </c>
      <c r="G212" s="6">
        <v>0</v>
      </c>
      <c r="H212" s="6">
        <v>0</v>
      </c>
      <c r="I212" s="6"/>
      <c r="J212" s="79"/>
    </row>
    <row r="213" spans="1:10" ht="15" customHeight="1" x14ac:dyDescent="0.25">
      <c r="A213" s="81" t="s">
        <v>72</v>
      </c>
      <c r="B213" s="79" t="s">
        <v>136</v>
      </c>
      <c r="C213" s="16" t="s">
        <v>11</v>
      </c>
      <c r="D213" s="16" t="s">
        <v>41</v>
      </c>
      <c r="E213" s="6">
        <f t="shared" si="119"/>
        <v>1193.2</v>
      </c>
      <c r="F213" s="6">
        <f>SUM(F214:F218)</f>
        <v>0</v>
      </c>
      <c r="G213" s="6">
        <f t="shared" ref="G213:I213" si="122">SUM(G214:G218)</f>
        <v>1193.2</v>
      </c>
      <c r="H213" s="6">
        <f t="shared" si="122"/>
        <v>0</v>
      </c>
      <c r="I213" s="6">
        <f t="shared" si="122"/>
        <v>0</v>
      </c>
      <c r="J213" s="79" t="s">
        <v>128</v>
      </c>
    </row>
    <row r="214" spans="1:10" x14ac:dyDescent="0.25">
      <c r="A214" s="81"/>
      <c r="B214" s="79"/>
      <c r="C214" s="16" t="s">
        <v>13</v>
      </c>
      <c r="D214" s="16" t="s">
        <v>42</v>
      </c>
      <c r="E214" s="6">
        <f t="shared" si="119"/>
        <v>0</v>
      </c>
      <c r="F214" s="6">
        <v>0</v>
      </c>
      <c r="G214" s="6">
        <v>0</v>
      </c>
      <c r="H214" s="6">
        <v>0</v>
      </c>
      <c r="I214" s="6"/>
      <c r="J214" s="79"/>
    </row>
    <row r="215" spans="1:10" x14ac:dyDescent="0.25">
      <c r="A215" s="81"/>
      <c r="B215" s="79"/>
      <c r="C215" s="16" t="s">
        <v>14</v>
      </c>
      <c r="D215" s="9"/>
      <c r="E215" s="6">
        <f t="shared" si="119"/>
        <v>1050</v>
      </c>
      <c r="F215" s="6">
        <v>0</v>
      </c>
      <c r="G215" s="6">
        <v>1050</v>
      </c>
      <c r="H215" s="6">
        <v>0</v>
      </c>
      <c r="I215" s="6"/>
      <c r="J215" s="79"/>
    </row>
    <row r="216" spans="1:10" x14ac:dyDescent="0.25">
      <c r="A216" s="81"/>
      <c r="B216" s="79"/>
      <c r="C216" s="16" t="s">
        <v>15</v>
      </c>
      <c r="D216" s="9"/>
      <c r="E216" s="6">
        <f t="shared" si="119"/>
        <v>0</v>
      </c>
      <c r="F216" s="6">
        <v>0</v>
      </c>
      <c r="G216" s="6">
        <v>0</v>
      </c>
      <c r="H216" s="6">
        <v>0</v>
      </c>
      <c r="I216" s="6"/>
      <c r="J216" s="79"/>
    </row>
    <row r="217" spans="1:10" x14ac:dyDescent="0.25">
      <c r="A217" s="81"/>
      <c r="B217" s="79"/>
      <c r="C217" s="16" t="s">
        <v>16</v>
      </c>
      <c r="D217" s="9"/>
      <c r="E217" s="6">
        <f t="shared" si="119"/>
        <v>143.19999999999999</v>
      </c>
      <c r="F217" s="6">
        <v>0</v>
      </c>
      <c r="G217" s="6">
        <v>143.19999999999999</v>
      </c>
      <c r="H217" s="6">
        <v>0</v>
      </c>
      <c r="I217" s="6"/>
      <c r="J217" s="79"/>
    </row>
    <row r="218" spans="1:10" ht="13.2" customHeight="1" x14ac:dyDescent="0.25">
      <c r="A218" s="81"/>
      <c r="B218" s="79"/>
      <c r="C218" s="16" t="s">
        <v>17</v>
      </c>
      <c r="D218" s="9"/>
      <c r="E218" s="6">
        <f t="shared" si="119"/>
        <v>0</v>
      </c>
      <c r="F218" s="6">
        <v>0</v>
      </c>
      <c r="G218" s="6">
        <v>0</v>
      </c>
      <c r="H218" s="6">
        <v>0</v>
      </c>
      <c r="I218" s="6"/>
      <c r="J218" s="79"/>
    </row>
    <row r="219" spans="1:10" ht="21" hidden="1" customHeight="1" x14ac:dyDescent="0.25">
      <c r="A219" s="99" t="s">
        <v>73</v>
      </c>
      <c r="B219" s="89" t="s">
        <v>74</v>
      </c>
      <c r="C219" s="15" t="s">
        <v>11</v>
      </c>
      <c r="D219" s="19" t="s">
        <v>41</v>
      </c>
      <c r="E219" s="3">
        <f t="shared" ref="E219:H224" si="123">E225</f>
        <v>0</v>
      </c>
      <c r="F219" s="3">
        <f t="shared" si="123"/>
        <v>0</v>
      </c>
      <c r="G219" s="3">
        <f t="shared" si="123"/>
        <v>0</v>
      </c>
      <c r="H219" s="3">
        <f t="shared" si="123"/>
        <v>0</v>
      </c>
      <c r="I219" s="3"/>
      <c r="J219" s="17"/>
    </row>
    <row r="220" spans="1:10" hidden="1" x14ac:dyDescent="0.25">
      <c r="A220" s="100"/>
      <c r="B220" s="90"/>
      <c r="C220" s="15" t="s">
        <v>13</v>
      </c>
      <c r="D220" s="19" t="s">
        <v>42</v>
      </c>
      <c r="E220" s="3">
        <f t="shared" si="123"/>
        <v>0</v>
      </c>
      <c r="F220" s="3">
        <f t="shared" si="123"/>
        <v>0</v>
      </c>
      <c r="G220" s="3">
        <f t="shared" si="123"/>
        <v>0</v>
      </c>
      <c r="H220" s="3">
        <f t="shared" si="123"/>
        <v>0</v>
      </c>
      <c r="I220" s="6"/>
      <c r="J220" s="17"/>
    </row>
    <row r="221" spans="1:10" ht="4.95" hidden="1" customHeight="1" x14ac:dyDescent="0.25">
      <c r="A221" s="100"/>
      <c r="B221" s="90"/>
      <c r="C221" s="15" t="s">
        <v>14</v>
      </c>
      <c r="D221" s="19"/>
      <c r="E221" s="3">
        <f t="shared" si="123"/>
        <v>0</v>
      </c>
      <c r="F221" s="3">
        <f t="shared" si="123"/>
        <v>0</v>
      </c>
      <c r="G221" s="3">
        <f t="shared" si="123"/>
        <v>0</v>
      </c>
      <c r="H221" s="3">
        <f t="shared" si="123"/>
        <v>0</v>
      </c>
      <c r="I221" s="6"/>
      <c r="J221" s="17"/>
    </row>
    <row r="222" spans="1:10" hidden="1" x14ac:dyDescent="0.25">
      <c r="A222" s="100"/>
      <c r="B222" s="90"/>
      <c r="C222" s="15" t="s">
        <v>15</v>
      </c>
      <c r="D222" s="19"/>
      <c r="E222" s="3">
        <f t="shared" si="123"/>
        <v>0</v>
      </c>
      <c r="F222" s="3">
        <f t="shared" si="123"/>
        <v>0</v>
      </c>
      <c r="G222" s="3">
        <f t="shared" si="123"/>
        <v>0</v>
      </c>
      <c r="H222" s="3">
        <f t="shared" si="123"/>
        <v>0</v>
      </c>
      <c r="I222" s="6"/>
      <c r="J222" s="17"/>
    </row>
    <row r="223" spans="1:10" hidden="1" x14ac:dyDescent="0.25">
      <c r="A223" s="100"/>
      <c r="B223" s="90"/>
      <c r="C223" s="15" t="s">
        <v>16</v>
      </c>
      <c r="D223" s="19"/>
      <c r="E223" s="3">
        <f t="shared" si="123"/>
        <v>0</v>
      </c>
      <c r="F223" s="3">
        <f t="shared" si="123"/>
        <v>0</v>
      </c>
      <c r="G223" s="3">
        <f t="shared" si="123"/>
        <v>0</v>
      </c>
      <c r="H223" s="3">
        <f t="shared" si="123"/>
        <v>0</v>
      </c>
      <c r="I223" s="6"/>
      <c r="J223" s="17"/>
    </row>
    <row r="224" spans="1:10" hidden="1" x14ac:dyDescent="0.25">
      <c r="A224" s="101"/>
      <c r="B224" s="91"/>
      <c r="C224" s="15" t="s">
        <v>17</v>
      </c>
      <c r="D224" s="19"/>
      <c r="E224" s="3">
        <f>E230</f>
        <v>0</v>
      </c>
      <c r="F224" s="3">
        <f t="shared" si="123"/>
        <v>0</v>
      </c>
      <c r="G224" s="3">
        <f t="shared" si="123"/>
        <v>0</v>
      </c>
      <c r="H224" s="3">
        <f t="shared" si="123"/>
        <v>0</v>
      </c>
      <c r="I224" s="6"/>
      <c r="J224" s="17"/>
    </row>
    <row r="225" spans="1:10" ht="22.2" hidden="1" customHeight="1" x14ac:dyDescent="0.25">
      <c r="A225" s="102" t="s">
        <v>75</v>
      </c>
      <c r="B225" s="94" t="s">
        <v>76</v>
      </c>
      <c r="C225" s="16" t="s">
        <v>11</v>
      </c>
      <c r="D225" s="20" t="s">
        <v>41</v>
      </c>
      <c r="E225" s="6">
        <f t="shared" ref="E225:E229" si="124">SUM(F225:H225)</f>
        <v>0</v>
      </c>
      <c r="F225" s="6">
        <f>SUM(F226:F230)</f>
        <v>0</v>
      </c>
      <c r="G225" s="6">
        <f t="shared" ref="G225:H225" si="125">SUM(G226:G230)</f>
        <v>0</v>
      </c>
      <c r="H225" s="6">
        <f t="shared" si="125"/>
        <v>0</v>
      </c>
      <c r="I225" s="6"/>
      <c r="J225" s="17"/>
    </row>
    <row r="226" spans="1:10" hidden="1" x14ac:dyDescent="0.25">
      <c r="A226" s="103"/>
      <c r="B226" s="95"/>
      <c r="C226" s="16" t="s">
        <v>13</v>
      </c>
      <c r="D226" s="20" t="s">
        <v>42</v>
      </c>
      <c r="E226" s="6">
        <f t="shared" si="124"/>
        <v>0</v>
      </c>
      <c r="F226" s="6">
        <v>0</v>
      </c>
      <c r="G226" s="6">
        <v>0</v>
      </c>
      <c r="H226" s="6">
        <v>0</v>
      </c>
      <c r="I226" s="6"/>
      <c r="J226" s="17"/>
    </row>
    <row r="227" spans="1:10" hidden="1" x14ac:dyDescent="0.25">
      <c r="A227" s="103"/>
      <c r="B227" s="95"/>
      <c r="C227" s="16" t="s">
        <v>14</v>
      </c>
      <c r="D227" s="9"/>
      <c r="E227" s="6">
        <f t="shared" si="124"/>
        <v>0</v>
      </c>
      <c r="F227" s="6">
        <v>0</v>
      </c>
      <c r="G227" s="6">
        <v>0</v>
      </c>
      <c r="H227" s="6">
        <v>0</v>
      </c>
      <c r="I227" s="6"/>
      <c r="J227" s="17"/>
    </row>
    <row r="228" spans="1:10" hidden="1" x14ac:dyDescent="0.25">
      <c r="A228" s="103"/>
      <c r="B228" s="95"/>
      <c r="C228" s="16" t="s">
        <v>15</v>
      </c>
      <c r="D228" s="9"/>
      <c r="E228" s="6">
        <f t="shared" si="124"/>
        <v>0</v>
      </c>
      <c r="F228" s="6">
        <v>0</v>
      </c>
      <c r="G228" s="6">
        <v>0</v>
      </c>
      <c r="H228" s="6">
        <v>0</v>
      </c>
      <c r="I228" s="6"/>
      <c r="J228" s="17"/>
    </row>
    <row r="229" spans="1:10" ht="6" hidden="1" customHeight="1" x14ac:dyDescent="0.25">
      <c r="A229" s="103"/>
      <c r="B229" s="95"/>
      <c r="C229" s="16" t="s">
        <v>16</v>
      </c>
      <c r="D229" s="9"/>
      <c r="E229" s="6">
        <f t="shared" si="124"/>
        <v>0</v>
      </c>
      <c r="F229" s="6">
        <v>0</v>
      </c>
      <c r="G229" s="6">
        <v>0</v>
      </c>
      <c r="H229" s="6">
        <v>0</v>
      </c>
      <c r="I229" s="6"/>
      <c r="J229" s="17"/>
    </row>
    <row r="230" spans="1:10" hidden="1" x14ac:dyDescent="0.25">
      <c r="A230" s="104"/>
      <c r="B230" s="96"/>
      <c r="C230" s="16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17"/>
    </row>
    <row r="231" spans="1:10" x14ac:dyDescent="0.25">
      <c r="A231" s="93" t="s">
        <v>77</v>
      </c>
      <c r="B231" s="92" t="s">
        <v>78</v>
      </c>
      <c r="C231" s="15" t="s">
        <v>11</v>
      </c>
      <c r="D231" s="15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H231" si="126">SUM(G232:G236)</f>
        <v>21019.200000000001</v>
      </c>
      <c r="H231" s="3">
        <f t="shared" si="126"/>
        <v>18112.099999999999</v>
      </c>
      <c r="I231" s="3">
        <f t="shared" ref="I231" si="127">SUM(I232:I236)</f>
        <v>17402.099999999999</v>
      </c>
      <c r="J231" s="80"/>
    </row>
    <row r="232" spans="1:10" x14ac:dyDescent="0.25">
      <c r="A232" s="93"/>
      <c r="B232" s="92"/>
      <c r="C232" s="15" t="s">
        <v>13</v>
      </c>
      <c r="D232" s="15" t="s">
        <v>42</v>
      </c>
      <c r="E232" s="3">
        <f t="shared" ref="E232:E236" si="128">SUM(F232:I232)</f>
        <v>0</v>
      </c>
      <c r="F232" s="3">
        <f t="shared" ref="F232:H236" si="129">F238+F244+F250+F256+F280+F292</f>
        <v>0</v>
      </c>
      <c r="G232" s="3">
        <f t="shared" si="129"/>
        <v>0</v>
      </c>
      <c r="H232" s="3">
        <f t="shared" si="129"/>
        <v>0</v>
      </c>
      <c r="I232" s="3">
        <f t="shared" ref="I232" si="130">I238+I244+I250+I256+I280+I292</f>
        <v>0</v>
      </c>
      <c r="J232" s="80"/>
    </row>
    <row r="233" spans="1:10" x14ac:dyDescent="0.25">
      <c r="A233" s="93"/>
      <c r="B233" s="92"/>
      <c r="C233" s="15" t="s">
        <v>14</v>
      </c>
      <c r="D233" s="9"/>
      <c r="E233" s="3">
        <f t="shared" si="128"/>
        <v>1966.6</v>
      </c>
      <c r="F233" s="3">
        <f t="shared" si="129"/>
        <v>1509.7</v>
      </c>
      <c r="G233" s="3">
        <f t="shared" si="129"/>
        <v>456.9</v>
      </c>
      <c r="H233" s="3">
        <f t="shared" si="129"/>
        <v>0</v>
      </c>
      <c r="I233" s="3">
        <f t="shared" ref="I233" si="131">I239+I245+I251+I257+I281+I293</f>
        <v>0</v>
      </c>
      <c r="J233" s="80"/>
    </row>
    <row r="234" spans="1:10" x14ac:dyDescent="0.25">
      <c r="A234" s="93"/>
      <c r="B234" s="92"/>
      <c r="C234" s="15" t="s">
        <v>15</v>
      </c>
      <c r="D234" s="9"/>
      <c r="E234" s="3">
        <f t="shared" si="128"/>
        <v>0</v>
      </c>
      <c r="F234" s="3">
        <f t="shared" si="129"/>
        <v>0</v>
      </c>
      <c r="G234" s="3">
        <f t="shared" si="129"/>
        <v>0</v>
      </c>
      <c r="H234" s="3">
        <f t="shared" si="129"/>
        <v>0</v>
      </c>
      <c r="I234" s="3">
        <f t="shared" ref="I234" si="132">I240+I246+I252+I258+I282+I294</f>
        <v>0</v>
      </c>
      <c r="J234" s="80"/>
    </row>
    <row r="235" spans="1:10" x14ac:dyDescent="0.25">
      <c r="A235" s="93"/>
      <c r="B235" s="92"/>
      <c r="C235" s="15" t="s">
        <v>16</v>
      </c>
      <c r="D235" s="9"/>
      <c r="E235" s="3">
        <f t="shared" si="128"/>
        <v>89963.200000000012</v>
      </c>
      <c r="F235" s="3">
        <f t="shared" si="129"/>
        <v>33886.699999999997</v>
      </c>
      <c r="G235" s="3">
        <f t="shared" si="129"/>
        <v>20562.3</v>
      </c>
      <c r="H235" s="3">
        <f t="shared" si="129"/>
        <v>18112.099999999999</v>
      </c>
      <c r="I235" s="3">
        <f t="shared" ref="I235" si="133">I241+I247+I253+I259+I283+I295</f>
        <v>17402.099999999999</v>
      </c>
      <c r="J235" s="80"/>
    </row>
    <row r="236" spans="1:10" x14ac:dyDescent="0.25">
      <c r="A236" s="93"/>
      <c r="B236" s="92"/>
      <c r="C236" s="15" t="s">
        <v>17</v>
      </c>
      <c r="D236" s="9"/>
      <c r="E236" s="3">
        <f t="shared" si="128"/>
        <v>0</v>
      </c>
      <c r="F236" s="3">
        <f>F242+F248+F254+F260+F284+F296</f>
        <v>0</v>
      </c>
      <c r="G236" s="3">
        <f t="shared" si="129"/>
        <v>0</v>
      </c>
      <c r="H236" s="3">
        <f t="shared" si="129"/>
        <v>0</v>
      </c>
      <c r="I236" s="3">
        <f t="shared" ref="I236" si="134">I242+I248+I254+I260+I284+I296</f>
        <v>0</v>
      </c>
      <c r="J236" s="80"/>
    </row>
    <row r="237" spans="1:10" ht="13.95" customHeight="1" x14ac:dyDescent="0.25">
      <c r="A237" s="81" t="s">
        <v>79</v>
      </c>
      <c r="B237" s="79" t="s">
        <v>80</v>
      </c>
      <c r="C237" s="16" t="s">
        <v>11</v>
      </c>
      <c r="D237" s="16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135">SUM(G238:G242)</f>
        <v>4100</v>
      </c>
      <c r="H237" s="6">
        <f t="shared" si="135"/>
        <v>5612.1</v>
      </c>
      <c r="I237" s="6">
        <f t="shared" si="135"/>
        <v>5700</v>
      </c>
      <c r="J237" s="79" t="s">
        <v>128</v>
      </c>
    </row>
    <row r="238" spans="1:10" x14ac:dyDescent="0.25">
      <c r="A238" s="81"/>
      <c r="B238" s="79"/>
      <c r="C238" s="16" t="s">
        <v>13</v>
      </c>
      <c r="D238" s="16" t="s">
        <v>42</v>
      </c>
      <c r="E238" s="6">
        <f t="shared" ref="E238:E301" si="136">SUM(F238:I238)</f>
        <v>0</v>
      </c>
      <c r="F238" s="6">
        <v>0</v>
      </c>
      <c r="G238" s="6">
        <v>0</v>
      </c>
      <c r="H238" s="6">
        <v>0</v>
      </c>
      <c r="I238" s="6"/>
      <c r="J238" s="79"/>
    </row>
    <row r="239" spans="1:10" x14ac:dyDescent="0.25">
      <c r="A239" s="81"/>
      <c r="B239" s="79"/>
      <c r="C239" s="16" t="s">
        <v>14</v>
      </c>
      <c r="D239" s="9"/>
      <c r="E239" s="6">
        <f t="shared" si="136"/>
        <v>0</v>
      </c>
      <c r="F239" s="6">
        <v>0</v>
      </c>
      <c r="G239" s="6">
        <v>0</v>
      </c>
      <c r="H239" s="6">
        <v>0</v>
      </c>
      <c r="I239" s="6"/>
      <c r="J239" s="79"/>
    </row>
    <row r="240" spans="1:10" x14ac:dyDescent="0.25">
      <c r="A240" s="81"/>
      <c r="B240" s="79"/>
      <c r="C240" s="16" t="s">
        <v>15</v>
      </c>
      <c r="D240" s="9"/>
      <c r="E240" s="6">
        <f t="shared" si="136"/>
        <v>0</v>
      </c>
      <c r="F240" s="6">
        <v>0</v>
      </c>
      <c r="G240" s="6">
        <v>0</v>
      </c>
      <c r="H240" s="6">
        <v>0</v>
      </c>
      <c r="I240" s="6"/>
      <c r="J240" s="79"/>
    </row>
    <row r="241" spans="1:10" x14ac:dyDescent="0.25">
      <c r="A241" s="81"/>
      <c r="B241" s="79"/>
      <c r="C241" s="16" t="s">
        <v>16</v>
      </c>
      <c r="D241" s="9"/>
      <c r="E241" s="6">
        <f t="shared" si="136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9"/>
    </row>
    <row r="242" spans="1:10" x14ac:dyDescent="0.25">
      <c r="A242" s="81"/>
      <c r="B242" s="79"/>
      <c r="C242" s="16" t="s">
        <v>17</v>
      </c>
      <c r="D242" s="9"/>
      <c r="E242" s="6">
        <f t="shared" si="136"/>
        <v>0</v>
      </c>
      <c r="F242" s="6">
        <v>0</v>
      </c>
      <c r="G242" s="6">
        <v>0</v>
      </c>
      <c r="H242" s="6">
        <v>0</v>
      </c>
      <c r="I242" s="6"/>
      <c r="J242" s="79"/>
    </row>
    <row r="243" spans="1:10" x14ac:dyDescent="0.25">
      <c r="A243" s="81" t="s">
        <v>81</v>
      </c>
      <c r="B243" s="79" t="s">
        <v>82</v>
      </c>
      <c r="C243" s="16" t="s">
        <v>11</v>
      </c>
      <c r="D243" s="16" t="s">
        <v>41</v>
      </c>
      <c r="E243" s="6">
        <f t="shared" si="136"/>
        <v>2334.8000000000002</v>
      </c>
      <c r="F243" s="6">
        <f>SUM(F244:F248)</f>
        <v>434.8</v>
      </c>
      <c r="G243" s="6">
        <f t="shared" ref="G243:I243" si="137">SUM(G244:G248)</f>
        <v>900</v>
      </c>
      <c r="H243" s="6">
        <f t="shared" si="137"/>
        <v>500</v>
      </c>
      <c r="I243" s="6">
        <f t="shared" si="137"/>
        <v>500</v>
      </c>
      <c r="J243" s="79" t="s">
        <v>128</v>
      </c>
    </row>
    <row r="244" spans="1:10" x14ac:dyDescent="0.25">
      <c r="A244" s="81"/>
      <c r="B244" s="79"/>
      <c r="C244" s="16" t="s">
        <v>13</v>
      </c>
      <c r="D244" s="16" t="s">
        <v>42</v>
      </c>
      <c r="E244" s="6">
        <f t="shared" si="136"/>
        <v>0</v>
      </c>
      <c r="F244" s="6">
        <v>0</v>
      </c>
      <c r="G244" s="6">
        <v>0</v>
      </c>
      <c r="H244" s="6">
        <v>0</v>
      </c>
      <c r="I244" s="6"/>
      <c r="J244" s="79"/>
    </row>
    <row r="245" spans="1:10" x14ac:dyDescent="0.25">
      <c r="A245" s="81"/>
      <c r="B245" s="79"/>
      <c r="C245" s="16" t="s">
        <v>14</v>
      </c>
      <c r="D245" s="9"/>
      <c r="E245" s="6">
        <f t="shared" si="136"/>
        <v>0</v>
      </c>
      <c r="F245" s="6">
        <v>0</v>
      </c>
      <c r="G245" s="6">
        <v>0</v>
      </c>
      <c r="H245" s="6">
        <v>0</v>
      </c>
      <c r="I245" s="6"/>
      <c r="J245" s="79"/>
    </row>
    <row r="246" spans="1:10" x14ac:dyDescent="0.25">
      <c r="A246" s="81"/>
      <c r="B246" s="79"/>
      <c r="C246" s="16" t="s">
        <v>15</v>
      </c>
      <c r="D246" s="9"/>
      <c r="E246" s="6">
        <f t="shared" si="136"/>
        <v>0</v>
      </c>
      <c r="F246" s="6">
        <v>0</v>
      </c>
      <c r="G246" s="6">
        <v>0</v>
      </c>
      <c r="H246" s="6">
        <v>0</v>
      </c>
      <c r="I246" s="6"/>
      <c r="J246" s="79"/>
    </row>
    <row r="247" spans="1:10" x14ac:dyDescent="0.25">
      <c r="A247" s="81"/>
      <c r="B247" s="79"/>
      <c r="C247" s="16" t="s">
        <v>16</v>
      </c>
      <c r="D247" s="9"/>
      <c r="E247" s="6">
        <f t="shared" si="136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9"/>
    </row>
    <row r="248" spans="1:10" x14ac:dyDescent="0.25">
      <c r="A248" s="81"/>
      <c r="B248" s="79"/>
      <c r="C248" s="16" t="s">
        <v>17</v>
      </c>
      <c r="D248" s="9"/>
      <c r="E248" s="6">
        <f t="shared" si="136"/>
        <v>0</v>
      </c>
      <c r="F248" s="6">
        <v>0</v>
      </c>
      <c r="G248" s="6">
        <v>0</v>
      </c>
      <c r="H248" s="6">
        <v>0</v>
      </c>
      <c r="I248" s="6"/>
      <c r="J248" s="79"/>
    </row>
    <row r="249" spans="1:10" ht="26.25" customHeight="1" x14ac:dyDescent="0.25">
      <c r="A249" s="81" t="s">
        <v>83</v>
      </c>
      <c r="B249" s="79" t="s">
        <v>84</v>
      </c>
      <c r="C249" s="16" t="s">
        <v>11</v>
      </c>
      <c r="D249" s="16" t="s">
        <v>41</v>
      </c>
      <c r="E249" s="6">
        <f t="shared" si="136"/>
        <v>500</v>
      </c>
      <c r="F249" s="6">
        <f>SUM(F250:F254)</f>
        <v>500</v>
      </c>
      <c r="G249" s="6">
        <f t="shared" ref="G249:I249" si="138">SUM(G250:G254)</f>
        <v>0</v>
      </c>
      <c r="H249" s="6">
        <f t="shared" si="138"/>
        <v>0</v>
      </c>
      <c r="I249" s="6">
        <f t="shared" si="138"/>
        <v>0</v>
      </c>
      <c r="J249" s="79" t="s">
        <v>128</v>
      </c>
    </row>
    <row r="250" spans="1:10" x14ac:dyDescent="0.25">
      <c r="A250" s="81"/>
      <c r="B250" s="79"/>
      <c r="C250" s="16" t="s">
        <v>13</v>
      </c>
      <c r="D250" s="16" t="s">
        <v>42</v>
      </c>
      <c r="E250" s="6">
        <f t="shared" si="136"/>
        <v>0</v>
      </c>
      <c r="F250" s="6">
        <v>0</v>
      </c>
      <c r="G250" s="6">
        <v>0</v>
      </c>
      <c r="H250" s="6">
        <v>0</v>
      </c>
      <c r="I250" s="6"/>
      <c r="J250" s="79"/>
    </row>
    <row r="251" spans="1:10" x14ac:dyDescent="0.25">
      <c r="A251" s="81"/>
      <c r="B251" s="79"/>
      <c r="C251" s="16" t="s">
        <v>14</v>
      </c>
      <c r="D251" s="9"/>
      <c r="E251" s="6">
        <f t="shared" si="136"/>
        <v>0</v>
      </c>
      <c r="F251" s="6">
        <v>0</v>
      </c>
      <c r="G251" s="6">
        <v>0</v>
      </c>
      <c r="H251" s="6">
        <v>0</v>
      </c>
      <c r="I251" s="6"/>
      <c r="J251" s="79"/>
    </row>
    <row r="252" spans="1:10" x14ac:dyDescent="0.25">
      <c r="A252" s="81"/>
      <c r="B252" s="79"/>
      <c r="C252" s="16" t="s">
        <v>15</v>
      </c>
      <c r="D252" s="9"/>
      <c r="E252" s="6">
        <f t="shared" si="136"/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16" t="s">
        <v>16</v>
      </c>
      <c r="D253" s="9"/>
      <c r="E253" s="6">
        <f t="shared" si="136"/>
        <v>500</v>
      </c>
      <c r="F253" s="6">
        <v>500</v>
      </c>
      <c r="G253" s="6">
        <v>0</v>
      </c>
      <c r="H253" s="6">
        <v>0</v>
      </c>
      <c r="I253" s="6"/>
      <c r="J253" s="79"/>
    </row>
    <row r="254" spans="1:10" x14ac:dyDescent="0.25">
      <c r="A254" s="81"/>
      <c r="B254" s="79"/>
      <c r="C254" s="16" t="s">
        <v>17</v>
      </c>
      <c r="D254" s="9"/>
      <c r="E254" s="6">
        <f t="shared" si="136"/>
        <v>0</v>
      </c>
      <c r="F254" s="6">
        <v>0</v>
      </c>
      <c r="G254" s="6">
        <v>0</v>
      </c>
      <c r="H254" s="6">
        <v>0</v>
      </c>
      <c r="I254" s="6"/>
      <c r="J254" s="79"/>
    </row>
    <row r="255" spans="1:10" ht="15" customHeight="1" x14ac:dyDescent="0.25">
      <c r="A255" s="81" t="s">
        <v>85</v>
      </c>
      <c r="B255" s="79" t="s">
        <v>86</v>
      </c>
      <c r="C255" s="16" t="s">
        <v>11</v>
      </c>
      <c r="D255" s="16" t="s">
        <v>41</v>
      </c>
      <c r="E255" s="6">
        <f t="shared" si="136"/>
        <v>61776.6</v>
      </c>
      <c r="F255" s="18">
        <f>SUM(F256:F260)</f>
        <v>23074.5</v>
      </c>
      <c r="G255" s="18">
        <f t="shared" ref="G255:I255" si="139">SUM(G256:G260)</f>
        <v>15500</v>
      </c>
      <c r="H255" s="18">
        <f t="shared" si="139"/>
        <v>12000</v>
      </c>
      <c r="I255" s="18">
        <f t="shared" si="139"/>
        <v>11202.1</v>
      </c>
      <c r="J255" s="79" t="s">
        <v>128</v>
      </c>
    </row>
    <row r="256" spans="1:10" x14ac:dyDescent="0.25">
      <c r="A256" s="81"/>
      <c r="B256" s="79"/>
      <c r="C256" s="16" t="s">
        <v>13</v>
      </c>
      <c r="D256" s="16" t="s">
        <v>42</v>
      </c>
      <c r="E256" s="6">
        <f t="shared" si="136"/>
        <v>0</v>
      </c>
      <c r="F256" s="18">
        <v>0</v>
      </c>
      <c r="G256" s="6">
        <v>0</v>
      </c>
      <c r="H256" s="6">
        <v>0</v>
      </c>
      <c r="I256" s="6"/>
      <c r="J256" s="79"/>
    </row>
    <row r="257" spans="1:10" x14ac:dyDescent="0.25">
      <c r="A257" s="81"/>
      <c r="B257" s="79"/>
      <c r="C257" s="16" t="s">
        <v>14</v>
      </c>
      <c r="D257" s="9"/>
      <c r="E257" s="6">
        <f t="shared" si="136"/>
        <v>0</v>
      </c>
      <c r="F257" s="18">
        <v>0</v>
      </c>
      <c r="G257" s="6">
        <v>0</v>
      </c>
      <c r="H257" s="6">
        <v>0</v>
      </c>
      <c r="I257" s="6"/>
      <c r="J257" s="79"/>
    </row>
    <row r="258" spans="1:10" x14ac:dyDescent="0.25">
      <c r="A258" s="81"/>
      <c r="B258" s="79"/>
      <c r="C258" s="16" t="s">
        <v>15</v>
      </c>
      <c r="D258" s="9"/>
      <c r="E258" s="6">
        <f t="shared" si="136"/>
        <v>0</v>
      </c>
      <c r="F258" s="18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16" t="s">
        <v>16</v>
      </c>
      <c r="D259" s="9"/>
      <c r="E259" s="6">
        <f t="shared" si="136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9"/>
    </row>
    <row r="260" spans="1:10" x14ac:dyDescent="0.25">
      <c r="A260" s="81"/>
      <c r="B260" s="79"/>
      <c r="C260" s="16" t="s">
        <v>17</v>
      </c>
      <c r="D260" s="9"/>
      <c r="E260" s="6">
        <f t="shared" si="136"/>
        <v>0</v>
      </c>
      <c r="F260" s="6">
        <v>0</v>
      </c>
      <c r="G260" s="6">
        <v>0</v>
      </c>
      <c r="H260" s="6">
        <v>0</v>
      </c>
      <c r="I260" s="6"/>
      <c r="J260" s="79"/>
    </row>
    <row r="261" spans="1:10" ht="13.95" customHeight="1" x14ac:dyDescent="0.25">
      <c r="A261" s="81" t="s">
        <v>87</v>
      </c>
      <c r="B261" s="79" t="s">
        <v>117</v>
      </c>
      <c r="C261" s="16" t="s">
        <v>11</v>
      </c>
      <c r="D261" s="16" t="s">
        <v>41</v>
      </c>
      <c r="E261" s="6">
        <f t="shared" si="136"/>
        <v>9037.7999999999993</v>
      </c>
      <c r="F261" s="6">
        <f>SUM(F262:F266)</f>
        <v>9037.7999999999993</v>
      </c>
      <c r="G261" s="6">
        <f t="shared" ref="G261:I261" si="140">SUM(G262:G266)</f>
        <v>0</v>
      </c>
      <c r="H261" s="6">
        <f t="shared" si="140"/>
        <v>0</v>
      </c>
      <c r="I261" s="6">
        <f t="shared" si="140"/>
        <v>0</v>
      </c>
      <c r="J261" s="79" t="s">
        <v>128</v>
      </c>
    </row>
    <row r="262" spans="1:10" x14ac:dyDescent="0.25">
      <c r="A262" s="81"/>
      <c r="B262" s="79"/>
      <c r="C262" s="16" t="s">
        <v>13</v>
      </c>
      <c r="D262" s="16" t="s">
        <v>42</v>
      </c>
      <c r="E262" s="6">
        <f t="shared" si="136"/>
        <v>0</v>
      </c>
      <c r="F262" s="6">
        <v>0</v>
      </c>
      <c r="G262" s="6">
        <v>0</v>
      </c>
      <c r="H262" s="6">
        <v>0</v>
      </c>
      <c r="I262" s="6"/>
      <c r="J262" s="79"/>
    </row>
    <row r="263" spans="1:10" x14ac:dyDescent="0.25">
      <c r="A263" s="81"/>
      <c r="B263" s="79"/>
      <c r="C263" s="16" t="s">
        <v>14</v>
      </c>
      <c r="D263" s="9"/>
      <c r="E263" s="6">
        <f t="shared" si="136"/>
        <v>0</v>
      </c>
      <c r="F263" s="6">
        <v>0</v>
      </c>
      <c r="G263" s="6">
        <v>0</v>
      </c>
      <c r="H263" s="6">
        <v>0</v>
      </c>
      <c r="I263" s="6"/>
      <c r="J263" s="79"/>
    </row>
    <row r="264" spans="1:10" x14ac:dyDescent="0.25">
      <c r="A264" s="81"/>
      <c r="B264" s="79"/>
      <c r="C264" s="16" t="s">
        <v>15</v>
      </c>
      <c r="D264" s="9"/>
      <c r="E264" s="6">
        <f t="shared" si="136"/>
        <v>0</v>
      </c>
      <c r="F264" s="6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16" t="s">
        <v>16</v>
      </c>
      <c r="D265" s="9"/>
      <c r="E265" s="6">
        <f t="shared" si="136"/>
        <v>9037.7999999999993</v>
      </c>
      <c r="F265" s="6">
        <v>9037.7999999999993</v>
      </c>
      <c r="G265" s="6">
        <v>0</v>
      </c>
      <c r="H265" s="6">
        <v>0</v>
      </c>
      <c r="I265" s="6"/>
      <c r="J265" s="79"/>
    </row>
    <row r="266" spans="1:10" x14ac:dyDescent="0.25">
      <c r="A266" s="81"/>
      <c r="B266" s="79"/>
      <c r="C266" s="16" t="s">
        <v>17</v>
      </c>
      <c r="D266" s="9"/>
      <c r="E266" s="6">
        <f t="shared" si="136"/>
        <v>0</v>
      </c>
      <c r="F266" s="6">
        <v>0</v>
      </c>
      <c r="G266" s="6">
        <v>0</v>
      </c>
      <c r="H266" s="6">
        <v>0</v>
      </c>
      <c r="I266" s="6"/>
      <c r="J266" s="79"/>
    </row>
    <row r="267" spans="1:10" ht="15" customHeight="1" x14ac:dyDescent="0.25">
      <c r="A267" s="81" t="s">
        <v>88</v>
      </c>
      <c r="B267" s="79" t="s">
        <v>116</v>
      </c>
      <c r="C267" s="16" t="s">
        <v>11</v>
      </c>
      <c r="D267" s="16" t="s">
        <v>41</v>
      </c>
      <c r="E267" s="6">
        <f t="shared" si="136"/>
        <v>11536.7</v>
      </c>
      <c r="F267" s="6">
        <f>SUM(F268:F272)</f>
        <v>11536.7</v>
      </c>
      <c r="G267" s="6">
        <f t="shared" ref="G267:I267" si="141">SUM(G268:G272)</f>
        <v>0</v>
      </c>
      <c r="H267" s="6">
        <f t="shared" si="141"/>
        <v>0</v>
      </c>
      <c r="I267" s="6">
        <f t="shared" si="141"/>
        <v>0</v>
      </c>
      <c r="J267" s="17"/>
    </row>
    <row r="268" spans="1:10" x14ac:dyDescent="0.25">
      <c r="A268" s="81"/>
      <c r="B268" s="79"/>
      <c r="C268" s="16" t="s">
        <v>13</v>
      </c>
      <c r="D268" s="16" t="s">
        <v>42</v>
      </c>
      <c r="E268" s="6">
        <f t="shared" si="136"/>
        <v>0</v>
      </c>
      <c r="F268" s="6">
        <v>0</v>
      </c>
      <c r="G268" s="6">
        <v>0</v>
      </c>
      <c r="H268" s="6">
        <v>0</v>
      </c>
      <c r="I268" s="6"/>
      <c r="J268" s="17"/>
    </row>
    <row r="269" spans="1:10" x14ac:dyDescent="0.25">
      <c r="A269" s="81"/>
      <c r="B269" s="79"/>
      <c r="C269" s="16" t="s">
        <v>14</v>
      </c>
      <c r="D269" s="9"/>
      <c r="E269" s="6">
        <f t="shared" si="136"/>
        <v>0</v>
      </c>
      <c r="F269" s="6">
        <v>0</v>
      </c>
      <c r="G269" s="6">
        <v>0</v>
      </c>
      <c r="H269" s="6">
        <v>0</v>
      </c>
      <c r="I269" s="6"/>
      <c r="J269" s="17"/>
    </row>
    <row r="270" spans="1:10" x14ac:dyDescent="0.25">
      <c r="A270" s="81"/>
      <c r="B270" s="79"/>
      <c r="C270" s="16" t="s">
        <v>15</v>
      </c>
      <c r="D270" s="9"/>
      <c r="E270" s="6">
        <f t="shared" si="136"/>
        <v>0</v>
      </c>
      <c r="F270" s="6">
        <v>0</v>
      </c>
      <c r="G270" s="6">
        <v>0</v>
      </c>
      <c r="H270" s="6">
        <v>0</v>
      </c>
      <c r="I270" s="6"/>
      <c r="J270" s="17"/>
    </row>
    <row r="271" spans="1:10" x14ac:dyDescent="0.25">
      <c r="A271" s="81"/>
      <c r="B271" s="79"/>
      <c r="C271" s="16" t="s">
        <v>16</v>
      </c>
      <c r="D271" s="9"/>
      <c r="E271" s="6">
        <f t="shared" si="136"/>
        <v>11536.7</v>
      </c>
      <c r="F271" s="6">
        <v>11536.7</v>
      </c>
      <c r="G271" s="6">
        <v>0</v>
      </c>
      <c r="H271" s="6">
        <v>0</v>
      </c>
      <c r="I271" s="6"/>
      <c r="J271" s="17"/>
    </row>
    <row r="272" spans="1:10" ht="13.2" customHeight="1" x14ac:dyDescent="0.25">
      <c r="A272" s="81"/>
      <c r="B272" s="79"/>
      <c r="C272" s="16" t="s">
        <v>17</v>
      </c>
      <c r="D272" s="9"/>
      <c r="E272" s="6">
        <f t="shared" si="136"/>
        <v>0</v>
      </c>
      <c r="F272" s="6">
        <v>0</v>
      </c>
      <c r="G272" s="6">
        <v>0</v>
      </c>
      <c r="H272" s="6">
        <v>0</v>
      </c>
      <c r="I272" s="6"/>
      <c r="J272" s="17"/>
    </row>
    <row r="273" spans="1:10" hidden="1" x14ac:dyDescent="0.25">
      <c r="A273" s="81" t="s">
        <v>89</v>
      </c>
      <c r="B273" s="79" t="s">
        <v>118</v>
      </c>
      <c r="C273" s="16" t="s">
        <v>11</v>
      </c>
      <c r="D273" s="16" t="s">
        <v>41</v>
      </c>
      <c r="E273" s="6">
        <f t="shared" si="136"/>
        <v>0</v>
      </c>
      <c r="F273" s="6">
        <f>SUM(F274:F278)</f>
        <v>0</v>
      </c>
      <c r="G273" s="6">
        <f t="shared" ref="G273:H273" si="142">SUM(G274:G278)</f>
        <v>0</v>
      </c>
      <c r="H273" s="6">
        <f t="shared" si="142"/>
        <v>0</v>
      </c>
      <c r="I273" s="6"/>
      <c r="J273" s="17"/>
    </row>
    <row r="274" spans="1:10" hidden="1" x14ac:dyDescent="0.25">
      <c r="A274" s="81"/>
      <c r="B274" s="79"/>
      <c r="C274" s="16" t="s">
        <v>13</v>
      </c>
      <c r="D274" s="16" t="s">
        <v>42</v>
      </c>
      <c r="E274" s="6">
        <f t="shared" si="136"/>
        <v>0</v>
      </c>
      <c r="F274" s="6">
        <v>0</v>
      </c>
      <c r="G274" s="6">
        <v>0</v>
      </c>
      <c r="H274" s="6">
        <v>0</v>
      </c>
      <c r="I274" s="6"/>
      <c r="J274" s="17"/>
    </row>
    <row r="275" spans="1:10" hidden="1" x14ac:dyDescent="0.25">
      <c r="A275" s="81"/>
      <c r="B275" s="79"/>
      <c r="C275" s="16" t="s">
        <v>14</v>
      </c>
      <c r="D275" s="9"/>
      <c r="E275" s="6">
        <f t="shared" si="136"/>
        <v>0</v>
      </c>
      <c r="F275" s="6">
        <v>0</v>
      </c>
      <c r="G275" s="6">
        <v>0</v>
      </c>
      <c r="H275" s="6">
        <v>0</v>
      </c>
      <c r="I275" s="6"/>
      <c r="J275" s="17"/>
    </row>
    <row r="276" spans="1:10" hidden="1" x14ac:dyDescent="0.25">
      <c r="A276" s="81"/>
      <c r="B276" s="79"/>
      <c r="C276" s="16" t="s">
        <v>15</v>
      </c>
      <c r="D276" s="9"/>
      <c r="E276" s="6">
        <f t="shared" si="136"/>
        <v>0</v>
      </c>
      <c r="F276" s="6">
        <v>0</v>
      </c>
      <c r="G276" s="6">
        <v>0</v>
      </c>
      <c r="H276" s="6">
        <v>0</v>
      </c>
      <c r="I276" s="6"/>
      <c r="J276" s="17"/>
    </row>
    <row r="277" spans="1:10" hidden="1" x14ac:dyDescent="0.25">
      <c r="A277" s="81"/>
      <c r="B277" s="79"/>
      <c r="C277" s="16" t="s">
        <v>16</v>
      </c>
      <c r="D277" s="9"/>
      <c r="E277" s="6">
        <f t="shared" si="136"/>
        <v>0</v>
      </c>
      <c r="F277" s="6">
        <v>0</v>
      </c>
      <c r="G277" s="6">
        <v>0</v>
      </c>
      <c r="H277" s="6">
        <v>0</v>
      </c>
      <c r="I277" s="6"/>
      <c r="J277" s="17"/>
    </row>
    <row r="278" spans="1:10" hidden="1" x14ac:dyDescent="0.25">
      <c r="A278" s="81"/>
      <c r="B278" s="79"/>
      <c r="C278" s="16" t="s">
        <v>17</v>
      </c>
      <c r="D278" s="9"/>
      <c r="E278" s="6">
        <f t="shared" si="136"/>
        <v>0</v>
      </c>
      <c r="F278" s="6">
        <v>0</v>
      </c>
      <c r="G278" s="6">
        <v>0</v>
      </c>
      <c r="H278" s="6">
        <v>0</v>
      </c>
      <c r="I278" s="6"/>
      <c r="J278" s="17"/>
    </row>
    <row r="279" spans="1:10" ht="57.6" customHeight="1" x14ac:dyDescent="0.25">
      <c r="A279" s="81" t="s">
        <v>90</v>
      </c>
      <c r="B279" s="98" t="s">
        <v>91</v>
      </c>
      <c r="C279" s="16" t="s">
        <v>11</v>
      </c>
      <c r="D279" s="79">
        <v>2022</v>
      </c>
      <c r="E279" s="6">
        <f t="shared" si="136"/>
        <v>1819.6000000000001</v>
      </c>
      <c r="F279" s="6">
        <f>SUM(F280:F284)</f>
        <v>1819.6000000000001</v>
      </c>
      <c r="G279" s="6">
        <f t="shared" ref="G279:I279" si="143">SUM(G280:G284)</f>
        <v>0</v>
      </c>
      <c r="H279" s="6">
        <f t="shared" si="143"/>
        <v>0</v>
      </c>
      <c r="I279" s="6">
        <f t="shared" si="143"/>
        <v>0</v>
      </c>
      <c r="J279" s="80"/>
    </row>
    <row r="280" spans="1:10" x14ac:dyDescent="0.25">
      <c r="A280" s="81"/>
      <c r="B280" s="98"/>
      <c r="C280" s="16" t="s">
        <v>13</v>
      </c>
      <c r="D280" s="79"/>
      <c r="E280" s="6">
        <f t="shared" si="136"/>
        <v>0</v>
      </c>
      <c r="F280" s="6">
        <v>0</v>
      </c>
      <c r="G280" s="6">
        <v>0</v>
      </c>
      <c r="H280" s="6">
        <v>0</v>
      </c>
      <c r="I280" s="6"/>
      <c r="J280" s="80"/>
    </row>
    <row r="281" spans="1:10" x14ac:dyDescent="0.25">
      <c r="A281" s="81"/>
      <c r="B281" s="98"/>
      <c r="C281" s="16" t="s">
        <v>14</v>
      </c>
      <c r="D281" s="79"/>
      <c r="E281" s="6">
        <f t="shared" si="136"/>
        <v>1054.9000000000001</v>
      </c>
      <c r="F281" s="6">
        <v>1054.9000000000001</v>
      </c>
      <c r="G281" s="6">
        <v>0</v>
      </c>
      <c r="H281" s="6">
        <v>0</v>
      </c>
      <c r="I281" s="6"/>
      <c r="J281" s="80"/>
    </row>
    <row r="282" spans="1:10" x14ac:dyDescent="0.25">
      <c r="A282" s="81"/>
      <c r="B282" s="98"/>
      <c r="C282" s="16" t="s">
        <v>15</v>
      </c>
      <c r="D282" s="79"/>
      <c r="E282" s="6">
        <f t="shared" si="136"/>
        <v>0</v>
      </c>
      <c r="F282" s="6">
        <v>0</v>
      </c>
      <c r="G282" s="6">
        <v>0</v>
      </c>
      <c r="H282" s="6">
        <v>0</v>
      </c>
      <c r="I282" s="6"/>
      <c r="J282" s="80"/>
    </row>
    <row r="283" spans="1:10" x14ac:dyDescent="0.25">
      <c r="A283" s="81"/>
      <c r="B283" s="98"/>
      <c r="C283" s="16" t="s">
        <v>16</v>
      </c>
      <c r="D283" s="79"/>
      <c r="E283" s="6">
        <f t="shared" si="136"/>
        <v>764.7</v>
      </c>
      <c r="F283" s="6">
        <v>764.7</v>
      </c>
      <c r="G283" s="6">
        <v>0</v>
      </c>
      <c r="H283" s="6">
        <v>0</v>
      </c>
      <c r="I283" s="6"/>
      <c r="J283" s="80"/>
    </row>
    <row r="284" spans="1:10" ht="29.4" customHeight="1" x14ac:dyDescent="0.25">
      <c r="A284" s="81"/>
      <c r="B284" s="98"/>
      <c r="C284" s="16" t="s">
        <v>17</v>
      </c>
      <c r="D284" s="79"/>
      <c r="E284" s="6">
        <f t="shared" si="136"/>
        <v>0</v>
      </c>
      <c r="F284" s="6">
        <v>0</v>
      </c>
      <c r="G284" s="6">
        <v>0</v>
      </c>
      <c r="H284" s="6">
        <v>0</v>
      </c>
      <c r="I284" s="6"/>
      <c r="J284" s="80"/>
    </row>
    <row r="285" spans="1:10" ht="27" customHeight="1" x14ac:dyDescent="0.25">
      <c r="A285" s="81" t="s">
        <v>92</v>
      </c>
      <c r="B285" s="79" t="s">
        <v>115</v>
      </c>
      <c r="C285" s="16" t="s">
        <v>11</v>
      </c>
      <c r="D285" s="79">
        <v>2022</v>
      </c>
      <c r="E285" s="6">
        <f t="shared" si="136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9" t="s">
        <v>128</v>
      </c>
    </row>
    <row r="286" spans="1:10" x14ac:dyDescent="0.25">
      <c r="A286" s="81"/>
      <c r="B286" s="79"/>
      <c r="C286" s="16" t="s">
        <v>13</v>
      </c>
      <c r="D286" s="79"/>
      <c r="E286" s="6">
        <f t="shared" si="136"/>
        <v>0</v>
      </c>
      <c r="F286" s="6">
        <v>0</v>
      </c>
      <c r="G286" s="6">
        <v>0</v>
      </c>
      <c r="H286" s="6">
        <v>0</v>
      </c>
      <c r="I286" s="6"/>
      <c r="J286" s="79"/>
    </row>
    <row r="287" spans="1:10" x14ac:dyDescent="0.25">
      <c r="A287" s="81"/>
      <c r="B287" s="79"/>
      <c r="C287" s="16" t="s">
        <v>14</v>
      </c>
      <c r="D287" s="79"/>
      <c r="E287" s="6">
        <f t="shared" si="136"/>
        <v>1054.9000000000001</v>
      </c>
      <c r="F287" s="6">
        <v>1054.9000000000001</v>
      </c>
      <c r="G287" s="6">
        <v>0</v>
      </c>
      <c r="H287" s="6">
        <v>0</v>
      </c>
      <c r="I287" s="6"/>
      <c r="J287" s="79"/>
    </row>
    <row r="288" spans="1:10" x14ac:dyDescent="0.25">
      <c r="A288" s="81"/>
      <c r="B288" s="79"/>
      <c r="C288" s="16" t="s">
        <v>15</v>
      </c>
      <c r="D288" s="79"/>
      <c r="E288" s="6">
        <f t="shared" si="136"/>
        <v>0</v>
      </c>
      <c r="F288" s="6">
        <v>0</v>
      </c>
      <c r="G288" s="6">
        <v>0</v>
      </c>
      <c r="H288" s="6">
        <v>0</v>
      </c>
      <c r="I288" s="6"/>
      <c r="J288" s="79"/>
    </row>
    <row r="289" spans="1:10" ht="17.25" customHeight="1" x14ac:dyDescent="0.25">
      <c r="A289" s="81"/>
      <c r="B289" s="79"/>
      <c r="C289" s="16" t="s">
        <v>16</v>
      </c>
      <c r="D289" s="79"/>
      <c r="E289" s="6">
        <f t="shared" si="136"/>
        <v>764.7</v>
      </c>
      <c r="F289" s="6">
        <v>764.7</v>
      </c>
      <c r="G289" s="6">
        <v>0</v>
      </c>
      <c r="H289" s="6">
        <v>0</v>
      </c>
      <c r="I289" s="6"/>
      <c r="J289" s="79"/>
    </row>
    <row r="290" spans="1:10" ht="20.25" customHeight="1" x14ac:dyDescent="0.25">
      <c r="A290" s="81"/>
      <c r="B290" s="79"/>
      <c r="C290" s="16" t="s">
        <v>17</v>
      </c>
      <c r="D290" s="79"/>
      <c r="E290" s="6">
        <f t="shared" si="136"/>
        <v>0</v>
      </c>
      <c r="F290" s="6">
        <v>0</v>
      </c>
      <c r="G290" s="6">
        <v>0</v>
      </c>
      <c r="H290" s="6">
        <v>0</v>
      </c>
      <c r="I290" s="6"/>
      <c r="J290" s="79"/>
    </row>
    <row r="291" spans="1:10" ht="87.6" customHeight="1" x14ac:dyDescent="0.25">
      <c r="A291" s="81" t="s">
        <v>93</v>
      </c>
      <c r="B291" s="98" t="s">
        <v>94</v>
      </c>
      <c r="C291" s="16" t="s">
        <v>11</v>
      </c>
      <c r="D291" s="79" t="s">
        <v>95</v>
      </c>
      <c r="E291" s="6">
        <f t="shared" si="136"/>
        <v>1156.6999999999998</v>
      </c>
      <c r="F291" s="6">
        <f>SUM(F292:F296)</f>
        <v>637.5</v>
      </c>
      <c r="G291" s="6">
        <f t="shared" ref="G291:I291" si="144">SUM(G292:G296)</f>
        <v>519.19999999999993</v>
      </c>
      <c r="H291" s="6">
        <f t="shared" si="144"/>
        <v>0</v>
      </c>
      <c r="I291" s="6">
        <f t="shared" si="144"/>
        <v>0</v>
      </c>
      <c r="J291" s="80"/>
    </row>
    <row r="292" spans="1:10" x14ac:dyDescent="0.25">
      <c r="A292" s="81"/>
      <c r="B292" s="98"/>
      <c r="C292" s="16" t="s">
        <v>13</v>
      </c>
      <c r="D292" s="79"/>
      <c r="E292" s="6">
        <f t="shared" si="136"/>
        <v>0</v>
      </c>
      <c r="F292" s="6">
        <f>F298</f>
        <v>0</v>
      </c>
      <c r="G292" s="6">
        <v>0</v>
      </c>
      <c r="H292" s="6">
        <v>0</v>
      </c>
      <c r="I292" s="6"/>
      <c r="J292" s="80"/>
    </row>
    <row r="293" spans="1:10" x14ac:dyDescent="0.25">
      <c r="A293" s="81"/>
      <c r="B293" s="98"/>
      <c r="C293" s="16" t="s">
        <v>14</v>
      </c>
      <c r="D293" s="79"/>
      <c r="E293" s="6">
        <f t="shared" si="136"/>
        <v>911.7</v>
      </c>
      <c r="F293" s="6">
        <f t="shared" ref="F293:F296" si="145">F299</f>
        <v>454.8</v>
      </c>
      <c r="G293" s="6">
        <v>456.9</v>
      </c>
      <c r="H293" s="6">
        <v>0</v>
      </c>
      <c r="I293" s="6"/>
      <c r="J293" s="80"/>
    </row>
    <row r="294" spans="1:10" x14ac:dyDescent="0.25">
      <c r="A294" s="81"/>
      <c r="B294" s="98"/>
      <c r="C294" s="16" t="s">
        <v>15</v>
      </c>
      <c r="D294" s="79"/>
      <c r="E294" s="6">
        <f t="shared" si="136"/>
        <v>0</v>
      </c>
      <c r="F294" s="6">
        <f t="shared" si="145"/>
        <v>0</v>
      </c>
      <c r="G294" s="6">
        <v>0</v>
      </c>
      <c r="H294" s="6">
        <v>0</v>
      </c>
      <c r="I294" s="6"/>
      <c r="J294" s="80"/>
    </row>
    <row r="295" spans="1:10" x14ac:dyDescent="0.25">
      <c r="A295" s="81"/>
      <c r="B295" s="98"/>
      <c r="C295" s="16" t="s">
        <v>16</v>
      </c>
      <c r="D295" s="79"/>
      <c r="E295" s="6">
        <f t="shared" si="136"/>
        <v>245</v>
      </c>
      <c r="F295" s="6">
        <f t="shared" si="145"/>
        <v>182.7</v>
      </c>
      <c r="G295" s="6">
        <v>62.3</v>
      </c>
      <c r="H295" s="6">
        <v>0</v>
      </c>
      <c r="I295" s="6"/>
      <c r="J295" s="80"/>
    </row>
    <row r="296" spans="1:10" ht="18" customHeight="1" x14ac:dyDescent="0.25">
      <c r="A296" s="81"/>
      <c r="B296" s="98"/>
      <c r="C296" s="16" t="s">
        <v>17</v>
      </c>
      <c r="D296" s="79"/>
      <c r="E296" s="6">
        <f t="shared" si="136"/>
        <v>0</v>
      </c>
      <c r="F296" s="6">
        <f t="shared" si="145"/>
        <v>0</v>
      </c>
      <c r="G296" s="6">
        <v>0</v>
      </c>
      <c r="H296" s="6">
        <v>0</v>
      </c>
      <c r="I296" s="6"/>
      <c r="J296" s="80"/>
    </row>
    <row r="297" spans="1:10" ht="55.2" customHeight="1" x14ac:dyDescent="0.25">
      <c r="A297" s="81" t="s">
        <v>96</v>
      </c>
      <c r="B297" s="94" t="s">
        <v>119</v>
      </c>
      <c r="C297" s="16" t="s">
        <v>11</v>
      </c>
      <c r="D297" s="79" t="s">
        <v>95</v>
      </c>
      <c r="E297" s="6">
        <f t="shared" si="136"/>
        <v>1156.6999999999998</v>
      </c>
      <c r="F297" s="6">
        <f>SUM(F298:F302)</f>
        <v>637.5</v>
      </c>
      <c r="G297" s="6">
        <f t="shared" ref="G297:I297" si="146">SUM(G298:G302)</f>
        <v>519.19999999999993</v>
      </c>
      <c r="H297" s="6">
        <f t="shared" si="146"/>
        <v>0</v>
      </c>
      <c r="I297" s="6">
        <f t="shared" si="146"/>
        <v>0</v>
      </c>
      <c r="J297" s="79" t="s">
        <v>128</v>
      </c>
    </row>
    <row r="298" spans="1:10" x14ac:dyDescent="0.25">
      <c r="A298" s="81"/>
      <c r="B298" s="95"/>
      <c r="C298" s="16" t="s">
        <v>13</v>
      </c>
      <c r="D298" s="79"/>
      <c r="E298" s="6">
        <f t="shared" si="136"/>
        <v>0</v>
      </c>
      <c r="F298" s="6">
        <v>0</v>
      </c>
      <c r="G298" s="6">
        <v>0</v>
      </c>
      <c r="H298" s="6">
        <v>0</v>
      </c>
      <c r="I298" s="6"/>
      <c r="J298" s="79"/>
    </row>
    <row r="299" spans="1:10" x14ac:dyDescent="0.25">
      <c r="A299" s="81"/>
      <c r="B299" s="95"/>
      <c r="C299" s="16" t="s">
        <v>14</v>
      </c>
      <c r="D299" s="79"/>
      <c r="E299" s="6">
        <f t="shared" si="136"/>
        <v>911.7</v>
      </c>
      <c r="F299" s="6">
        <v>454.8</v>
      </c>
      <c r="G299" s="6">
        <v>456.9</v>
      </c>
      <c r="H299" s="6">
        <v>0</v>
      </c>
      <c r="I299" s="6"/>
      <c r="J299" s="79"/>
    </row>
    <row r="300" spans="1:10" x14ac:dyDescent="0.25">
      <c r="A300" s="81"/>
      <c r="B300" s="95"/>
      <c r="C300" s="16" t="s">
        <v>15</v>
      </c>
      <c r="D300" s="79"/>
      <c r="E300" s="6">
        <f t="shared" si="136"/>
        <v>0</v>
      </c>
      <c r="F300" s="6">
        <v>0</v>
      </c>
      <c r="G300" s="6">
        <v>0</v>
      </c>
      <c r="H300" s="6">
        <v>0</v>
      </c>
      <c r="I300" s="6"/>
      <c r="J300" s="79"/>
    </row>
    <row r="301" spans="1:10" x14ac:dyDescent="0.25">
      <c r="A301" s="81"/>
      <c r="B301" s="95"/>
      <c r="C301" s="16" t="s">
        <v>16</v>
      </c>
      <c r="D301" s="79"/>
      <c r="E301" s="6">
        <f t="shared" si="136"/>
        <v>245</v>
      </c>
      <c r="F301" s="6">
        <v>182.7</v>
      </c>
      <c r="G301" s="6">
        <v>62.3</v>
      </c>
      <c r="H301" s="6">
        <v>0</v>
      </c>
      <c r="I301" s="6"/>
      <c r="J301" s="79"/>
    </row>
    <row r="302" spans="1:10" x14ac:dyDescent="0.25">
      <c r="A302" s="81"/>
      <c r="B302" s="96"/>
      <c r="C302" s="16" t="s">
        <v>17</v>
      </c>
      <c r="D302" s="79"/>
      <c r="E302" s="6">
        <f t="shared" ref="E302" si="147">SUM(F302:I302)</f>
        <v>0</v>
      </c>
      <c r="F302" s="6">
        <v>0</v>
      </c>
      <c r="G302" s="6">
        <v>0</v>
      </c>
      <c r="H302" s="6">
        <v>0</v>
      </c>
      <c r="I302" s="6"/>
      <c r="J302" s="79"/>
    </row>
    <row r="303" spans="1:10" ht="15" customHeight="1" x14ac:dyDescent="0.25">
      <c r="A303" s="93" t="s">
        <v>98</v>
      </c>
      <c r="B303" s="92" t="s">
        <v>99</v>
      </c>
      <c r="C303" s="16" t="s">
        <v>11</v>
      </c>
      <c r="D303" s="16" t="s">
        <v>41</v>
      </c>
      <c r="E303" s="3">
        <f>SUM(F303:I303)</f>
        <v>11497.3</v>
      </c>
      <c r="F303" s="3">
        <f t="shared" ref="F303:H308" si="148">F309++F315+F321+F327</f>
        <v>5048.2999999999993</v>
      </c>
      <c r="G303" s="3">
        <f t="shared" si="148"/>
        <v>1800</v>
      </c>
      <c r="H303" s="3">
        <f t="shared" si="148"/>
        <v>2300</v>
      </c>
      <c r="I303" s="3">
        <f t="shared" ref="I303" si="149">I309++I315+I321+I327</f>
        <v>2349</v>
      </c>
      <c r="J303" s="80"/>
    </row>
    <row r="304" spans="1:10" x14ac:dyDescent="0.25">
      <c r="A304" s="93"/>
      <c r="B304" s="92"/>
      <c r="C304" s="16" t="s">
        <v>13</v>
      </c>
      <c r="D304" s="16" t="s">
        <v>42</v>
      </c>
      <c r="E304" s="3">
        <f t="shared" ref="E304:E308" si="150">SUM(F304:I304)</f>
        <v>0</v>
      </c>
      <c r="F304" s="3">
        <f t="shared" si="148"/>
        <v>0</v>
      </c>
      <c r="G304" s="3">
        <f t="shared" si="148"/>
        <v>0</v>
      </c>
      <c r="H304" s="3">
        <f t="shared" si="148"/>
        <v>0</v>
      </c>
      <c r="I304" s="3">
        <f t="shared" ref="I304" si="151">I310++I316+I322+I328</f>
        <v>0</v>
      </c>
      <c r="J304" s="80"/>
    </row>
    <row r="305" spans="1:10" x14ac:dyDescent="0.25">
      <c r="A305" s="93"/>
      <c r="B305" s="92"/>
      <c r="C305" s="16" t="s">
        <v>14</v>
      </c>
      <c r="D305" s="9"/>
      <c r="E305" s="3">
        <f t="shared" si="150"/>
        <v>2029.8</v>
      </c>
      <c r="F305" s="3">
        <f t="shared" si="148"/>
        <v>2029.8</v>
      </c>
      <c r="G305" s="3">
        <f t="shared" si="148"/>
        <v>0</v>
      </c>
      <c r="H305" s="3">
        <f t="shared" si="148"/>
        <v>0</v>
      </c>
      <c r="I305" s="3">
        <f t="shared" ref="I305" si="152">I311++I317+I323+I329</f>
        <v>0</v>
      </c>
      <c r="J305" s="80"/>
    </row>
    <row r="306" spans="1:10" x14ac:dyDescent="0.25">
      <c r="A306" s="93"/>
      <c r="B306" s="92"/>
      <c r="C306" s="16" t="s">
        <v>15</v>
      </c>
      <c r="D306" s="9"/>
      <c r="E306" s="3">
        <f t="shared" si="150"/>
        <v>0</v>
      </c>
      <c r="F306" s="3">
        <f t="shared" si="148"/>
        <v>0</v>
      </c>
      <c r="G306" s="3">
        <f t="shared" si="148"/>
        <v>0</v>
      </c>
      <c r="H306" s="3">
        <f t="shared" si="148"/>
        <v>0</v>
      </c>
      <c r="I306" s="3">
        <f t="shared" ref="I306" si="153">I312++I318+I324+I330</f>
        <v>0</v>
      </c>
      <c r="J306" s="80"/>
    </row>
    <row r="307" spans="1:10" x14ac:dyDescent="0.25">
      <c r="A307" s="93"/>
      <c r="B307" s="92"/>
      <c r="C307" s="16" t="s">
        <v>16</v>
      </c>
      <c r="D307" s="9"/>
      <c r="E307" s="3">
        <f t="shared" si="150"/>
        <v>9467.5</v>
      </c>
      <c r="F307" s="3">
        <f t="shared" si="148"/>
        <v>3018.5</v>
      </c>
      <c r="G307" s="3">
        <f t="shared" si="148"/>
        <v>1800</v>
      </c>
      <c r="H307" s="3">
        <f t="shared" si="148"/>
        <v>2300</v>
      </c>
      <c r="I307" s="3">
        <f t="shared" ref="I307" si="154">I313++I319+I325+I331</f>
        <v>2349</v>
      </c>
      <c r="J307" s="80"/>
    </row>
    <row r="308" spans="1:10" x14ac:dyDescent="0.25">
      <c r="A308" s="93"/>
      <c r="B308" s="92"/>
      <c r="C308" s="16" t="s">
        <v>17</v>
      </c>
      <c r="D308" s="9"/>
      <c r="E308" s="3">
        <f t="shared" si="150"/>
        <v>0</v>
      </c>
      <c r="F308" s="3">
        <f>F314++F320+F326+F332</f>
        <v>0</v>
      </c>
      <c r="G308" s="3">
        <f t="shared" si="148"/>
        <v>0</v>
      </c>
      <c r="H308" s="3">
        <f t="shared" si="148"/>
        <v>0</v>
      </c>
      <c r="I308" s="3">
        <f t="shared" ref="I308" si="155">I314++I320+I326+I332</f>
        <v>0</v>
      </c>
      <c r="J308" s="80"/>
    </row>
    <row r="309" spans="1:10" ht="15" customHeight="1" x14ac:dyDescent="0.25">
      <c r="A309" s="81" t="s">
        <v>100</v>
      </c>
      <c r="B309" s="79" t="s">
        <v>101</v>
      </c>
      <c r="C309" s="16" t="s">
        <v>11</v>
      </c>
      <c r="D309" s="16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156">SUM(G310:G314)</f>
        <v>500</v>
      </c>
      <c r="H309" s="6">
        <f t="shared" si="156"/>
        <v>800</v>
      </c>
      <c r="I309" s="6">
        <f t="shared" si="156"/>
        <v>770.2</v>
      </c>
      <c r="J309" s="97" t="s">
        <v>126</v>
      </c>
    </row>
    <row r="310" spans="1:10" x14ac:dyDescent="0.25">
      <c r="A310" s="81"/>
      <c r="B310" s="79"/>
      <c r="C310" s="16" t="s">
        <v>13</v>
      </c>
      <c r="D310" s="16" t="s">
        <v>42</v>
      </c>
      <c r="E310" s="6">
        <f t="shared" ref="E310:E332" si="157">SUM(F310:I310)</f>
        <v>0</v>
      </c>
      <c r="F310" s="6">
        <v>0</v>
      </c>
      <c r="G310" s="6">
        <v>0</v>
      </c>
      <c r="H310" s="6">
        <v>0</v>
      </c>
      <c r="I310" s="6"/>
      <c r="J310" s="97"/>
    </row>
    <row r="311" spans="1:10" x14ac:dyDescent="0.25">
      <c r="A311" s="81"/>
      <c r="B311" s="79"/>
      <c r="C311" s="16" t="s">
        <v>14</v>
      </c>
      <c r="D311" s="16"/>
      <c r="E311" s="6">
        <f t="shared" si="157"/>
        <v>0</v>
      </c>
      <c r="F311" s="6">
        <v>0</v>
      </c>
      <c r="G311" s="6">
        <v>0</v>
      </c>
      <c r="H311" s="6">
        <v>0</v>
      </c>
      <c r="I311" s="6"/>
      <c r="J311" s="97"/>
    </row>
    <row r="312" spans="1:10" x14ac:dyDescent="0.25">
      <c r="A312" s="81"/>
      <c r="B312" s="79"/>
      <c r="C312" s="16" t="s">
        <v>15</v>
      </c>
      <c r="D312" s="16"/>
      <c r="E312" s="6">
        <f t="shared" si="157"/>
        <v>0</v>
      </c>
      <c r="F312" s="6">
        <v>0</v>
      </c>
      <c r="G312" s="6">
        <v>0</v>
      </c>
      <c r="H312" s="6">
        <v>0</v>
      </c>
      <c r="I312" s="6"/>
      <c r="J312" s="97"/>
    </row>
    <row r="313" spans="1:10" x14ac:dyDescent="0.25">
      <c r="A313" s="81"/>
      <c r="B313" s="79"/>
      <c r="C313" s="16" t="s">
        <v>16</v>
      </c>
      <c r="D313" s="9"/>
      <c r="E313" s="6">
        <f t="shared" si="157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97"/>
    </row>
    <row r="314" spans="1:10" x14ac:dyDescent="0.25">
      <c r="A314" s="81"/>
      <c r="B314" s="79"/>
      <c r="C314" s="16" t="s">
        <v>17</v>
      </c>
      <c r="D314" s="9"/>
      <c r="E314" s="6">
        <f t="shared" si="157"/>
        <v>0</v>
      </c>
      <c r="F314" s="6">
        <v>0</v>
      </c>
      <c r="G314" s="6">
        <v>0</v>
      </c>
      <c r="H314" s="6">
        <v>0</v>
      </c>
      <c r="I314" s="6"/>
      <c r="J314" s="97"/>
    </row>
    <row r="315" spans="1:10" ht="15" customHeight="1" x14ac:dyDescent="0.25">
      <c r="A315" s="81" t="s">
        <v>102</v>
      </c>
      <c r="B315" s="79" t="s">
        <v>103</v>
      </c>
      <c r="C315" s="16" t="s">
        <v>11</v>
      </c>
      <c r="D315" s="16" t="s">
        <v>41</v>
      </c>
      <c r="E315" s="6">
        <f t="shared" si="157"/>
        <v>3878.8</v>
      </c>
      <c r="F315" s="6">
        <f>SUM(F316:F320)</f>
        <v>1000</v>
      </c>
      <c r="G315" s="6">
        <f t="shared" ref="G315:I315" si="158">SUM(G316:G320)</f>
        <v>800</v>
      </c>
      <c r="H315" s="6">
        <f t="shared" si="158"/>
        <v>1000</v>
      </c>
      <c r="I315" s="6">
        <f t="shared" si="158"/>
        <v>1078.8</v>
      </c>
      <c r="J315" s="79" t="s">
        <v>128</v>
      </c>
    </row>
    <row r="316" spans="1:10" x14ac:dyDescent="0.25">
      <c r="A316" s="81"/>
      <c r="B316" s="79"/>
      <c r="C316" s="16" t="s">
        <v>13</v>
      </c>
      <c r="D316" s="16" t="s">
        <v>42</v>
      </c>
      <c r="E316" s="6">
        <f t="shared" si="157"/>
        <v>0</v>
      </c>
      <c r="F316" s="6">
        <v>0</v>
      </c>
      <c r="G316" s="6">
        <v>0</v>
      </c>
      <c r="H316" s="6">
        <v>0</v>
      </c>
      <c r="I316" s="6"/>
      <c r="J316" s="79"/>
    </row>
    <row r="317" spans="1:10" x14ac:dyDescent="0.25">
      <c r="A317" s="81"/>
      <c r="B317" s="79"/>
      <c r="C317" s="16" t="s">
        <v>14</v>
      </c>
      <c r="D317" s="9"/>
      <c r="E317" s="6">
        <f t="shared" si="157"/>
        <v>0</v>
      </c>
      <c r="F317" s="6">
        <v>0</v>
      </c>
      <c r="G317" s="6">
        <v>0</v>
      </c>
      <c r="H317" s="6">
        <v>0</v>
      </c>
      <c r="I317" s="6"/>
      <c r="J317" s="79"/>
    </row>
    <row r="318" spans="1:10" x14ac:dyDescent="0.25">
      <c r="A318" s="81"/>
      <c r="B318" s="79"/>
      <c r="C318" s="16" t="s">
        <v>15</v>
      </c>
      <c r="D318" s="9"/>
      <c r="E318" s="6">
        <f t="shared" si="157"/>
        <v>0</v>
      </c>
      <c r="F318" s="6">
        <v>0</v>
      </c>
      <c r="G318" s="6">
        <v>0</v>
      </c>
      <c r="H318" s="6">
        <v>0</v>
      </c>
      <c r="I318" s="6"/>
      <c r="J318" s="79"/>
    </row>
    <row r="319" spans="1:10" x14ac:dyDescent="0.25">
      <c r="A319" s="81"/>
      <c r="B319" s="79"/>
      <c r="C319" s="16" t="s">
        <v>16</v>
      </c>
      <c r="D319" s="9"/>
      <c r="E319" s="6">
        <f t="shared" si="157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9"/>
    </row>
    <row r="320" spans="1:10" x14ac:dyDescent="0.25">
      <c r="A320" s="81"/>
      <c r="B320" s="79"/>
      <c r="C320" s="16" t="s">
        <v>17</v>
      </c>
      <c r="D320" s="9"/>
      <c r="E320" s="6">
        <f t="shared" si="157"/>
        <v>0</v>
      </c>
      <c r="F320" s="6">
        <v>0</v>
      </c>
      <c r="G320" s="6">
        <v>0</v>
      </c>
      <c r="H320" s="6">
        <v>0</v>
      </c>
      <c r="I320" s="6"/>
      <c r="J320" s="79"/>
    </row>
    <row r="321" spans="1:10" ht="15" customHeight="1" x14ac:dyDescent="0.25">
      <c r="A321" s="81" t="s">
        <v>104</v>
      </c>
      <c r="B321" s="98" t="s">
        <v>105</v>
      </c>
      <c r="C321" s="16" t="s">
        <v>11</v>
      </c>
      <c r="D321" s="16" t="s">
        <v>41</v>
      </c>
      <c r="E321" s="6">
        <f t="shared" si="157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9" t="s">
        <v>126</v>
      </c>
    </row>
    <row r="322" spans="1:10" x14ac:dyDescent="0.25">
      <c r="A322" s="81"/>
      <c r="B322" s="98"/>
      <c r="C322" s="16" t="s">
        <v>13</v>
      </c>
      <c r="D322" s="16" t="s">
        <v>42</v>
      </c>
      <c r="E322" s="6">
        <f t="shared" si="157"/>
        <v>0</v>
      </c>
      <c r="F322" s="6">
        <v>0</v>
      </c>
      <c r="G322" s="6">
        <v>0</v>
      </c>
      <c r="H322" s="6">
        <v>0</v>
      </c>
      <c r="I322" s="6"/>
      <c r="J322" s="79"/>
    </row>
    <row r="323" spans="1:10" x14ac:dyDescent="0.25">
      <c r="A323" s="81"/>
      <c r="B323" s="98"/>
      <c r="C323" s="16" t="s">
        <v>14</v>
      </c>
      <c r="D323" s="9"/>
      <c r="E323" s="6">
        <f t="shared" si="157"/>
        <v>0</v>
      </c>
      <c r="F323" s="6">
        <v>0</v>
      </c>
      <c r="G323" s="6">
        <v>0</v>
      </c>
      <c r="H323" s="6">
        <v>0</v>
      </c>
      <c r="I323" s="6"/>
      <c r="J323" s="79"/>
    </row>
    <row r="324" spans="1:10" x14ac:dyDescent="0.25">
      <c r="A324" s="81"/>
      <c r="B324" s="98"/>
      <c r="C324" s="16" t="s">
        <v>15</v>
      </c>
      <c r="D324" s="9"/>
      <c r="E324" s="6">
        <f t="shared" si="157"/>
        <v>0</v>
      </c>
      <c r="F324" s="6">
        <v>0</v>
      </c>
      <c r="G324" s="6">
        <v>0</v>
      </c>
      <c r="H324" s="6">
        <v>0</v>
      </c>
      <c r="I324" s="6"/>
      <c r="J324" s="79"/>
    </row>
    <row r="325" spans="1:10" x14ac:dyDescent="0.25">
      <c r="A325" s="81"/>
      <c r="B325" s="98"/>
      <c r="C325" s="16" t="s">
        <v>16</v>
      </c>
      <c r="D325" s="9"/>
      <c r="E325" s="6">
        <f t="shared" si="157"/>
        <v>2030</v>
      </c>
      <c r="F325" s="6">
        <v>530</v>
      </c>
      <c r="G325" s="6">
        <v>500</v>
      </c>
      <c r="H325" s="6">
        <v>500</v>
      </c>
      <c r="I325" s="6">
        <v>500</v>
      </c>
      <c r="J325" s="79"/>
    </row>
    <row r="326" spans="1:10" x14ac:dyDescent="0.25">
      <c r="A326" s="81"/>
      <c r="B326" s="98"/>
      <c r="C326" s="16" t="s">
        <v>17</v>
      </c>
      <c r="D326" s="9"/>
      <c r="E326" s="6">
        <f t="shared" si="157"/>
        <v>0</v>
      </c>
      <c r="F326" s="6">
        <v>0</v>
      </c>
      <c r="G326" s="6">
        <v>0</v>
      </c>
      <c r="H326" s="6">
        <v>0</v>
      </c>
      <c r="I326" s="6"/>
      <c r="J326" s="79"/>
    </row>
    <row r="327" spans="1:10" ht="15" customHeight="1" x14ac:dyDescent="0.25">
      <c r="A327" s="81" t="s">
        <v>106</v>
      </c>
      <c r="B327" s="79" t="s">
        <v>107</v>
      </c>
      <c r="C327" s="16" t="s">
        <v>11</v>
      </c>
      <c r="D327" s="16" t="s">
        <v>41</v>
      </c>
      <c r="E327" s="6">
        <f t="shared" si="157"/>
        <v>2861.1</v>
      </c>
      <c r="F327" s="6">
        <f>SUM(F328:F332)</f>
        <v>2861.1</v>
      </c>
      <c r="G327" s="6">
        <f t="shared" ref="G327:I327" si="159">SUM(G328:G332)</f>
        <v>0</v>
      </c>
      <c r="H327" s="6">
        <f t="shared" si="159"/>
        <v>0</v>
      </c>
      <c r="I327" s="6">
        <f t="shared" si="159"/>
        <v>0</v>
      </c>
      <c r="J327" s="79" t="s">
        <v>126</v>
      </c>
    </row>
    <row r="328" spans="1:10" x14ac:dyDescent="0.25">
      <c r="A328" s="81"/>
      <c r="B328" s="79"/>
      <c r="C328" s="16" t="s">
        <v>13</v>
      </c>
      <c r="D328" s="16" t="s">
        <v>42</v>
      </c>
      <c r="E328" s="6">
        <f t="shared" si="157"/>
        <v>0</v>
      </c>
      <c r="F328" s="6">
        <v>0</v>
      </c>
      <c r="G328" s="6">
        <v>0</v>
      </c>
      <c r="H328" s="6">
        <v>0</v>
      </c>
      <c r="I328" s="6"/>
      <c r="J328" s="79"/>
    </row>
    <row r="329" spans="1:10" x14ac:dyDescent="0.25">
      <c r="A329" s="81"/>
      <c r="B329" s="79"/>
      <c r="C329" s="16" t="s">
        <v>14</v>
      </c>
      <c r="D329" s="9"/>
      <c r="E329" s="6">
        <f t="shared" si="157"/>
        <v>2029.8</v>
      </c>
      <c r="F329" s="6">
        <v>2029.8</v>
      </c>
      <c r="G329" s="6">
        <v>0</v>
      </c>
      <c r="H329" s="6">
        <v>0</v>
      </c>
      <c r="I329" s="6"/>
      <c r="J329" s="79"/>
    </row>
    <row r="330" spans="1:10" x14ac:dyDescent="0.25">
      <c r="A330" s="81"/>
      <c r="B330" s="79"/>
      <c r="C330" s="16" t="s">
        <v>15</v>
      </c>
      <c r="D330" s="9"/>
      <c r="E330" s="6">
        <f t="shared" si="157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79"/>
      <c r="C331" s="16" t="s">
        <v>16</v>
      </c>
      <c r="D331" s="9"/>
      <c r="E331" s="6">
        <f t="shared" si="157"/>
        <v>831.3</v>
      </c>
      <c r="F331" s="6">
        <v>831.3</v>
      </c>
      <c r="G331" s="6">
        <v>0</v>
      </c>
      <c r="H331" s="6">
        <v>0</v>
      </c>
      <c r="I331" s="6"/>
      <c r="J331" s="79"/>
    </row>
    <row r="332" spans="1:10" x14ac:dyDescent="0.25">
      <c r="A332" s="81"/>
      <c r="B332" s="79"/>
      <c r="C332" s="16" t="s">
        <v>17</v>
      </c>
      <c r="D332" s="9"/>
      <c r="E332" s="6">
        <f t="shared" si="157"/>
        <v>0</v>
      </c>
      <c r="F332" s="6">
        <f t="shared" ref="F332:H332" si="160">SUM(G332:I332)</f>
        <v>0</v>
      </c>
      <c r="G332" s="6">
        <f t="shared" si="160"/>
        <v>0</v>
      </c>
      <c r="H332" s="6">
        <f t="shared" si="160"/>
        <v>0</v>
      </c>
      <c r="I332" s="6"/>
      <c r="J332" s="79"/>
    </row>
    <row r="333" spans="1:10" ht="15" customHeight="1" x14ac:dyDescent="0.25">
      <c r="A333" s="93" t="s">
        <v>108</v>
      </c>
      <c r="B333" s="92" t="s">
        <v>109</v>
      </c>
      <c r="C333" s="15" t="s">
        <v>11</v>
      </c>
      <c r="D333" s="15" t="s">
        <v>41</v>
      </c>
      <c r="E333" s="3">
        <f>SUM(F333:I333)</f>
        <v>800</v>
      </c>
      <c r="F333" s="3">
        <f t="shared" ref="F333:I338" si="161">F339</f>
        <v>300</v>
      </c>
      <c r="G333" s="3">
        <f t="shared" si="161"/>
        <v>200</v>
      </c>
      <c r="H333" s="3">
        <f t="shared" si="161"/>
        <v>200</v>
      </c>
      <c r="I333" s="3">
        <f t="shared" si="161"/>
        <v>100</v>
      </c>
      <c r="J333" s="97"/>
    </row>
    <row r="334" spans="1:10" x14ac:dyDescent="0.25">
      <c r="A334" s="93"/>
      <c r="B334" s="92"/>
      <c r="C334" s="15" t="s">
        <v>13</v>
      </c>
      <c r="D334" s="15" t="s">
        <v>42</v>
      </c>
      <c r="E334" s="3">
        <f t="shared" ref="E334:E338" si="162">SUM(F334:I334)</f>
        <v>0</v>
      </c>
      <c r="F334" s="3">
        <f t="shared" si="161"/>
        <v>0</v>
      </c>
      <c r="G334" s="3">
        <f t="shared" si="161"/>
        <v>0</v>
      </c>
      <c r="H334" s="3">
        <f t="shared" si="161"/>
        <v>0</v>
      </c>
      <c r="I334" s="3">
        <f t="shared" ref="I334" si="163">I340</f>
        <v>0</v>
      </c>
      <c r="J334" s="97"/>
    </row>
    <row r="335" spans="1:10" x14ac:dyDescent="0.25">
      <c r="A335" s="93"/>
      <c r="B335" s="92"/>
      <c r="C335" s="15" t="s">
        <v>14</v>
      </c>
      <c r="D335" s="10"/>
      <c r="E335" s="3">
        <f t="shared" si="162"/>
        <v>0</v>
      </c>
      <c r="F335" s="3">
        <f t="shared" si="161"/>
        <v>0</v>
      </c>
      <c r="G335" s="3">
        <f t="shared" si="161"/>
        <v>0</v>
      </c>
      <c r="H335" s="3">
        <f t="shared" si="161"/>
        <v>0</v>
      </c>
      <c r="I335" s="3">
        <f t="shared" ref="I335" si="164">I341</f>
        <v>0</v>
      </c>
      <c r="J335" s="97"/>
    </row>
    <row r="336" spans="1:10" x14ac:dyDescent="0.25">
      <c r="A336" s="93"/>
      <c r="B336" s="92"/>
      <c r="C336" s="15" t="s">
        <v>15</v>
      </c>
      <c r="D336" s="10"/>
      <c r="E336" s="3">
        <f t="shared" si="162"/>
        <v>0</v>
      </c>
      <c r="F336" s="3">
        <f t="shared" si="161"/>
        <v>0</v>
      </c>
      <c r="G336" s="3">
        <f t="shared" si="161"/>
        <v>0</v>
      </c>
      <c r="H336" s="3">
        <f t="shared" si="161"/>
        <v>0</v>
      </c>
      <c r="I336" s="3">
        <f t="shared" ref="I336" si="165">I342</f>
        <v>0</v>
      </c>
      <c r="J336" s="97"/>
    </row>
    <row r="337" spans="1:10" x14ac:dyDescent="0.25">
      <c r="A337" s="93"/>
      <c r="B337" s="92"/>
      <c r="C337" s="15" t="s">
        <v>16</v>
      </c>
      <c r="D337" s="10"/>
      <c r="E337" s="3">
        <f t="shared" si="162"/>
        <v>800</v>
      </c>
      <c r="F337" s="3">
        <f t="shared" si="161"/>
        <v>300</v>
      </c>
      <c r="G337" s="3">
        <f t="shared" si="161"/>
        <v>200</v>
      </c>
      <c r="H337" s="3">
        <f t="shared" si="161"/>
        <v>200</v>
      </c>
      <c r="I337" s="3">
        <f t="shared" ref="I337" si="166">I343</f>
        <v>100</v>
      </c>
      <c r="J337" s="97"/>
    </row>
    <row r="338" spans="1:10" ht="14.4" customHeight="1" x14ac:dyDescent="0.25">
      <c r="A338" s="93"/>
      <c r="B338" s="92"/>
      <c r="C338" s="15" t="s">
        <v>17</v>
      </c>
      <c r="D338" s="10"/>
      <c r="E338" s="3">
        <f t="shared" si="162"/>
        <v>0</v>
      </c>
      <c r="F338" s="3">
        <f>F344</f>
        <v>0</v>
      </c>
      <c r="G338" s="3">
        <f t="shared" si="161"/>
        <v>0</v>
      </c>
      <c r="H338" s="3">
        <f t="shared" si="161"/>
        <v>0</v>
      </c>
      <c r="I338" s="3">
        <f t="shared" ref="I338" si="167">I344</f>
        <v>0</v>
      </c>
      <c r="J338" s="97"/>
    </row>
    <row r="339" spans="1:10" x14ac:dyDescent="0.25">
      <c r="A339" s="81" t="s">
        <v>110</v>
      </c>
      <c r="B339" s="79" t="s">
        <v>111</v>
      </c>
      <c r="C339" s="16" t="s">
        <v>11</v>
      </c>
      <c r="D339" s="16" t="s">
        <v>41</v>
      </c>
      <c r="E339" s="6">
        <f>SUM(F339:I339)</f>
        <v>800</v>
      </c>
      <c r="F339" s="6">
        <f>SUM(F340:F344)</f>
        <v>300</v>
      </c>
      <c r="G339" s="6">
        <f t="shared" ref="G339:I339" si="168">SUM(G340:G344)</f>
        <v>200</v>
      </c>
      <c r="H339" s="6">
        <f t="shared" si="168"/>
        <v>200</v>
      </c>
      <c r="I339" s="6">
        <f t="shared" si="168"/>
        <v>100</v>
      </c>
      <c r="J339" s="79" t="s">
        <v>128</v>
      </c>
    </row>
    <row r="340" spans="1:10" x14ac:dyDescent="0.25">
      <c r="A340" s="81"/>
      <c r="B340" s="79"/>
      <c r="C340" s="16" t="s">
        <v>13</v>
      </c>
      <c r="D340" s="16" t="s">
        <v>42</v>
      </c>
      <c r="E340" s="6">
        <f t="shared" ref="E340:E344" si="169">SUM(F340:I340)</f>
        <v>0</v>
      </c>
      <c r="F340" s="6">
        <v>0</v>
      </c>
      <c r="G340" s="6">
        <v>0</v>
      </c>
      <c r="H340" s="6">
        <v>0</v>
      </c>
      <c r="I340" s="6"/>
      <c r="J340" s="79"/>
    </row>
    <row r="341" spans="1:10" x14ac:dyDescent="0.25">
      <c r="A341" s="81"/>
      <c r="B341" s="79"/>
      <c r="C341" s="16" t="s">
        <v>14</v>
      </c>
      <c r="D341" s="9"/>
      <c r="E341" s="6">
        <f t="shared" si="169"/>
        <v>0</v>
      </c>
      <c r="F341" s="6">
        <v>0</v>
      </c>
      <c r="G341" s="6">
        <v>0</v>
      </c>
      <c r="H341" s="6">
        <v>0</v>
      </c>
      <c r="I341" s="6"/>
      <c r="J341" s="79"/>
    </row>
    <row r="342" spans="1:10" x14ac:dyDescent="0.25">
      <c r="A342" s="81"/>
      <c r="B342" s="79"/>
      <c r="C342" s="16" t="s">
        <v>15</v>
      </c>
      <c r="D342" s="9"/>
      <c r="E342" s="6">
        <f t="shared" si="169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16" t="s">
        <v>16</v>
      </c>
      <c r="D343" s="9"/>
      <c r="E343" s="6">
        <f t="shared" si="169"/>
        <v>800</v>
      </c>
      <c r="F343" s="6">
        <v>300</v>
      </c>
      <c r="G343" s="6">
        <v>200</v>
      </c>
      <c r="H343" s="6">
        <v>200</v>
      </c>
      <c r="I343" s="6">
        <v>100</v>
      </c>
      <c r="J343" s="79"/>
    </row>
    <row r="344" spans="1:10" x14ac:dyDescent="0.25">
      <c r="A344" s="81"/>
      <c r="B344" s="79"/>
      <c r="C344" s="16" t="s">
        <v>17</v>
      </c>
      <c r="D344" s="9"/>
      <c r="E344" s="6">
        <f t="shared" si="169"/>
        <v>0</v>
      </c>
      <c r="F344" s="6">
        <v>0</v>
      </c>
      <c r="G344" s="6">
        <v>0</v>
      </c>
      <c r="H344" s="6">
        <v>0</v>
      </c>
      <c r="I344" s="6"/>
      <c r="J344" s="79"/>
    </row>
    <row r="345" spans="1:10" x14ac:dyDescent="0.25">
      <c r="A345" s="81" t="s">
        <v>112</v>
      </c>
      <c r="B345" s="92" t="s">
        <v>113</v>
      </c>
      <c r="C345" s="15" t="s">
        <v>11</v>
      </c>
      <c r="D345" s="15" t="s">
        <v>41</v>
      </c>
      <c r="E345" s="3">
        <f>SUM(F345:I345)</f>
        <v>40</v>
      </c>
      <c r="F345" s="3">
        <f t="shared" ref="F345:H350" si="170">F351</f>
        <v>10</v>
      </c>
      <c r="G345" s="3">
        <f t="shared" si="170"/>
        <v>10</v>
      </c>
      <c r="H345" s="3">
        <f t="shared" si="170"/>
        <v>10</v>
      </c>
      <c r="I345" s="3">
        <f t="shared" ref="I345" si="171">I351</f>
        <v>10</v>
      </c>
      <c r="J345" s="97"/>
    </row>
    <row r="346" spans="1:10" x14ac:dyDescent="0.25">
      <c r="A346" s="81"/>
      <c r="B346" s="92"/>
      <c r="C346" s="15" t="s">
        <v>13</v>
      </c>
      <c r="D346" s="15" t="s">
        <v>42</v>
      </c>
      <c r="E346" s="3">
        <f t="shared" ref="E346:E350" si="172">SUM(F346:I346)</f>
        <v>0</v>
      </c>
      <c r="F346" s="3">
        <f t="shared" si="170"/>
        <v>0</v>
      </c>
      <c r="G346" s="3">
        <f t="shared" si="170"/>
        <v>0</v>
      </c>
      <c r="H346" s="3">
        <f t="shared" si="170"/>
        <v>0</v>
      </c>
      <c r="I346" s="3">
        <f t="shared" ref="I346" si="173">I352</f>
        <v>0</v>
      </c>
      <c r="J346" s="97"/>
    </row>
    <row r="347" spans="1:10" x14ac:dyDescent="0.25">
      <c r="A347" s="81"/>
      <c r="B347" s="92"/>
      <c r="C347" s="15" t="s">
        <v>14</v>
      </c>
      <c r="D347" s="10"/>
      <c r="E347" s="3">
        <f t="shared" si="172"/>
        <v>0</v>
      </c>
      <c r="F347" s="3">
        <f t="shared" si="170"/>
        <v>0</v>
      </c>
      <c r="G347" s="3">
        <f t="shared" si="170"/>
        <v>0</v>
      </c>
      <c r="H347" s="3">
        <f t="shared" si="170"/>
        <v>0</v>
      </c>
      <c r="I347" s="3">
        <f t="shared" ref="I347" si="174">I353</f>
        <v>0</v>
      </c>
      <c r="J347" s="97"/>
    </row>
    <row r="348" spans="1:10" x14ac:dyDescent="0.25">
      <c r="A348" s="81"/>
      <c r="B348" s="92"/>
      <c r="C348" s="15" t="s">
        <v>15</v>
      </c>
      <c r="D348" s="10"/>
      <c r="E348" s="3">
        <f t="shared" si="172"/>
        <v>0</v>
      </c>
      <c r="F348" s="3">
        <f t="shared" si="170"/>
        <v>0</v>
      </c>
      <c r="G348" s="3">
        <f t="shared" si="170"/>
        <v>0</v>
      </c>
      <c r="H348" s="3">
        <f t="shared" si="170"/>
        <v>0</v>
      </c>
      <c r="I348" s="3">
        <f t="shared" ref="I348" si="175">I354</f>
        <v>0</v>
      </c>
      <c r="J348" s="97"/>
    </row>
    <row r="349" spans="1:10" x14ac:dyDescent="0.25">
      <c r="A349" s="81"/>
      <c r="B349" s="92"/>
      <c r="C349" s="15" t="s">
        <v>16</v>
      </c>
      <c r="D349" s="10"/>
      <c r="E349" s="3">
        <f t="shared" si="172"/>
        <v>40</v>
      </c>
      <c r="F349" s="3">
        <f t="shared" si="170"/>
        <v>10</v>
      </c>
      <c r="G349" s="3">
        <f t="shared" si="170"/>
        <v>10</v>
      </c>
      <c r="H349" s="3">
        <f t="shared" si="170"/>
        <v>10</v>
      </c>
      <c r="I349" s="3">
        <f t="shared" ref="I349" si="176">I355</f>
        <v>10</v>
      </c>
      <c r="J349" s="97"/>
    </row>
    <row r="350" spans="1:10" ht="27.6" customHeight="1" x14ac:dyDescent="0.25">
      <c r="A350" s="81"/>
      <c r="B350" s="92"/>
      <c r="C350" s="15" t="s">
        <v>17</v>
      </c>
      <c r="D350" s="10"/>
      <c r="E350" s="3">
        <f t="shared" si="172"/>
        <v>0</v>
      </c>
      <c r="F350" s="3">
        <f>F356</f>
        <v>0</v>
      </c>
      <c r="G350" s="3">
        <f t="shared" si="170"/>
        <v>0</v>
      </c>
      <c r="H350" s="3">
        <f t="shared" si="170"/>
        <v>0</v>
      </c>
      <c r="I350" s="3">
        <f t="shared" ref="I350" si="177">I356</f>
        <v>0</v>
      </c>
      <c r="J350" s="97"/>
    </row>
    <row r="351" spans="1:10" ht="15" customHeight="1" x14ac:dyDescent="0.25">
      <c r="A351" s="81" t="s">
        <v>114</v>
      </c>
      <c r="B351" s="79" t="s">
        <v>97</v>
      </c>
      <c r="C351" s="16" t="s">
        <v>11</v>
      </c>
      <c r="D351" s="16" t="s">
        <v>41</v>
      </c>
      <c r="E351" s="6">
        <f>SUM(F351:I351)</f>
        <v>40</v>
      </c>
      <c r="F351" s="6">
        <f>SUM(F352:F356)</f>
        <v>10</v>
      </c>
      <c r="G351" s="6">
        <f t="shared" ref="G351:I351" si="178">SUM(G352:G356)</f>
        <v>10</v>
      </c>
      <c r="H351" s="6">
        <f t="shared" si="178"/>
        <v>10</v>
      </c>
      <c r="I351" s="6">
        <f t="shared" si="178"/>
        <v>10</v>
      </c>
      <c r="J351" s="79" t="s">
        <v>128</v>
      </c>
    </row>
    <row r="352" spans="1:10" x14ac:dyDescent="0.25">
      <c r="A352" s="81"/>
      <c r="B352" s="79"/>
      <c r="C352" s="16" t="s">
        <v>13</v>
      </c>
      <c r="D352" s="16" t="s">
        <v>42</v>
      </c>
      <c r="E352" s="6">
        <f t="shared" ref="E352:E356" si="179">SUM(F352:I352)</f>
        <v>0</v>
      </c>
      <c r="F352" s="6">
        <v>0</v>
      </c>
      <c r="G352" s="6">
        <v>0</v>
      </c>
      <c r="H352" s="6">
        <v>0</v>
      </c>
      <c r="I352" s="6"/>
      <c r="J352" s="79"/>
    </row>
    <row r="353" spans="1:10" x14ac:dyDescent="0.25">
      <c r="A353" s="81"/>
      <c r="B353" s="79"/>
      <c r="C353" s="16" t="s">
        <v>14</v>
      </c>
      <c r="D353" s="9"/>
      <c r="E353" s="6">
        <f t="shared" si="179"/>
        <v>0</v>
      </c>
      <c r="F353" s="6">
        <v>0</v>
      </c>
      <c r="G353" s="6">
        <v>0</v>
      </c>
      <c r="H353" s="6">
        <v>0</v>
      </c>
      <c r="I353" s="6"/>
      <c r="J353" s="79"/>
    </row>
    <row r="354" spans="1:10" x14ac:dyDescent="0.25">
      <c r="A354" s="81"/>
      <c r="B354" s="79"/>
      <c r="C354" s="16" t="s">
        <v>15</v>
      </c>
      <c r="D354" s="9"/>
      <c r="E354" s="6">
        <f t="shared" si="179"/>
        <v>0</v>
      </c>
      <c r="F354" s="6">
        <v>0</v>
      </c>
      <c r="G354" s="6">
        <v>0</v>
      </c>
      <c r="H354" s="6">
        <v>0</v>
      </c>
      <c r="I354" s="6"/>
      <c r="J354" s="79"/>
    </row>
    <row r="355" spans="1:10" x14ac:dyDescent="0.25">
      <c r="A355" s="81"/>
      <c r="B355" s="79"/>
      <c r="C355" s="16" t="s">
        <v>16</v>
      </c>
      <c r="D355" s="9"/>
      <c r="E355" s="6">
        <f t="shared" si="179"/>
        <v>40</v>
      </c>
      <c r="F355" s="6">
        <v>10</v>
      </c>
      <c r="G355" s="6">
        <v>10</v>
      </c>
      <c r="H355" s="6">
        <v>10</v>
      </c>
      <c r="I355" s="6">
        <v>10</v>
      </c>
      <c r="J355" s="79"/>
    </row>
    <row r="356" spans="1:10" x14ac:dyDescent="0.25">
      <c r="A356" s="81"/>
      <c r="B356" s="79"/>
      <c r="C356" s="16" t="s">
        <v>17</v>
      </c>
      <c r="D356" s="9"/>
      <c r="E356" s="6">
        <f t="shared" si="179"/>
        <v>0</v>
      </c>
      <c r="F356" s="6">
        <v>0</v>
      </c>
      <c r="G356" s="6">
        <v>0</v>
      </c>
      <c r="H356" s="6">
        <v>0</v>
      </c>
      <c r="I356" s="6"/>
      <c r="J356" s="79"/>
    </row>
  </sheetData>
  <mergeCells count="198">
    <mergeCell ref="A26:A31"/>
    <mergeCell ref="B26:B31"/>
    <mergeCell ref="D26:D31"/>
    <mergeCell ref="J26:J31"/>
    <mergeCell ref="A20:A25"/>
    <mergeCell ref="B20:B25"/>
    <mergeCell ref="D20:D25"/>
    <mergeCell ref="J20:J25"/>
    <mergeCell ref="A345:A350"/>
    <mergeCell ref="B345:B350"/>
    <mergeCell ref="J345:J350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303:A308"/>
    <mergeCell ref="A351:A356"/>
    <mergeCell ref="B351:B356"/>
    <mergeCell ref="J351:J356"/>
    <mergeCell ref="A333:A338"/>
    <mergeCell ref="B333:B338"/>
    <mergeCell ref="J333:J338"/>
    <mergeCell ref="A339:A344"/>
    <mergeCell ref="B339:B344"/>
    <mergeCell ref="J339:J344"/>
    <mergeCell ref="B303:B308"/>
    <mergeCell ref="J303:J308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29:A134"/>
    <mergeCell ref="B129:B134"/>
    <mergeCell ref="J129:J134"/>
    <mergeCell ref="A135:A140"/>
    <mergeCell ref="B135:B140"/>
    <mergeCell ref="J135:J140"/>
    <mergeCell ref="A141:A146"/>
    <mergeCell ref="B141:B146"/>
    <mergeCell ref="J141:J146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6:J56"/>
    <mergeCell ref="A57:A62"/>
    <mergeCell ref="B57:B62"/>
    <mergeCell ref="A63:A68"/>
    <mergeCell ref="B63:B68"/>
    <mergeCell ref="D63:D68"/>
    <mergeCell ref="J63:J68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B183:B188"/>
    <mergeCell ref="J183:J188"/>
    <mergeCell ref="A183:A188"/>
    <mergeCell ref="E1:J1"/>
    <mergeCell ref="A4:A5"/>
    <mergeCell ref="B4:B5"/>
    <mergeCell ref="C4:C5"/>
    <mergeCell ref="D4:D5"/>
    <mergeCell ref="F4:I4"/>
    <mergeCell ref="J4:J5"/>
    <mergeCell ref="B2:J2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51" sqref="B51:B56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4.6640625" style="2" customWidth="1"/>
    <col min="11" max="16384" width="9.109375" style="2"/>
  </cols>
  <sheetData>
    <row r="1" spans="1:11" ht="40.950000000000003" customHeight="1" x14ac:dyDescent="0.25">
      <c r="E1" s="82" t="s">
        <v>156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62" t="s">
        <v>7</v>
      </c>
      <c r="G5" s="62" t="s">
        <v>8</v>
      </c>
      <c r="H5" s="62" t="s">
        <v>9</v>
      </c>
      <c r="I5" s="62" t="s">
        <v>131</v>
      </c>
      <c r="J5" s="84"/>
    </row>
    <row r="6" spans="1:11" x14ac:dyDescent="0.25">
      <c r="A6" s="62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11</v>
      </c>
    </row>
    <row r="7" spans="1:11" ht="15" customHeight="1" x14ac:dyDescent="0.25">
      <c r="A7" s="86"/>
      <c r="B7" s="89" t="s">
        <v>10</v>
      </c>
      <c r="C7" s="64" t="s">
        <v>11</v>
      </c>
      <c r="D7" s="89" t="s">
        <v>12</v>
      </c>
      <c r="E7" s="3">
        <f t="shared" ref="E7:E10" si="0">SUM(F7:I7)</f>
        <v>328564</v>
      </c>
      <c r="F7" s="3">
        <f t="shared" ref="F7:I11" si="1">F14+F39+F70</f>
        <v>102154.4</v>
      </c>
      <c r="G7" s="3">
        <f t="shared" si="1"/>
        <v>99838.8</v>
      </c>
      <c r="H7" s="3">
        <f t="shared" si="1"/>
        <v>65558.7</v>
      </c>
      <c r="I7" s="3">
        <f t="shared" si="1"/>
        <v>61012.1</v>
      </c>
      <c r="J7" s="92"/>
    </row>
    <row r="8" spans="1:11" ht="13.5" customHeight="1" x14ac:dyDescent="0.25">
      <c r="A8" s="87"/>
      <c r="B8" s="90"/>
      <c r="C8" s="64" t="s">
        <v>13</v>
      </c>
      <c r="D8" s="90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92"/>
    </row>
    <row r="9" spans="1:11" x14ac:dyDescent="0.25">
      <c r="A9" s="87"/>
      <c r="B9" s="90"/>
      <c r="C9" s="64" t="s">
        <v>14</v>
      </c>
      <c r="D9" s="90"/>
      <c r="E9" s="3">
        <f t="shared" si="0"/>
        <v>37441.600000000006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5747.9</v>
      </c>
      <c r="I9" s="3">
        <f t="shared" si="1"/>
        <v>2602.3000000000002</v>
      </c>
      <c r="J9" s="92"/>
    </row>
    <row r="10" spans="1:11" x14ac:dyDescent="0.25">
      <c r="A10" s="87"/>
      <c r="B10" s="90"/>
      <c r="C10" s="64" t="s">
        <v>15</v>
      </c>
      <c r="D10" s="90"/>
      <c r="E10" s="3">
        <f t="shared" si="0"/>
        <v>10520</v>
      </c>
      <c r="F10" s="3">
        <f t="shared" si="1"/>
        <v>153.4</v>
      </c>
      <c r="G10" s="3">
        <f t="shared" si="1"/>
        <v>10266.6</v>
      </c>
      <c r="H10" s="3">
        <f t="shared" si="1"/>
        <v>100</v>
      </c>
      <c r="I10" s="3">
        <f t="shared" si="1"/>
        <v>0</v>
      </c>
      <c r="J10" s="92"/>
    </row>
    <row r="11" spans="1:11" x14ac:dyDescent="0.25">
      <c r="A11" s="87"/>
      <c r="B11" s="90"/>
      <c r="C11" s="64" t="s">
        <v>16</v>
      </c>
      <c r="D11" s="90"/>
      <c r="E11" s="3">
        <f>SUM(F11:I11)</f>
        <v>278134.09999999998</v>
      </c>
      <c r="F11" s="3">
        <f t="shared" si="1"/>
        <v>91041.099999999991</v>
      </c>
      <c r="G11" s="3">
        <f t="shared" si="1"/>
        <v>68942.099999999991</v>
      </c>
      <c r="H11" s="3">
        <f t="shared" si="1"/>
        <v>59725.100000000006</v>
      </c>
      <c r="I11" s="3">
        <f t="shared" si="1"/>
        <v>58425.799999999996</v>
      </c>
      <c r="J11" s="92"/>
    </row>
    <row r="12" spans="1:11" ht="17.399999999999999" customHeight="1" x14ac:dyDescent="0.25">
      <c r="A12" s="88"/>
      <c r="B12" s="91"/>
      <c r="C12" s="64" t="s">
        <v>17</v>
      </c>
      <c r="D12" s="91"/>
      <c r="E12" s="3">
        <f t="shared" ref="E12" si="2">SUM(F12:I12)</f>
        <v>0</v>
      </c>
      <c r="F12" s="3">
        <f t="shared" ref="F12" si="3">F19+F75</f>
        <v>0</v>
      </c>
      <c r="G12" s="3">
        <f>G19+G44+G75</f>
        <v>0</v>
      </c>
      <c r="H12" s="3">
        <f>H19+H44+H75</f>
        <v>0</v>
      </c>
      <c r="I12" s="3">
        <f>I19+I44+I75</f>
        <v>0</v>
      </c>
      <c r="J12" s="92"/>
    </row>
    <row r="13" spans="1:11" ht="23.25" customHeight="1" x14ac:dyDescent="0.25">
      <c r="A13" s="92" t="s">
        <v>160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157</v>
      </c>
      <c r="C14" s="64" t="s">
        <v>11</v>
      </c>
      <c r="D14" s="89" t="s">
        <v>12</v>
      </c>
      <c r="E14" s="3">
        <f>SUM(F14:I14)</f>
        <v>10714.9</v>
      </c>
      <c r="F14" s="3">
        <f t="shared" ref="F14:I19" si="4">F20</f>
        <v>0</v>
      </c>
      <c r="G14" s="3">
        <f t="shared" si="4"/>
        <v>10714.9</v>
      </c>
      <c r="H14" s="3">
        <f t="shared" si="4"/>
        <v>0</v>
      </c>
      <c r="I14" s="3">
        <f t="shared" si="4"/>
        <v>0</v>
      </c>
      <c r="J14" s="79"/>
    </row>
    <row r="15" spans="1:11" ht="20.25" customHeight="1" x14ac:dyDescent="0.25">
      <c r="A15" s="93"/>
      <c r="B15" s="92"/>
      <c r="C15" s="64" t="s">
        <v>13</v>
      </c>
      <c r="D15" s="90"/>
      <c r="E15" s="3">
        <f t="shared" ref="E15:E50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79"/>
    </row>
    <row r="16" spans="1:11" x14ac:dyDescent="0.25">
      <c r="A16" s="93"/>
      <c r="B16" s="92"/>
      <c r="C16" s="64" t="s">
        <v>14</v>
      </c>
      <c r="D16" s="90"/>
      <c r="E16" s="3">
        <f t="shared" si="5"/>
        <v>5488</v>
      </c>
      <c r="F16" s="3">
        <f t="shared" si="4"/>
        <v>0</v>
      </c>
      <c r="G16" s="3">
        <f t="shared" si="4"/>
        <v>5488</v>
      </c>
      <c r="H16" s="3">
        <f t="shared" si="4"/>
        <v>0</v>
      </c>
      <c r="I16" s="3">
        <f t="shared" si="4"/>
        <v>0</v>
      </c>
      <c r="J16" s="79"/>
    </row>
    <row r="17" spans="1:10" x14ac:dyDescent="0.25">
      <c r="A17" s="93"/>
      <c r="B17" s="92"/>
      <c r="C17" s="64" t="s">
        <v>15</v>
      </c>
      <c r="D17" s="90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79"/>
    </row>
    <row r="18" spans="1:10" x14ac:dyDescent="0.25">
      <c r="A18" s="93"/>
      <c r="B18" s="92"/>
      <c r="C18" s="64" t="s">
        <v>16</v>
      </c>
      <c r="D18" s="90"/>
      <c r="E18" s="3">
        <f t="shared" si="5"/>
        <v>2714.9</v>
      </c>
      <c r="F18" s="3">
        <f t="shared" si="4"/>
        <v>0</v>
      </c>
      <c r="G18" s="3">
        <f t="shared" si="4"/>
        <v>2714.9</v>
      </c>
      <c r="H18" s="3">
        <f t="shared" si="4"/>
        <v>0</v>
      </c>
      <c r="I18" s="3">
        <f t="shared" si="4"/>
        <v>0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79"/>
    </row>
    <row r="20" spans="1:10" ht="16.5" customHeight="1" x14ac:dyDescent="0.25">
      <c r="A20" s="81" t="s">
        <v>21</v>
      </c>
      <c r="B20" s="92" t="s">
        <v>147</v>
      </c>
      <c r="C20" s="64" t="s">
        <v>11</v>
      </c>
      <c r="D20" s="94" t="s">
        <v>148</v>
      </c>
      <c r="E20" s="3">
        <f t="shared" ref="E20:I25" si="6">E26</f>
        <v>10714.9</v>
      </c>
      <c r="F20" s="3">
        <f t="shared" si="6"/>
        <v>0</v>
      </c>
      <c r="G20" s="3">
        <f t="shared" si="6"/>
        <v>10714.9</v>
      </c>
      <c r="H20" s="3">
        <f t="shared" si="6"/>
        <v>0</v>
      </c>
      <c r="I20" s="3">
        <f t="shared" si="6"/>
        <v>0</v>
      </c>
      <c r="J20" s="79" t="s">
        <v>124</v>
      </c>
    </row>
    <row r="21" spans="1:10" ht="16.5" customHeight="1" x14ac:dyDescent="0.25">
      <c r="A21" s="81"/>
      <c r="B21" s="92"/>
      <c r="C21" s="64" t="s">
        <v>13</v>
      </c>
      <c r="D21" s="95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79"/>
    </row>
    <row r="22" spans="1:10" ht="16.5" customHeight="1" x14ac:dyDescent="0.25">
      <c r="A22" s="81"/>
      <c r="B22" s="92"/>
      <c r="C22" s="64" t="s">
        <v>14</v>
      </c>
      <c r="D22" s="95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0</v>
      </c>
      <c r="I22" s="3">
        <f t="shared" si="6"/>
        <v>0</v>
      </c>
      <c r="J22" s="79"/>
    </row>
    <row r="23" spans="1:10" ht="16.5" customHeight="1" x14ac:dyDescent="0.25">
      <c r="A23" s="81"/>
      <c r="B23" s="92"/>
      <c r="C23" s="64" t="s">
        <v>15</v>
      </c>
      <c r="D23" s="95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9"/>
    </row>
    <row r="24" spans="1:10" ht="16.5" customHeight="1" x14ac:dyDescent="0.25">
      <c r="A24" s="81"/>
      <c r="B24" s="92"/>
      <c r="C24" s="64" t="s">
        <v>16</v>
      </c>
      <c r="D24" s="95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0</v>
      </c>
      <c r="I24" s="3">
        <f t="shared" si="6"/>
        <v>0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9"/>
    </row>
    <row r="26" spans="1:10" ht="16.5" customHeight="1" x14ac:dyDescent="0.25">
      <c r="A26" s="81" t="s">
        <v>121</v>
      </c>
      <c r="B26" s="105" t="s">
        <v>149</v>
      </c>
      <c r="C26" s="64" t="s">
        <v>11</v>
      </c>
      <c r="D26" s="94" t="s">
        <v>148</v>
      </c>
      <c r="E26" s="6">
        <f>SUM(F26:I26)</f>
        <v>10714.9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0</v>
      </c>
      <c r="I26" s="6">
        <f t="shared" si="7"/>
        <v>0</v>
      </c>
      <c r="J26" s="79" t="s">
        <v>124</v>
      </c>
    </row>
    <row r="27" spans="1:10" ht="16.5" customHeight="1" x14ac:dyDescent="0.25">
      <c r="A27" s="81"/>
      <c r="B27" s="105"/>
      <c r="C27" s="60" t="s">
        <v>13</v>
      </c>
      <c r="D27" s="95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79"/>
    </row>
    <row r="28" spans="1:10" ht="16.5" customHeight="1" x14ac:dyDescent="0.25">
      <c r="A28" s="81"/>
      <c r="B28" s="105"/>
      <c r="C28" s="60" t="s">
        <v>14</v>
      </c>
      <c r="D28" s="95"/>
      <c r="E28" s="6">
        <f t="shared" si="8"/>
        <v>5488</v>
      </c>
      <c r="F28" s="6">
        <f t="shared" si="8"/>
        <v>0</v>
      </c>
      <c r="G28" s="6">
        <v>5488</v>
      </c>
      <c r="H28" s="6">
        <f t="shared" si="8"/>
        <v>0</v>
      </c>
      <c r="I28" s="6">
        <f t="shared" si="8"/>
        <v>0</v>
      </c>
      <c r="J28" s="79"/>
    </row>
    <row r="29" spans="1:10" ht="16.5" customHeight="1" x14ac:dyDescent="0.25">
      <c r="A29" s="81"/>
      <c r="B29" s="105"/>
      <c r="C29" s="60" t="s">
        <v>15</v>
      </c>
      <c r="D29" s="95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79"/>
    </row>
    <row r="30" spans="1:10" ht="16.5" customHeight="1" x14ac:dyDescent="0.25">
      <c r="A30" s="81"/>
      <c r="B30" s="105"/>
      <c r="C30" s="60" t="s">
        <v>16</v>
      </c>
      <c r="D30" s="95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8"/>
        <v>0</v>
      </c>
      <c r="I30" s="6">
        <f t="shared" si="8"/>
        <v>0</v>
      </c>
      <c r="J30" s="79"/>
    </row>
    <row r="31" spans="1:10" ht="16.95" customHeight="1" x14ac:dyDescent="0.25">
      <c r="A31" s="81"/>
      <c r="B31" s="105"/>
      <c r="C31" s="60" t="s">
        <v>17</v>
      </c>
      <c r="D31" s="96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79"/>
    </row>
    <row r="32" spans="1:10" ht="16.5" customHeight="1" x14ac:dyDescent="0.25">
      <c r="A32" s="81" t="s">
        <v>121</v>
      </c>
      <c r="B32" s="79" t="s">
        <v>143</v>
      </c>
      <c r="C32" s="64" t="s">
        <v>11</v>
      </c>
      <c r="D32" s="94" t="s">
        <v>148</v>
      </c>
      <c r="E32" s="6">
        <f>SUM(F32:I32)</f>
        <v>10714.9</v>
      </c>
      <c r="F32" s="6">
        <f t="shared" ref="F32:I32" si="9">SUM(F33:F37)</f>
        <v>0</v>
      </c>
      <c r="G32" s="6">
        <f t="shared" si="9"/>
        <v>10714.9</v>
      </c>
      <c r="H32" s="6">
        <f t="shared" si="9"/>
        <v>0</v>
      </c>
      <c r="I32" s="6">
        <f t="shared" si="9"/>
        <v>0</v>
      </c>
      <c r="J32" s="79" t="s">
        <v>124</v>
      </c>
    </row>
    <row r="33" spans="1:10" ht="16.5" customHeight="1" x14ac:dyDescent="0.25">
      <c r="A33" s="81"/>
      <c r="B33" s="79"/>
      <c r="C33" s="60" t="s">
        <v>13</v>
      </c>
      <c r="D33" s="95"/>
      <c r="E33" s="6">
        <f t="shared" ref="E33:E37" si="10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9"/>
    </row>
    <row r="34" spans="1:10" ht="16.5" customHeight="1" x14ac:dyDescent="0.25">
      <c r="A34" s="81"/>
      <c r="B34" s="79"/>
      <c r="C34" s="60" t="s">
        <v>14</v>
      </c>
      <c r="D34" s="95"/>
      <c r="E34" s="6">
        <f t="shared" si="10"/>
        <v>5488</v>
      </c>
      <c r="F34" s="6">
        <v>0</v>
      </c>
      <c r="G34" s="6">
        <v>5488</v>
      </c>
      <c r="H34" s="6">
        <v>0</v>
      </c>
      <c r="I34" s="6">
        <v>0</v>
      </c>
      <c r="J34" s="79"/>
    </row>
    <row r="35" spans="1:10" ht="16.5" customHeight="1" x14ac:dyDescent="0.25">
      <c r="A35" s="81"/>
      <c r="B35" s="79"/>
      <c r="C35" s="60" t="s">
        <v>15</v>
      </c>
      <c r="D35" s="95"/>
      <c r="E35" s="6">
        <f t="shared" si="10"/>
        <v>0</v>
      </c>
      <c r="F35" s="6">
        <v>0</v>
      </c>
      <c r="G35" s="6">
        <v>0</v>
      </c>
      <c r="H35" s="6">
        <v>0</v>
      </c>
      <c r="I35" s="6">
        <v>0</v>
      </c>
      <c r="J35" s="79"/>
    </row>
    <row r="36" spans="1:10" ht="16.5" customHeight="1" x14ac:dyDescent="0.25">
      <c r="A36" s="81"/>
      <c r="B36" s="79"/>
      <c r="C36" s="60" t="s">
        <v>16</v>
      </c>
      <c r="D36" s="95"/>
      <c r="E36" s="6">
        <f t="shared" si="10"/>
        <v>2714.9</v>
      </c>
      <c r="F36" s="6">
        <v>0</v>
      </c>
      <c r="G36" s="6">
        <v>2714.9</v>
      </c>
      <c r="H36" s="6">
        <v>0</v>
      </c>
      <c r="I36" s="6">
        <v>0</v>
      </c>
      <c r="J36" s="79"/>
    </row>
    <row r="37" spans="1:10" ht="16.5" customHeight="1" x14ac:dyDescent="0.25">
      <c r="A37" s="81"/>
      <c r="B37" s="79"/>
      <c r="C37" s="60" t="s">
        <v>17</v>
      </c>
      <c r="D37" s="96"/>
      <c r="E37" s="6">
        <f t="shared" si="10"/>
        <v>0</v>
      </c>
      <c r="F37" s="6">
        <v>0</v>
      </c>
      <c r="G37" s="6">
        <v>0</v>
      </c>
      <c r="H37" s="6">
        <v>0</v>
      </c>
      <c r="I37" s="6">
        <v>0</v>
      </c>
      <c r="J37" s="79"/>
    </row>
    <row r="38" spans="1:10" ht="25.95" customHeight="1" x14ac:dyDescent="0.25">
      <c r="A38" s="92" t="s">
        <v>159</v>
      </c>
      <c r="B38" s="92"/>
      <c r="C38" s="92"/>
      <c r="D38" s="92"/>
      <c r="E38" s="92"/>
      <c r="F38" s="92"/>
      <c r="G38" s="92"/>
      <c r="H38" s="92"/>
      <c r="I38" s="92"/>
      <c r="J38" s="92"/>
    </row>
    <row r="39" spans="1:10" ht="16.5" customHeight="1" x14ac:dyDescent="0.25">
      <c r="A39" s="81" t="s">
        <v>33</v>
      </c>
      <c r="B39" s="92" t="s">
        <v>158</v>
      </c>
      <c r="C39" s="64" t="s">
        <v>11</v>
      </c>
      <c r="D39" s="94" t="s">
        <v>148</v>
      </c>
      <c r="E39" s="3">
        <f t="shared" ref="E39:E43" si="11">E45</f>
        <v>1568.9</v>
      </c>
      <c r="F39" s="3">
        <f t="shared" ref="F39:I44" si="12">F45+F57</f>
        <v>5850.3</v>
      </c>
      <c r="G39" s="3">
        <f t="shared" si="12"/>
        <v>6360.3</v>
      </c>
      <c r="H39" s="3">
        <f t="shared" si="12"/>
        <v>4007.9</v>
      </c>
      <c r="I39" s="3">
        <f t="shared" si="12"/>
        <v>350.40000000000003</v>
      </c>
      <c r="J39" s="79" t="s">
        <v>124</v>
      </c>
    </row>
    <row r="40" spans="1:10" ht="16.5" customHeight="1" x14ac:dyDescent="0.25">
      <c r="A40" s="81"/>
      <c r="B40" s="92"/>
      <c r="C40" s="64" t="s">
        <v>13</v>
      </c>
      <c r="D40" s="95"/>
      <c r="E40" s="3">
        <f t="shared" si="11"/>
        <v>0</v>
      </c>
      <c r="F40" s="3">
        <f t="shared" si="12"/>
        <v>0</v>
      </c>
      <c r="G40" s="3">
        <f t="shared" si="12"/>
        <v>0</v>
      </c>
      <c r="H40" s="3">
        <f t="shared" si="12"/>
        <v>0</v>
      </c>
      <c r="I40" s="3">
        <f t="shared" si="12"/>
        <v>0</v>
      </c>
      <c r="J40" s="79"/>
    </row>
    <row r="41" spans="1:10" ht="16.5" customHeight="1" x14ac:dyDescent="0.25">
      <c r="A41" s="81"/>
      <c r="B41" s="92"/>
      <c r="C41" s="64" t="s">
        <v>14</v>
      </c>
      <c r="D41" s="95"/>
      <c r="E41" s="3">
        <f t="shared" si="11"/>
        <v>1366.5</v>
      </c>
      <c r="F41" s="3">
        <f t="shared" si="12"/>
        <v>5206.8</v>
      </c>
      <c r="G41" s="3">
        <f t="shared" si="12"/>
        <v>5597.1</v>
      </c>
      <c r="H41" s="3">
        <f t="shared" si="12"/>
        <v>3446.8</v>
      </c>
      <c r="I41" s="3">
        <f t="shared" si="12"/>
        <v>297.8</v>
      </c>
      <c r="J41" s="79"/>
    </row>
    <row r="42" spans="1:10" ht="16.5" customHeight="1" x14ac:dyDescent="0.25">
      <c r="A42" s="81"/>
      <c r="B42" s="92"/>
      <c r="C42" s="64" t="s">
        <v>15</v>
      </c>
      <c r="D42" s="95"/>
      <c r="E42" s="3">
        <f t="shared" si="11"/>
        <v>0</v>
      </c>
      <c r="F42" s="3">
        <f t="shared" si="12"/>
        <v>0</v>
      </c>
      <c r="G42" s="3">
        <f t="shared" si="12"/>
        <v>0</v>
      </c>
      <c r="H42" s="3">
        <f t="shared" si="12"/>
        <v>0</v>
      </c>
      <c r="I42" s="3">
        <f t="shared" si="12"/>
        <v>0</v>
      </c>
      <c r="J42" s="79"/>
    </row>
    <row r="43" spans="1:10" ht="16.5" customHeight="1" x14ac:dyDescent="0.25">
      <c r="A43" s="81"/>
      <c r="B43" s="92"/>
      <c r="C43" s="64" t="s">
        <v>16</v>
      </c>
      <c r="D43" s="95"/>
      <c r="E43" s="3">
        <f t="shared" si="11"/>
        <v>202.4</v>
      </c>
      <c r="F43" s="3">
        <f t="shared" si="12"/>
        <v>643.5</v>
      </c>
      <c r="G43" s="3">
        <f t="shared" si="12"/>
        <v>763.2</v>
      </c>
      <c r="H43" s="3">
        <f t="shared" si="12"/>
        <v>561.1</v>
      </c>
      <c r="I43" s="3">
        <f t="shared" si="12"/>
        <v>52.6</v>
      </c>
      <c r="J43" s="79"/>
    </row>
    <row r="44" spans="1:10" ht="16.5" customHeight="1" x14ac:dyDescent="0.25">
      <c r="A44" s="81"/>
      <c r="B44" s="92"/>
      <c r="C44" s="5" t="s">
        <v>17</v>
      </c>
      <c r="D44" s="96"/>
      <c r="E44" s="3">
        <f>E50</f>
        <v>0</v>
      </c>
      <c r="F44" s="3">
        <f>F50+F62</f>
        <v>0</v>
      </c>
      <c r="G44" s="3">
        <f t="shared" si="12"/>
        <v>0</v>
      </c>
      <c r="H44" s="3">
        <f t="shared" si="12"/>
        <v>0</v>
      </c>
      <c r="I44" s="3">
        <f t="shared" si="12"/>
        <v>0</v>
      </c>
      <c r="J44" s="79"/>
    </row>
    <row r="45" spans="1:10" ht="19.5" customHeight="1" x14ac:dyDescent="0.25">
      <c r="A45" s="81" t="s">
        <v>35</v>
      </c>
      <c r="B45" s="92" t="s">
        <v>23</v>
      </c>
      <c r="C45" s="64" t="s">
        <v>11</v>
      </c>
      <c r="D45" s="94" t="s">
        <v>148</v>
      </c>
      <c r="E45" s="3">
        <f t="shared" si="5"/>
        <v>1568.9</v>
      </c>
      <c r="F45" s="3">
        <f t="shared" ref="F45:I50" si="13">F51</f>
        <v>450.3</v>
      </c>
      <c r="G45" s="3">
        <f t="shared" si="13"/>
        <v>360.3</v>
      </c>
      <c r="H45" s="3">
        <f t="shared" si="13"/>
        <v>407.90000000000003</v>
      </c>
      <c r="I45" s="3">
        <f t="shared" si="13"/>
        <v>350.40000000000003</v>
      </c>
      <c r="J45" s="79" t="s">
        <v>124</v>
      </c>
    </row>
    <row r="46" spans="1:10" ht="17.25" customHeight="1" x14ac:dyDescent="0.25">
      <c r="A46" s="81"/>
      <c r="B46" s="92"/>
      <c r="C46" s="64" t="s">
        <v>13</v>
      </c>
      <c r="D46" s="95"/>
      <c r="E46" s="3">
        <f t="shared" si="5"/>
        <v>0</v>
      </c>
      <c r="F46" s="3">
        <f t="shared" si="13"/>
        <v>0</v>
      </c>
      <c r="G46" s="3">
        <f t="shared" si="13"/>
        <v>0</v>
      </c>
      <c r="H46" s="3">
        <f t="shared" si="13"/>
        <v>0</v>
      </c>
      <c r="I46" s="3">
        <f t="shared" si="13"/>
        <v>0</v>
      </c>
      <c r="J46" s="79"/>
    </row>
    <row r="47" spans="1:10" x14ac:dyDescent="0.25">
      <c r="A47" s="81"/>
      <c r="B47" s="92"/>
      <c r="C47" s="64" t="s">
        <v>14</v>
      </c>
      <c r="D47" s="95"/>
      <c r="E47" s="3">
        <f t="shared" si="5"/>
        <v>1366.5</v>
      </c>
      <c r="F47" s="3">
        <f t="shared" si="13"/>
        <v>400.8</v>
      </c>
      <c r="G47" s="3">
        <f t="shared" si="13"/>
        <v>317.10000000000002</v>
      </c>
      <c r="H47" s="3">
        <f t="shared" si="13"/>
        <v>350.8</v>
      </c>
      <c r="I47" s="3">
        <f t="shared" si="13"/>
        <v>297.8</v>
      </c>
      <c r="J47" s="79"/>
    </row>
    <row r="48" spans="1:10" x14ac:dyDescent="0.25">
      <c r="A48" s="81"/>
      <c r="B48" s="92"/>
      <c r="C48" s="64" t="s">
        <v>15</v>
      </c>
      <c r="D48" s="95"/>
      <c r="E48" s="3">
        <f t="shared" si="5"/>
        <v>0</v>
      </c>
      <c r="F48" s="3">
        <f t="shared" si="13"/>
        <v>0</v>
      </c>
      <c r="G48" s="3">
        <f t="shared" si="13"/>
        <v>0</v>
      </c>
      <c r="H48" s="3">
        <f t="shared" si="13"/>
        <v>0</v>
      </c>
      <c r="I48" s="3">
        <f t="shared" si="13"/>
        <v>0</v>
      </c>
      <c r="J48" s="79"/>
    </row>
    <row r="49" spans="1:10" x14ac:dyDescent="0.25">
      <c r="A49" s="81"/>
      <c r="B49" s="92"/>
      <c r="C49" s="64" t="s">
        <v>16</v>
      </c>
      <c r="D49" s="95"/>
      <c r="E49" s="3">
        <f t="shared" si="5"/>
        <v>202.4</v>
      </c>
      <c r="F49" s="3">
        <f t="shared" si="13"/>
        <v>49.5</v>
      </c>
      <c r="G49" s="3">
        <f t="shared" si="13"/>
        <v>43.2</v>
      </c>
      <c r="H49" s="3">
        <f t="shared" si="13"/>
        <v>57.1</v>
      </c>
      <c r="I49" s="3">
        <f t="shared" si="13"/>
        <v>52.6</v>
      </c>
      <c r="J49" s="79"/>
    </row>
    <row r="50" spans="1:10" ht="18" customHeight="1" x14ac:dyDescent="0.25">
      <c r="A50" s="81"/>
      <c r="B50" s="92"/>
      <c r="C50" s="5" t="s">
        <v>17</v>
      </c>
      <c r="D50" s="96"/>
      <c r="E50" s="3">
        <f t="shared" si="5"/>
        <v>0</v>
      </c>
      <c r="F50" s="3">
        <f>F56</f>
        <v>0</v>
      </c>
      <c r="G50" s="3">
        <f t="shared" si="13"/>
        <v>0</v>
      </c>
      <c r="H50" s="3">
        <f t="shared" si="13"/>
        <v>0</v>
      </c>
      <c r="I50" s="3">
        <f t="shared" si="13"/>
        <v>0</v>
      </c>
      <c r="J50" s="79"/>
    </row>
    <row r="51" spans="1:10" ht="20.25" customHeight="1" x14ac:dyDescent="0.25">
      <c r="A51" s="81" t="s">
        <v>163</v>
      </c>
      <c r="B51" s="79" t="s">
        <v>23</v>
      </c>
      <c r="C51" s="64" t="s">
        <v>11</v>
      </c>
      <c r="D51" s="94" t="s">
        <v>148</v>
      </c>
      <c r="E51" s="6">
        <f>SUM(F51:I51)</f>
        <v>1568.9</v>
      </c>
      <c r="F51" s="6">
        <f t="shared" ref="F51:I51" si="14">SUM(F52:F56)</f>
        <v>450.3</v>
      </c>
      <c r="G51" s="6">
        <f t="shared" si="14"/>
        <v>360.3</v>
      </c>
      <c r="H51" s="6">
        <f t="shared" si="14"/>
        <v>407.90000000000003</v>
      </c>
      <c r="I51" s="6">
        <f t="shared" si="14"/>
        <v>350.40000000000003</v>
      </c>
      <c r="J51" s="79" t="s">
        <v>124</v>
      </c>
    </row>
    <row r="52" spans="1:10" ht="19.5" customHeight="1" x14ac:dyDescent="0.25">
      <c r="A52" s="81"/>
      <c r="B52" s="79"/>
      <c r="C52" s="60" t="s">
        <v>13</v>
      </c>
      <c r="D52" s="95"/>
      <c r="E52" s="6">
        <f t="shared" ref="E52:E56" si="15">SUM(F52:I52)</f>
        <v>0</v>
      </c>
      <c r="F52" s="6">
        <v>0</v>
      </c>
      <c r="G52" s="6">
        <v>0</v>
      </c>
      <c r="H52" s="6">
        <v>0</v>
      </c>
      <c r="I52" s="6">
        <v>0</v>
      </c>
      <c r="J52" s="79"/>
    </row>
    <row r="53" spans="1:10" x14ac:dyDescent="0.25">
      <c r="A53" s="81"/>
      <c r="B53" s="79"/>
      <c r="C53" s="60" t="s">
        <v>14</v>
      </c>
      <c r="D53" s="95"/>
      <c r="E53" s="6">
        <f t="shared" si="15"/>
        <v>1366.5</v>
      </c>
      <c r="F53" s="6">
        <v>400.8</v>
      </c>
      <c r="G53" s="6">
        <v>317.10000000000002</v>
      </c>
      <c r="H53" s="6">
        <v>350.8</v>
      </c>
      <c r="I53" s="6">
        <v>297.8</v>
      </c>
      <c r="J53" s="79"/>
    </row>
    <row r="54" spans="1:10" x14ac:dyDescent="0.25">
      <c r="A54" s="81"/>
      <c r="B54" s="79"/>
      <c r="C54" s="60" t="s">
        <v>15</v>
      </c>
      <c r="D54" s="95"/>
      <c r="E54" s="6">
        <f t="shared" si="15"/>
        <v>0</v>
      </c>
      <c r="F54" s="6">
        <v>0</v>
      </c>
      <c r="G54" s="6">
        <v>0</v>
      </c>
      <c r="H54" s="6">
        <v>0</v>
      </c>
      <c r="I54" s="6">
        <v>0</v>
      </c>
      <c r="J54" s="79"/>
    </row>
    <row r="55" spans="1:10" x14ac:dyDescent="0.25">
      <c r="A55" s="81"/>
      <c r="B55" s="79"/>
      <c r="C55" s="60" t="s">
        <v>16</v>
      </c>
      <c r="D55" s="95"/>
      <c r="E55" s="6">
        <f t="shared" si="15"/>
        <v>202.4</v>
      </c>
      <c r="F55" s="6">
        <v>49.5</v>
      </c>
      <c r="G55" s="6">
        <v>43.2</v>
      </c>
      <c r="H55" s="6">
        <v>57.1</v>
      </c>
      <c r="I55" s="6">
        <v>52.6</v>
      </c>
      <c r="J55" s="79"/>
    </row>
    <row r="56" spans="1:10" x14ac:dyDescent="0.25">
      <c r="A56" s="81"/>
      <c r="B56" s="79"/>
      <c r="C56" s="60" t="s">
        <v>17</v>
      </c>
      <c r="D56" s="96"/>
      <c r="E56" s="6">
        <f t="shared" si="15"/>
        <v>0</v>
      </c>
      <c r="F56" s="6">
        <v>0</v>
      </c>
      <c r="G56" s="6">
        <v>0</v>
      </c>
      <c r="H56" s="6">
        <v>0</v>
      </c>
      <c r="I56" s="6">
        <v>0</v>
      </c>
      <c r="J56" s="79"/>
    </row>
    <row r="57" spans="1:10" ht="21" customHeight="1" x14ac:dyDescent="0.25">
      <c r="A57" s="93" t="s">
        <v>37</v>
      </c>
      <c r="B57" s="92" t="s">
        <v>24</v>
      </c>
      <c r="C57" s="60" t="s">
        <v>11</v>
      </c>
      <c r="D57" s="94" t="s">
        <v>148</v>
      </c>
      <c r="E57" s="7">
        <f>SUM(F57:I57)</f>
        <v>15000</v>
      </c>
      <c r="F57" s="7">
        <f t="shared" ref="F57:I62" si="16">F63</f>
        <v>5400</v>
      </c>
      <c r="G57" s="7">
        <f t="shared" si="16"/>
        <v>6000</v>
      </c>
      <c r="H57" s="7">
        <f t="shared" si="16"/>
        <v>3600</v>
      </c>
      <c r="I57" s="7">
        <f t="shared" si="16"/>
        <v>0</v>
      </c>
      <c r="J57" s="79"/>
    </row>
    <row r="58" spans="1:10" ht="22.5" customHeight="1" x14ac:dyDescent="0.25">
      <c r="A58" s="93"/>
      <c r="B58" s="92"/>
      <c r="C58" s="60" t="s">
        <v>13</v>
      </c>
      <c r="D58" s="95"/>
      <c r="E58" s="7">
        <f t="shared" ref="E58:E62" si="17">SUM(F58:I58)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9"/>
    </row>
    <row r="59" spans="1:10" ht="17.25" customHeight="1" x14ac:dyDescent="0.25">
      <c r="A59" s="93"/>
      <c r="B59" s="92"/>
      <c r="C59" s="60" t="s">
        <v>14</v>
      </c>
      <c r="D59" s="95"/>
      <c r="E59" s="7">
        <f t="shared" si="17"/>
        <v>13182</v>
      </c>
      <c r="F59" s="7">
        <f t="shared" si="16"/>
        <v>4806</v>
      </c>
      <c r="G59" s="7">
        <f t="shared" si="16"/>
        <v>5280</v>
      </c>
      <c r="H59" s="7">
        <f t="shared" si="16"/>
        <v>3096</v>
      </c>
      <c r="I59" s="7">
        <f t="shared" si="16"/>
        <v>0</v>
      </c>
      <c r="J59" s="79"/>
    </row>
    <row r="60" spans="1:10" ht="17.25" customHeight="1" x14ac:dyDescent="0.25">
      <c r="A60" s="93"/>
      <c r="B60" s="92"/>
      <c r="C60" s="60" t="s">
        <v>15</v>
      </c>
      <c r="D60" s="95"/>
      <c r="E60" s="7">
        <f t="shared" si="17"/>
        <v>0</v>
      </c>
      <c r="F60" s="7">
        <f t="shared" si="16"/>
        <v>0</v>
      </c>
      <c r="G60" s="7">
        <f t="shared" si="16"/>
        <v>0</v>
      </c>
      <c r="H60" s="7">
        <f t="shared" si="16"/>
        <v>0</v>
      </c>
      <c r="I60" s="7">
        <f t="shared" si="16"/>
        <v>0</v>
      </c>
      <c r="J60" s="79"/>
    </row>
    <row r="61" spans="1:10" ht="17.25" customHeight="1" x14ac:dyDescent="0.25">
      <c r="A61" s="93"/>
      <c r="B61" s="92"/>
      <c r="C61" s="60" t="s">
        <v>16</v>
      </c>
      <c r="D61" s="95"/>
      <c r="E61" s="7">
        <f t="shared" si="17"/>
        <v>1818</v>
      </c>
      <c r="F61" s="7">
        <f t="shared" si="16"/>
        <v>594</v>
      </c>
      <c r="G61" s="7">
        <f t="shared" si="16"/>
        <v>720</v>
      </c>
      <c r="H61" s="7">
        <f t="shared" si="16"/>
        <v>504</v>
      </c>
      <c r="I61" s="7">
        <f t="shared" si="16"/>
        <v>0</v>
      </c>
      <c r="J61" s="79"/>
    </row>
    <row r="62" spans="1:10" ht="19.5" customHeight="1" x14ac:dyDescent="0.25">
      <c r="A62" s="93"/>
      <c r="B62" s="92"/>
      <c r="C62" s="60" t="s">
        <v>17</v>
      </c>
      <c r="D62" s="96"/>
      <c r="E62" s="7">
        <f t="shared" si="17"/>
        <v>0</v>
      </c>
      <c r="F62" s="7">
        <f>F68</f>
        <v>0</v>
      </c>
      <c r="G62" s="7">
        <f t="shared" si="16"/>
        <v>0</v>
      </c>
      <c r="H62" s="7">
        <f t="shared" si="16"/>
        <v>0</v>
      </c>
      <c r="I62" s="7">
        <f t="shared" si="16"/>
        <v>0</v>
      </c>
      <c r="J62" s="79"/>
    </row>
    <row r="63" spans="1:10" x14ac:dyDescent="0.25">
      <c r="A63" s="81" t="s">
        <v>162</v>
      </c>
      <c r="B63" s="79" t="s">
        <v>25</v>
      </c>
      <c r="C63" s="60" t="s">
        <v>11</v>
      </c>
      <c r="D63" s="94" t="s">
        <v>12</v>
      </c>
      <c r="E63" s="8">
        <f>SUM(F63:I63)</f>
        <v>15000</v>
      </c>
      <c r="F63" s="8">
        <f>SUM(F64:F68)</f>
        <v>5400</v>
      </c>
      <c r="G63" s="8">
        <f t="shared" ref="G63:I63" si="18">SUM(G64:G68)</f>
        <v>6000</v>
      </c>
      <c r="H63" s="8">
        <f t="shared" si="18"/>
        <v>3600</v>
      </c>
      <c r="I63" s="8">
        <f t="shared" si="18"/>
        <v>0</v>
      </c>
      <c r="J63" s="92" t="s">
        <v>128</v>
      </c>
    </row>
    <row r="64" spans="1:10" x14ac:dyDescent="0.25">
      <c r="A64" s="81"/>
      <c r="B64" s="79"/>
      <c r="C64" s="60" t="s">
        <v>13</v>
      </c>
      <c r="D64" s="95"/>
      <c r="E64" s="8">
        <f t="shared" ref="E64:E68" si="19">SUM(F64:I64)</f>
        <v>0</v>
      </c>
      <c r="F64" s="8">
        <v>0</v>
      </c>
      <c r="G64" s="8">
        <v>0</v>
      </c>
      <c r="H64" s="8">
        <v>0</v>
      </c>
      <c r="I64" s="8">
        <v>0</v>
      </c>
      <c r="J64" s="92"/>
    </row>
    <row r="65" spans="1:10" x14ac:dyDescent="0.25">
      <c r="A65" s="81"/>
      <c r="B65" s="79"/>
      <c r="C65" s="60" t="s">
        <v>14</v>
      </c>
      <c r="D65" s="95"/>
      <c r="E65" s="8">
        <f t="shared" si="19"/>
        <v>13182</v>
      </c>
      <c r="F65" s="8">
        <v>4806</v>
      </c>
      <c r="G65" s="8">
        <v>5280</v>
      </c>
      <c r="H65" s="8">
        <v>3096</v>
      </c>
      <c r="I65" s="8">
        <v>0</v>
      </c>
      <c r="J65" s="92"/>
    </row>
    <row r="66" spans="1:10" x14ac:dyDescent="0.25">
      <c r="A66" s="81"/>
      <c r="B66" s="79"/>
      <c r="C66" s="60" t="s">
        <v>15</v>
      </c>
      <c r="D66" s="95"/>
      <c r="E66" s="8">
        <f t="shared" si="19"/>
        <v>0</v>
      </c>
      <c r="F66" s="8">
        <v>0</v>
      </c>
      <c r="G66" s="8">
        <v>0</v>
      </c>
      <c r="H66" s="8">
        <v>0</v>
      </c>
      <c r="I66" s="8">
        <v>0</v>
      </c>
      <c r="J66" s="92"/>
    </row>
    <row r="67" spans="1:10" x14ac:dyDescent="0.25">
      <c r="A67" s="81"/>
      <c r="B67" s="79"/>
      <c r="C67" s="60" t="s">
        <v>16</v>
      </c>
      <c r="D67" s="95"/>
      <c r="E67" s="8">
        <f t="shared" si="19"/>
        <v>1818</v>
      </c>
      <c r="F67" s="8">
        <v>594</v>
      </c>
      <c r="G67" s="8">
        <v>720</v>
      </c>
      <c r="H67" s="8">
        <v>504</v>
      </c>
      <c r="I67" s="8">
        <v>0</v>
      </c>
      <c r="J67" s="92"/>
    </row>
    <row r="68" spans="1:10" x14ac:dyDescent="0.25">
      <c r="A68" s="81"/>
      <c r="B68" s="79"/>
      <c r="C68" s="60" t="s">
        <v>17</v>
      </c>
      <c r="D68" s="96"/>
      <c r="E68" s="8">
        <f t="shared" si="19"/>
        <v>0</v>
      </c>
      <c r="F68" s="8">
        <v>0</v>
      </c>
      <c r="G68" s="8">
        <v>0</v>
      </c>
      <c r="H68" s="8">
        <v>0</v>
      </c>
      <c r="I68" s="8">
        <v>0</v>
      </c>
      <c r="J68" s="92"/>
    </row>
    <row r="69" spans="1:10" ht="27" customHeight="1" x14ac:dyDescent="0.25">
      <c r="A69" s="92" t="s">
        <v>161</v>
      </c>
      <c r="B69" s="92"/>
      <c r="C69" s="92"/>
      <c r="D69" s="92"/>
      <c r="E69" s="92"/>
      <c r="F69" s="92"/>
      <c r="G69" s="92"/>
      <c r="H69" s="92"/>
      <c r="I69" s="92"/>
      <c r="J69" s="92"/>
    </row>
    <row r="70" spans="1:10" ht="16.2" customHeight="1" x14ac:dyDescent="0.25">
      <c r="A70" s="89" t="s">
        <v>39</v>
      </c>
      <c r="B70" s="92" t="s">
        <v>120</v>
      </c>
      <c r="C70" s="64" t="s">
        <v>11</v>
      </c>
      <c r="D70" s="63"/>
      <c r="E70" s="3">
        <f>SUM(F70:I70)</f>
        <v>301280.2</v>
      </c>
      <c r="F70" s="3">
        <f t="shared" ref="F70:I75" si="20">F76+F100+F118+F160+F202+F232+F238+F310+F346+F358</f>
        <v>96304.099999999991</v>
      </c>
      <c r="G70" s="3">
        <f>G76+G100+G118+G160+G202+G238+G310+G346+G358</f>
        <v>82763.600000000006</v>
      </c>
      <c r="H70" s="3">
        <f t="shared" ref="H70:I70" si="21">H76+H100+H118+H160+H202+H238+H310+H346+H358</f>
        <v>61550.799999999996</v>
      </c>
      <c r="I70" s="3">
        <f t="shared" si="21"/>
        <v>60661.7</v>
      </c>
      <c r="J70" s="64"/>
    </row>
    <row r="71" spans="1:10" ht="16.2" customHeight="1" x14ac:dyDescent="0.25">
      <c r="A71" s="90"/>
      <c r="B71" s="92"/>
      <c r="C71" s="64" t="s">
        <v>13</v>
      </c>
      <c r="D71" s="63"/>
      <c r="E71" s="3">
        <f t="shared" ref="E71:E81" si="22">SUM(F71:I71)</f>
        <v>0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64"/>
    </row>
    <row r="72" spans="1:10" ht="16.2" customHeight="1" x14ac:dyDescent="0.25">
      <c r="A72" s="90"/>
      <c r="B72" s="92"/>
      <c r="C72" s="64" t="s">
        <v>14</v>
      </c>
      <c r="D72" s="63"/>
      <c r="E72" s="3">
        <f t="shared" si="22"/>
        <v>17405.099999999999</v>
      </c>
      <c r="F72" s="3">
        <f t="shared" si="20"/>
        <v>5753.1</v>
      </c>
      <c r="G72" s="3">
        <f>G78+G102+G120+G162+G204+G240+G312+G348+G360</f>
        <v>7046.4</v>
      </c>
      <c r="H72" s="3">
        <f t="shared" ref="H72:I72" si="23">H78+H102+H120+H162+H204+H240+H312+H348+H360</f>
        <v>2301.1</v>
      </c>
      <c r="I72" s="3">
        <f t="shared" si="23"/>
        <v>2304.5</v>
      </c>
      <c r="J72" s="64"/>
    </row>
    <row r="73" spans="1:10" ht="16.2" customHeight="1" x14ac:dyDescent="0.25">
      <c r="A73" s="90"/>
      <c r="B73" s="92"/>
      <c r="C73" s="64" t="s">
        <v>15</v>
      </c>
      <c r="D73" s="63"/>
      <c r="E73" s="3">
        <f t="shared" si="22"/>
        <v>10520</v>
      </c>
      <c r="F73" s="3">
        <f t="shared" si="20"/>
        <v>153.4</v>
      </c>
      <c r="G73" s="3">
        <f t="shared" si="20"/>
        <v>10266.6</v>
      </c>
      <c r="H73" s="3">
        <f t="shared" si="20"/>
        <v>100</v>
      </c>
      <c r="I73" s="3">
        <f t="shared" si="20"/>
        <v>0</v>
      </c>
      <c r="J73" s="64"/>
    </row>
    <row r="74" spans="1:10" ht="16.2" customHeight="1" x14ac:dyDescent="0.25">
      <c r="A74" s="90"/>
      <c r="B74" s="92"/>
      <c r="C74" s="64" t="s">
        <v>16</v>
      </c>
      <c r="D74" s="63"/>
      <c r="E74" s="3">
        <f t="shared" si="22"/>
        <v>273398.8</v>
      </c>
      <c r="F74" s="3">
        <f t="shared" si="20"/>
        <v>90397.599999999991</v>
      </c>
      <c r="G74" s="3">
        <f t="shared" si="20"/>
        <v>65463.999999999993</v>
      </c>
      <c r="H74" s="3">
        <f t="shared" si="20"/>
        <v>59164.000000000007</v>
      </c>
      <c r="I74" s="3">
        <f t="shared" si="20"/>
        <v>58373.2</v>
      </c>
      <c r="J74" s="64"/>
    </row>
    <row r="75" spans="1:10" ht="18" customHeight="1" x14ac:dyDescent="0.25">
      <c r="A75" s="91"/>
      <c r="B75" s="92"/>
      <c r="C75" s="64" t="s">
        <v>17</v>
      </c>
      <c r="D75" s="63"/>
      <c r="E75" s="3">
        <f t="shared" si="22"/>
        <v>0</v>
      </c>
      <c r="F75" s="3">
        <f t="shared" si="20"/>
        <v>0</v>
      </c>
      <c r="G75" s="3">
        <f t="shared" si="20"/>
        <v>0</v>
      </c>
      <c r="H75" s="3">
        <f t="shared" si="20"/>
        <v>0</v>
      </c>
      <c r="I75" s="3">
        <f t="shared" si="20"/>
        <v>0</v>
      </c>
      <c r="J75" s="64"/>
    </row>
    <row r="76" spans="1:10" ht="19.2" customHeight="1" x14ac:dyDescent="0.25">
      <c r="A76" s="93" t="s">
        <v>43</v>
      </c>
      <c r="B76" s="92" t="s">
        <v>27</v>
      </c>
      <c r="C76" s="64" t="s">
        <v>11</v>
      </c>
      <c r="D76" s="94" t="s">
        <v>12</v>
      </c>
      <c r="E76" s="3">
        <f t="shared" si="22"/>
        <v>2140</v>
      </c>
      <c r="F76" s="3">
        <f t="shared" ref="F76:I81" si="24">F82+F88+F94</f>
        <v>720</v>
      </c>
      <c r="G76" s="3">
        <f t="shared" si="24"/>
        <v>400</v>
      </c>
      <c r="H76" s="3">
        <f t="shared" si="24"/>
        <v>520</v>
      </c>
      <c r="I76" s="3">
        <f t="shared" si="24"/>
        <v>500</v>
      </c>
      <c r="J76" s="79"/>
    </row>
    <row r="77" spans="1:10" x14ac:dyDescent="0.25">
      <c r="A77" s="93"/>
      <c r="B77" s="92"/>
      <c r="C77" s="64" t="s">
        <v>13</v>
      </c>
      <c r="D77" s="95"/>
      <c r="E77" s="3">
        <f t="shared" si="22"/>
        <v>0</v>
      </c>
      <c r="F77" s="3">
        <f t="shared" si="24"/>
        <v>0</v>
      </c>
      <c r="G77" s="3">
        <f t="shared" si="24"/>
        <v>0</v>
      </c>
      <c r="H77" s="3">
        <f t="shared" si="24"/>
        <v>0</v>
      </c>
      <c r="I77" s="3">
        <f t="shared" si="24"/>
        <v>0</v>
      </c>
      <c r="J77" s="79"/>
    </row>
    <row r="78" spans="1:10" x14ac:dyDescent="0.25">
      <c r="A78" s="93"/>
      <c r="B78" s="92"/>
      <c r="C78" s="64" t="s">
        <v>14</v>
      </c>
      <c r="D78" s="95"/>
      <c r="E78" s="3">
        <f t="shared" si="22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79"/>
    </row>
    <row r="79" spans="1:10" x14ac:dyDescent="0.25">
      <c r="A79" s="93"/>
      <c r="B79" s="92"/>
      <c r="C79" s="64" t="s">
        <v>15</v>
      </c>
      <c r="D79" s="95"/>
      <c r="E79" s="3">
        <f t="shared" si="22"/>
        <v>0</v>
      </c>
      <c r="F79" s="3">
        <f t="shared" si="24"/>
        <v>0</v>
      </c>
      <c r="G79" s="3">
        <f t="shared" si="24"/>
        <v>0</v>
      </c>
      <c r="H79" s="3">
        <f t="shared" si="24"/>
        <v>0</v>
      </c>
      <c r="I79" s="3">
        <f t="shared" si="24"/>
        <v>0</v>
      </c>
      <c r="J79" s="79"/>
    </row>
    <row r="80" spans="1:10" x14ac:dyDescent="0.25">
      <c r="A80" s="93"/>
      <c r="B80" s="92"/>
      <c r="C80" s="64" t="s">
        <v>16</v>
      </c>
      <c r="D80" s="95"/>
      <c r="E80" s="3">
        <f t="shared" si="22"/>
        <v>2140</v>
      </c>
      <c r="F80" s="3">
        <f t="shared" si="24"/>
        <v>720</v>
      </c>
      <c r="G80" s="3">
        <f t="shared" si="24"/>
        <v>400</v>
      </c>
      <c r="H80" s="3">
        <f t="shared" si="24"/>
        <v>520</v>
      </c>
      <c r="I80" s="3">
        <f t="shared" si="24"/>
        <v>500</v>
      </c>
      <c r="J80" s="79"/>
    </row>
    <row r="81" spans="1:10" x14ac:dyDescent="0.25">
      <c r="A81" s="93"/>
      <c r="B81" s="92"/>
      <c r="C81" s="64" t="s">
        <v>17</v>
      </c>
      <c r="D81" s="96"/>
      <c r="E81" s="3">
        <f t="shared" si="22"/>
        <v>0</v>
      </c>
      <c r="F81" s="3">
        <f>F87+F93+F99</f>
        <v>0</v>
      </c>
      <c r="G81" s="3">
        <f t="shared" si="24"/>
        <v>0</v>
      </c>
      <c r="H81" s="3">
        <f t="shared" si="24"/>
        <v>0</v>
      </c>
      <c r="I81" s="3">
        <f t="shared" si="24"/>
        <v>0</v>
      </c>
      <c r="J81" s="79"/>
    </row>
    <row r="82" spans="1:10" x14ac:dyDescent="0.25">
      <c r="A82" s="81" t="s">
        <v>164</v>
      </c>
      <c r="B82" s="79" t="s">
        <v>29</v>
      </c>
      <c r="C82" s="60" t="s">
        <v>11</v>
      </c>
      <c r="D82" s="94" t="s">
        <v>12</v>
      </c>
      <c r="E82" s="6">
        <f>SUM(F82:I82)</f>
        <v>80</v>
      </c>
      <c r="F82" s="6">
        <f>SUM(F83:F87)</f>
        <v>20</v>
      </c>
      <c r="G82" s="6">
        <f t="shared" ref="G82:I82" si="25">SUM(G83:G87)</f>
        <v>20</v>
      </c>
      <c r="H82" s="6">
        <f t="shared" si="25"/>
        <v>20</v>
      </c>
      <c r="I82" s="6">
        <f t="shared" si="25"/>
        <v>20</v>
      </c>
      <c r="J82" s="79" t="s">
        <v>132</v>
      </c>
    </row>
    <row r="83" spans="1:10" x14ac:dyDescent="0.25">
      <c r="A83" s="81"/>
      <c r="B83" s="79"/>
      <c r="C83" s="60" t="s">
        <v>13</v>
      </c>
      <c r="D83" s="95"/>
      <c r="E83" s="6">
        <f t="shared" ref="E83:E93" si="26">SUM(F83:I83)</f>
        <v>0</v>
      </c>
      <c r="F83" s="6">
        <v>0</v>
      </c>
      <c r="G83" s="6">
        <v>0</v>
      </c>
      <c r="H83" s="6">
        <v>0</v>
      </c>
      <c r="I83" s="6">
        <v>0</v>
      </c>
      <c r="J83" s="79"/>
    </row>
    <row r="84" spans="1:10" x14ac:dyDescent="0.25">
      <c r="A84" s="81"/>
      <c r="B84" s="79"/>
      <c r="C84" s="60" t="s">
        <v>14</v>
      </c>
      <c r="D84" s="95"/>
      <c r="E84" s="6">
        <f t="shared" si="26"/>
        <v>0</v>
      </c>
      <c r="F84" s="6">
        <v>0</v>
      </c>
      <c r="G84" s="6">
        <v>0</v>
      </c>
      <c r="H84" s="6">
        <v>0</v>
      </c>
      <c r="I84" s="6">
        <v>0</v>
      </c>
      <c r="J84" s="79"/>
    </row>
    <row r="85" spans="1:10" x14ac:dyDescent="0.25">
      <c r="A85" s="81"/>
      <c r="B85" s="79"/>
      <c r="C85" s="60" t="s">
        <v>15</v>
      </c>
      <c r="D85" s="95"/>
      <c r="E85" s="6">
        <f t="shared" si="26"/>
        <v>0</v>
      </c>
      <c r="F85" s="6">
        <v>0</v>
      </c>
      <c r="G85" s="6">
        <v>0</v>
      </c>
      <c r="H85" s="6">
        <v>0</v>
      </c>
      <c r="I85" s="6">
        <v>0</v>
      </c>
      <c r="J85" s="79"/>
    </row>
    <row r="86" spans="1:10" x14ac:dyDescent="0.25">
      <c r="A86" s="81"/>
      <c r="B86" s="79"/>
      <c r="C86" s="60" t="s">
        <v>16</v>
      </c>
      <c r="D86" s="95"/>
      <c r="E86" s="6">
        <f t="shared" si="26"/>
        <v>80</v>
      </c>
      <c r="F86" s="6">
        <v>20</v>
      </c>
      <c r="G86" s="6">
        <v>20</v>
      </c>
      <c r="H86" s="6">
        <v>20</v>
      </c>
      <c r="I86" s="6">
        <v>20</v>
      </c>
      <c r="J86" s="79"/>
    </row>
    <row r="87" spans="1:10" x14ac:dyDescent="0.25">
      <c r="A87" s="81"/>
      <c r="B87" s="79"/>
      <c r="C87" s="60" t="s">
        <v>17</v>
      </c>
      <c r="D87" s="96"/>
      <c r="E87" s="6">
        <f t="shared" si="26"/>
        <v>0</v>
      </c>
      <c r="F87" s="6">
        <v>0</v>
      </c>
      <c r="G87" s="6">
        <v>0</v>
      </c>
      <c r="H87" s="6">
        <v>0</v>
      </c>
      <c r="I87" s="6">
        <v>0</v>
      </c>
      <c r="J87" s="79"/>
    </row>
    <row r="88" spans="1:10" x14ac:dyDescent="0.25">
      <c r="A88" s="81" t="s">
        <v>165</v>
      </c>
      <c r="B88" s="79" t="s">
        <v>31</v>
      </c>
      <c r="C88" s="60" t="s">
        <v>11</v>
      </c>
      <c r="D88" s="94" t="s">
        <v>12</v>
      </c>
      <c r="E88" s="6">
        <f t="shared" si="26"/>
        <v>2060</v>
      </c>
      <c r="F88" s="6">
        <f>SUM(F89:F93)</f>
        <v>700</v>
      </c>
      <c r="G88" s="6">
        <f t="shared" ref="G88:I88" si="27">SUM(G89:G93)</f>
        <v>380</v>
      </c>
      <c r="H88" s="6">
        <f t="shared" si="27"/>
        <v>500</v>
      </c>
      <c r="I88" s="6">
        <f t="shared" si="27"/>
        <v>480</v>
      </c>
      <c r="J88" s="79" t="s">
        <v>124</v>
      </c>
    </row>
    <row r="89" spans="1:10" x14ac:dyDescent="0.25">
      <c r="A89" s="81"/>
      <c r="B89" s="79"/>
      <c r="C89" s="60" t="s">
        <v>13</v>
      </c>
      <c r="D89" s="95"/>
      <c r="E89" s="6">
        <f t="shared" si="26"/>
        <v>0</v>
      </c>
      <c r="F89" s="6">
        <v>0</v>
      </c>
      <c r="G89" s="6">
        <v>0</v>
      </c>
      <c r="H89" s="6">
        <v>0</v>
      </c>
      <c r="I89" s="6">
        <v>0</v>
      </c>
      <c r="J89" s="79"/>
    </row>
    <row r="90" spans="1:10" x14ac:dyDescent="0.25">
      <c r="A90" s="81"/>
      <c r="B90" s="79"/>
      <c r="C90" s="60" t="s">
        <v>14</v>
      </c>
      <c r="D90" s="95"/>
      <c r="E90" s="6">
        <f t="shared" si="26"/>
        <v>0</v>
      </c>
      <c r="F90" s="6">
        <v>0</v>
      </c>
      <c r="G90" s="6">
        <v>0</v>
      </c>
      <c r="H90" s="6">
        <v>0</v>
      </c>
      <c r="I90" s="6">
        <v>0</v>
      </c>
      <c r="J90" s="79"/>
    </row>
    <row r="91" spans="1:10" x14ac:dyDescent="0.25">
      <c r="A91" s="81"/>
      <c r="B91" s="79"/>
      <c r="C91" s="60" t="s">
        <v>15</v>
      </c>
      <c r="D91" s="95"/>
      <c r="E91" s="6">
        <f t="shared" si="26"/>
        <v>0</v>
      </c>
      <c r="F91" s="6">
        <v>0</v>
      </c>
      <c r="G91" s="6">
        <v>0</v>
      </c>
      <c r="H91" s="6">
        <v>0</v>
      </c>
      <c r="I91" s="6">
        <v>0</v>
      </c>
      <c r="J91" s="79"/>
    </row>
    <row r="92" spans="1:10" x14ac:dyDescent="0.25">
      <c r="A92" s="81"/>
      <c r="B92" s="79"/>
      <c r="C92" s="60" t="s">
        <v>16</v>
      </c>
      <c r="D92" s="95"/>
      <c r="E92" s="6">
        <f t="shared" si="26"/>
        <v>2060</v>
      </c>
      <c r="F92" s="6">
        <v>700</v>
      </c>
      <c r="G92" s="6">
        <v>380</v>
      </c>
      <c r="H92" s="6">
        <v>500</v>
      </c>
      <c r="I92" s="6">
        <v>480</v>
      </c>
      <c r="J92" s="79"/>
    </row>
    <row r="93" spans="1:10" ht="13.2" customHeight="1" x14ac:dyDescent="0.25">
      <c r="A93" s="81"/>
      <c r="B93" s="79"/>
      <c r="C93" s="60" t="s">
        <v>17</v>
      </c>
      <c r="D93" s="96"/>
      <c r="E93" s="6">
        <f t="shared" si="26"/>
        <v>0</v>
      </c>
      <c r="F93" s="6">
        <v>0</v>
      </c>
      <c r="G93" s="6">
        <v>0</v>
      </c>
      <c r="H93" s="6">
        <v>0</v>
      </c>
      <c r="I93" s="6">
        <v>0</v>
      </c>
      <c r="J93" s="79"/>
    </row>
    <row r="94" spans="1:10" ht="15" hidden="1" customHeight="1" x14ac:dyDescent="0.25">
      <c r="A94" s="81" t="s">
        <v>30</v>
      </c>
      <c r="B94" s="79" t="s">
        <v>32</v>
      </c>
      <c r="C94" s="60" t="s">
        <v>11</v>
      </c>
      <c r="D94" s="94" t="s">
        <v>12</v>
      </c>
      <c r="E94" s="6">
        <f t="shared" ref="E94:E99" si="28">SUM(F94:H94)</f>
        <v>0</v>
      </c>
      <c r="F94" s="6">
        <f>SUM(F95:F99)</f>
        <v>0</v>
      </c>
      <c r="G94" s="6">
        <f t="shared" ref="G94:H94" si="29">SUM(G95:G99)</f>
        <v>0</v>
      </c>
      <c r="H94" s="6">
        <f t="shared" si="29"/>
        <v>0</v>
      </c>
      <c r="I94" s="4"/>
      <c r="J94" s="79"/>
    </row>
    <row r="95" spans="1:10" hidden="1" x14ac:dyDescent="0.25">
      <c r="A95" s="81"/>
      <c r="B95" s="79"/>
      <c r="C95" s="60" t="s">
        <v>13</v>
      </c>
      <c r="D95" s="95"/>
      <c r="E95" s="6">
        <f t="shared" si="28"/>
        <v>0</v>
      </c>
      <c r="F95" s="6">
        <v>0</v>
      </c>
      <c r="G95" s="6">
        <v>0</v>
      </c>
      <c r="H95" s="6">
        <v>0</v>
      </c>
      <c r="I95" s="4"/>
      <c r="J95" s="79"/>
    </row>
    <row r="96" spans="1:10" hidden="1" x14ac:dyDescent="0.25">
      <c r="A96" s="81"/>
      <c r="B96" s="79"/>
      <c r="C96" s="60" t="s">
        <v>14</v>
      </c>
      <c r="D96" s="95"/>
      <c r="E96" s="6">
        <f t="shared" si="28"/>
        <v>0</v>
      </c>
      <c r="F96" s="6">
        <v>0</v>
      </c>
      <c r="G96" s="6">
        <v>0</v>
      </c>
      <c r="H96" s="6">
        <v>0</v>
      </c>
      <c r="I96" s="4"/>
      <c r="J96" s="79"/>
    </row>
    <row r="97" spans="1:10" hidden="1" x14ac:dyDescent="0.25">
      <c r="A97" s="81"/>
      <c r="B97" s="79"/>
      <c r="C97" s="60" t="s">
        <v>15</v>
      </c>
      <c r="D97" s="95"/>
      <c r="E97" s="6">
        <f t="shared" si="28"/>
        <v>0</v>
      </c>
      <c r="F97" s="6">
        <v>0</v>
      </c>
      <c r="G97" s="6">
        <v>0</v>
      </c>
      <c r="H97" s="6">
        <v>0</v>
      </c>
      <c r="I97" s="4"/>
      <c r="J97" s="79"/>
    </row>
    <row r="98" spans="1:10" hidden="1" x14ac:dyDescent="0.25">
      <c r="A98" s="81"/>
      <c r="B98" s="79"/>
      <c r="C98" s="60" t="s">
        <v>16</v>
      </c>
      <c r="D98" s="95"/>
      <c r="E98" s="6">
        <f t="shared" si="28"/>
        <v>0</v>
      </c>
      <c r="F98" s="6">
        <v>0</v>
      </c>
      <c r="G98" s="6">
        <v>0</v>
      </c>
      <c r="H98" s="6">
        <v>0</v>
      </c>
      <c r="I98" s="4"/>
      <c r="J98" s="79"/>
    </row>
    <row r="99" spans="1:10" hidden="1" x14ac:dyDescent="0.25">
      <c r="A99" s="81"/>
      <c r="B99" s="79"/>
      <c r="C99" s="60" t="s">
        <v>17</v>
      </c>
      <c r="D99" s="96"/>
      <c r="E99" s="6">
        <f t="shared" si="28"/>
        <v>0</v>
      </c>
      <c r="F99" s="6">
        <v>0</v>
      </c>
      <c r="G99" s="6">
        <v>0</v>
      </c>
      <c r="H99" s="6">
        <v>0</v>
      </c>
      <c r="I99" s="4"/>
      <c r="J99" s="79"/>
    </row>
    <row r="100" spans="1:10" ht="14.4" customHeight="1" x14ac:dyDescent="0.25">
      <c r="A100" s="93" t="s">
        <v>45</v>
      </c>
      <c r="B100" s="92" t="s">
        <v>34</v>
      </c>
      <c r="C100" s="64" t="s">
        <v>11</v>
      </c>
      <c r="D100" s="94" t="s">
        <v>12</v>
      </c>
      <c r="E100" s="3">
        <f>SUM(F100:I100)</f>
        <v>1510</v>
      </c>
      <c r="F100" s="3">
        <f t="shared" ref="F100:I105" si="30">F106+F112</f>
        <v>610</v>
      </c>
      <c r="G100" s="3">
        <f t="shared" si="30"/>
        <v>200</v>
      </c>
      <c r="H100" s="3">
        <f t="shared" si="30"/>
        <v>300</v>
      </c>
      <c r="I100" s="3">
        <f t="shared" si="30"/>
        <v>400</v>
      </c>
      <c r="J100" s="80"/>
    </row>
    <row r="101" spans="1:10" x14ac:dyDescent="0.25">
      <c r="A101" s="93"/>
      <c r="B101" s="92"/>
      <c r="C101" s="64" t="s">
        <v>13</v>
      </c>
      <c r="D101" s="95"/>
      <c r="E101" s="3">
        <f t="shared" ref="E101:E105" si="31">SUM(F101:I101)</f>
        <v>0</v>
      </c>
      <c r="F101" s="3">
        <f t="shared" si="30"/>
        <v>0</v>
      </c>
      <c r="G101" s="3">
        <f t="shared" si="30"/>
        <v>0</v>
      </c>
      <c r="H101" s="3">
        <f t="shared" si="30"/>
        <v>0</v>
      </c>
      <c r="I101" s="3">
        <f t="shared" si="30"/>
        <v>0</v>
      </c>
      <c r="J101" s="80"/>
    </row>
    <row r="102" spans="1:10" x14ac:dyDescent="0.25">
      <c r="A102" s="93"/>
      <c r="B102" s="92"/>
      <c r="C102" s="64" t="s">
        <v>14</v>
      </c>
      <c r="D102" s="95"/>
      <c r="E102" s="3">
        <f t="shared" si="31"/>
        <v>0</v>
      </c>
      <c r="F102" s="3">
        <f t="shared" si="30"/>
        <v>0</v>
      </c>
      <c r="G102" s="3">
        <f t="shared" si="30"/>
        <v>0</v>
      </c>
      <c r="H102" s="3">
        <f t="shared" si="30"/>
        <v>0</v>
      </c>
      <c r="I102" s="3">
        <f t="shared" si="30"/>
        <v>0</v>
      </c>
      <c r="J102" s="80"/>
    </row>
    <row r="103" spans="1:10" x14ac:dyDescent="0.25">
      <c r="A103" s="93"/>
      <c r="B103" s="92"/>
      <c r="C103" s="64" t="s">
        <v>15</v>
      </c>
      <c r="D103" s="95"/>
      <c r="E103" s="3">
        <f t="shared" si="31"/>
        <v>0</v>
      </c>
      <c r="F103" s="3">
        <f t="shared" si="30"/>
        <v>0</v>
      </c>
      <c r="G103" s="3">
        <f t="shared" si="30"/>
        <v>0</v>
      </c>
      <c r="H103" s="3">
        <f t="shared" si="30"/>
        <v>0</v>
      </c>
      <c r="I103" s="3">
        <f t="shared" si="30"/>
        <v>0</v>
      </c>
      <c r="J103" s="80"/>
    </row>
    <row r="104" spans="1:10" x14ac:dyDescent="0.25">
      <c r="A104" s="93"/>
      <c r="B104" s="92"/>
      <c r="C104" s="64" t="s">
        <v>16</v>
      </c>
      <c r="D104" s="95"/>
      <c r="E104" s="3">
        <f t="shared" si="31"/>
        <v>1510</v>
      </c>
      <c r="F104" s="3">
        <f t="shared" si="30"/>
        <v>610</v>
      </c>
      <c r="G104" s="3">
        <f t="shared" si="30"/>
        <v>200</v>
      </c>
      <c r="H104" s="3">
        <f t="shared" si="30"/>
        <v>300</v>
      </c>
      <c r="I104" s="3">
        <f t="shared" si="30"/>
        <v>400</v>
      </c>
      <c r="J104" s="80"/>
    </row>
    <row r="105" spans="1:10" x14ac:dyDescent="0.25">
      <c r="A105" s="93"/>
      <c r="B105" s="92"/>
      <c r="C105" s="64" t="s">
        <v>17</v>
      </c>
      <c r="D105" s="96"/>
      <c r="E105" s="3">
        <f t="shared" si="31"/>
        <v>0</v>
      </c>
      <c r="F105" s="3">
        <f t="shared" si="30"/>
        <v>0</v>
      </c>
      <c r="G105" s="3">
        <f t="shared" si="30"/>
        <v>0</v>
      </c>
      <c r="H105" s="3">
        <f t="shared" si="30"/>
        <v>0</v>
      </c>
      <c r="I105" s="3">
        <f t="shared" si="30"/>
        <v>0</v>
      </c>
      <c r="J105" s="80"/>
    </row>
    <row r="106" spans="1:10" ht="15" customHeight="1" x14ac:dyDescent="0.25">
      <c r="A106" s="81" t="s">
        <v>166</v>
      </c>
      <c r="B106" s="79" t="s">
        <v>36</v>
      </c>
      <c r="C106" s="60" t="s">
        <v>11</v>
      </c>
      <c r="D106" s="94" t="s">
        <v>12</v>
      </c>
      <c r="E106" s="6">
        <f>SUM(F106:I106)</f>
        <v>1470</v>
      </c>
      <c r="F106" s="6">
        <f>SUM(F107:F111)</f>
        <v>600</v>
      </c>
      <c r="G106" s="6">
        <f t="shared" ref="G106:I106" si="32">SUM(G107:G111)</f>
        <v>190</v>
      </c>
      <c r="H106" s="6">
        <f t="shared" si="32"/>
        <v>290</v>
      </c>
      <c r="I106" s="6">
        <f t="shared" si="32"/>
        <v>390</v>
      </c>
      <c r="J106" s="79" t="s">
        <v>128</v>
      </c>
    </row>
    <row r="107" spans="1:10" x14ac:dyDescent="0.25">
      <c r="A107" s="81"/>
      <c r="B107" s="79"/>
      <c r="C107" s="60" t="s">
        <v>13</v>
      </c>
      <c r="D107" s="95"/>
      <c r="E107" s="6">
        <f t="shared" ref="E107:E117" si="33">SUM(F107:I107)</f>
        <v>0</v>
      </c>
      <c r="F107" s="6">
        <v>0</v>
      </c>
      <c r="G107" s="6">
        <v>0</v>
      </c>
      <c r="H107" s="6">
        <v>0</v>
      </c>
      <c r="I107" s="6">
        <v>0</v>
      </c>
      <c r="J107" s="79"/>
    </row>
    <row r="108" spans="1:10" x14ac:dyDescent="0.25">
      <c r="A108" s="81"/>
      <c r="B108" s="79"/>
      <c r="C108" s="60" t="s">
        <v>14</v>
      </c>
      <c r="D108" s="95"/>
      <c r="E108" s="6">
        <f t="shared" si="33"/>
        <v>0</v>
      </c>
      <c r="F108" s="6">
        <v>0</v>
      </c>
      <c r="G108" s="6">
        <v>0</v>
      </c>
      <c r="H108" s="6">
        <v>0</v>
      </c>
      <c r="I108" s="6">
        <v>0</v>
      </c>
      <c r="J108" s="79"/>
    </row>
    <row r="109" spans="1:10" x14ac:dyDescent="0.25">
      <c r="A109" s="81"/>
      <c r="B109" s="79"/>
      <c r="C109" s="60" t="s">
        <v>15</v>
      </c>
      <c r="D109" s="95"/>
      <c r="E109" s="6">
        <f t="shared" si="33"/>
        <v>0</v>
      </c>
      <c r="F109" s="6">
        <v>0</v>
      </c>
      <c r="G109" s="6">
        <v>0</v>
      </c>
      <c r="H109" s="6">
        <v>0</v>
      </c>
      <c r="I109" s="6">
        <v>0</v>
      </c>
      <c r="J109" s="79"/>
    </row>
    <row r="110" spans="1:10" x14ac:dyDescent="0.25">
      <c r="A110" s="81"/>
      <c r="B110" s="79"/>
      <c r="C110" s="60" t="s">
        <v>16</v>
      </c>
      <c r="D110" s="95"/>
      <c r="E110" s="6">
        <f t="shared" si="33"/>
        <v>1470</v>
      </c>
      <c r="F110" s="6">
        <v>600</v>
      </c>
      <c r="G110" s="6">
        <v>190</v>
      </c>
      <c r="H110" s="6">
        <v>290</v>
      </c>
      <c r="I110" s="6">
        <v>390</v>
      </c>
      <c r="J110" s="79"/>
    </row>
    <row r="111" spans="1:10" x14ac:dyDescent="0.25">
      <c r="A111" s="81"/>
      <c r="B111" s="79"/>
      <c r="C111" s="60" t="s">
        <v>17</v>
      </c>
      <c r="D111" s="96"/>
      <c r="E111" s="6">
        <f t="shared" si="33"/>
        <v>0</v>
      </c>
      <c r="F111" s="6">
        <v>0</v>
      </c>
      <c r="G111" s="6">
        <v>0</v>
      </c>
      <c r="H111" s="6">
        <v>0</v>
      </c>
      <c r="I111" s="6">
        <v>0</v>
      </c>
      <c r="J111" s="79"/>
    </row>
    <row r="112" spans="1:10" ht="15" customHeight="1" x14ac:dyDescent="0.25">
      <c r="A112" s="81" t="s">
        <v>167</v>
      </c>
      <c r="B112" s="79" t="s">
        <v>38</v>
      </c>
      <c r="C112" s="60" t="s">
        <v>11</v>
      </c>
      <c r="D112" s="94" t="s">
        <v>12</v>
      </c>
      <c r="E112" s="6">
        <f t="shared" si="33"/>
        <v>40</v>
      </c>
      <c r="F112" s="6">
        <f>SUM(F113:F117)</f>
        <v>10</v>
      </c>
      <c r="G112" s="6">
        <f t="shared" ref="G112:I112" si="34">SUM(G113:G117)</f>
        <v>10</v>
      </c>
      <c r="H112" s="6">
        <f t="shared" si="34"/>
        <v>10</v>
      </c>
      <c r="I112" s="6">
        <f t="shared" si="34"/>
        <v>10</v>
      </c>
      <c r="J112" s="79" t="s">
        <v>128</v>
      </c>
    </row>
    <row r="113" spans="1:10" x14ac:dyDescent="0.25">
      <c r="A113" s="81"/>
      <c r="B113" s="79"/>
      <c r="C113" s="60" t="s">
        <v>13</v>
      </c>
      <c r="D113" s="95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79"/>
    </row>
    <row r="114" spans="1:10" x14ac:dyDescent="0.25">
      <c r="A114" s="81"/>
      <c r="B114" s="79"/>
      <c r="C114" s="60" t="s">
        <v>14</v>
      </c>
      <c r="D114" s="95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79"/>
    </row>
    <row r="115" spans="1:10" x14ac:dyDescent="0.25">
      <c r="A115" s="81"/>
      <c r="B115" s="79"/>
      <c r="C115" s="60" t="s">
        <v>15</v>
      </c>
      <c r="D115" s="95"/>
      <c r="E115" s="6">
        <f t="shared" si="33"/>
        <v>0</v>
      </c>
      <c r="F115" s="6">
        <v>0</v>
      </c>
      <c r="G115" s="6">
        <v>0</v>
      </c>
      <c r="H115" s="6">
        <v>0</v>
      </c>
      <c r="I115" s="6">
        <v>0</v>
      </c>
      <c r="J115" s="79"/>
    </row>
    <row r="116" spans="1:10" x14ac:dyDescent="0.25">
      <c r="A116" s="81"/>
      <c r="B116" s="79"/>
      <c r="C116" s="60" t="s">
        <v>16</v>
      </c>
      <c r="D116" s="95"/>
      <c r="E116" s="6">
        <f t="shared" si="33"/>
        <v>40</v>
      </c>
      <c r="F116" s="6">
        <v>10</v>
      </c>
      <c r="G116" s="6">
        <v>10</v>
      </c>
      <c r="H116" s="6">
        <v>10</v>
      </c>
      <c r="I116" s="6">
        <v>10</v>
      </c>
      <c r="J116" s="79"/>
    </row>
    <row r="117" spans="1:10" x14ac:dyDescent="0.25">
      <c r="A117" s="81"/>
      <c r="B117" s="79"/>
      <c r="C117" s="60" t="s">
        <v>17</v>
      </c>
      <c r="D117" s="96"/>
      <c r="E117" s="6">
        <f t="shared" si="33"/>
        <v>0</v>
      </c>
      <c r="F117" s="6">
        <v>0</v>
      </c>
      <c r="G117" s="6">
        <v>0</v>
      </c>
      <c r="H117" s="6">
        <v>0</v>
      </c>
      <c r="I117" s="6">
        <v>0</v>
      </c>
      <c r="J117" s="79"/>
    </row>
    <row r="118" spans="1:10" x14ac:dyDescent="0.25">
      <c r="A118" s="93" t="s">
        <v>47</v>
      </c>
      <c r="B118" s="92" t="s">
        <v>40</v>
      </c>
      <c r="C118" s="60" t="s">
        <v>11</v>
      </c>
      <c r="D118" s="60" t="s">
        <v>41</v>
      </c>
      <c r="E118" s="3">
        <f>SUM(F118:I118)</f>
        <v>101137.4</v>
      </c>
      <c r="F118" s="3">
        <f t="shared" ref="F118:I123" si="35">F124+F130+F136+F142+F148</f>
        <v>35293.699999999997</v>
      </c>
      <c r="G118" s="3">
        <f t="shared" ref="G118:G121" si="36">G124+G130+G136+G142+G148+G154</f>
        <v>25146.7</v>
      </c>
      <c r="H118" s="3">
        <f t="shared" si="35"/>
        <v>20847.400000000001</v>
      </c>
      <c r="I118" s="3">
        <f t="shared" si="35"/>
        <v>19849.599999999999</v>
      </c>
      <c r="J118" s="80"/>
    </row>
    <row r="119" spans="1:10" x14ac:dyDescent="0.25">
      <c r="A119" s="93"/>
      <c r="B119" s="92"/>
      <c r="C119" s="60" t="s">
        <v>13</v>
      </c>
      <c r="D119" s="60" t="s">
        <v>42</v>
      </c>
      <c r="E119" s="3">
        <f t="shared" ref="E119:E123" si="37">SUM(F119:I119)</f>
        <v>0</v>
      </c>
      <c r="F119" s="3">
        <f t="shared" si="35"/>
        <v>0</v>
      </c>
      <c r="G119" s="3">
        <f t="shared" si="36"/>
        <v>0</v>
      </c>
      <c r="H119" s="3">
        <f t="shared" si="35"/>
        <v>0</v>
      </c>
      <c r="I119" s="3">
        <f t="shared" si="35"/>
        <v>0</v>
      </c>
      <c r="J119" s="80"/>
    </row>
    <row r="120" spans="1:10" x14ac:dyDescent="0.25">
      <c r="A120" s="93"/>
      <c r="B120" s="92"/>
      <c r="C120" s="60" t="s">
        <v>14</v>
      </c>
      <c r="D120" s="9"/>
      <c r="E120" s="3">
        <f t="shared" si="37"/>
        <v>2600</v>
      </c>
      <c r="F120" s="3">
        <f t="shared" si="35"/>
        <v>0</v>
      </c>
      <c r="G120" s="3">
        <f t="shared" si="36"/>
        <v>2600</v>
      </c>
      <c r="H120" s="3">
        <f t="shared" si="35"/>
        <v>0</v>
      </c>
      <c r="I120" s="3">
        <f t="shared" si="35"/>
        <v>0</v>
      </c>
      <c r="J120" s="80"/>
    </row>
    <row r="121" spans="1:10" x14ac:dyDescent="0.25">
      <c r="A121" s="93"/>
      <c r="B121" s="92"/>
      <c r="C121" s="60" t="s">
        <v>15</v>
      </c>
      <c r="D121" s="9"/>
      <c r="E121" s="3">
        <f t="shared" si="37"/>
        <v>150</v>
      </c>
      <c r="F121" s="3">
        <f t="shared" si="35"/>
        <v>0</v>
      </c>
      <c r="G121" s="3">
        <f t="shared" si="36"/>
        <v>50</v>
      </c>
      <c r="H121" s="3">
        <f t="shared" si="35"/>
        <v>100</v>
      </c>
      <c r="I121" s="3">
        <f t="shared" si="35"/>
        <v>0</v>
      </c>
      <c r="J121" s="80"/>
    </row>
    <row r="122" spans="1:10" x14ac:dyDescent="0.25">
      <c r="A122" s="93"/>
      <c r="B122" s="92"/>
      <c r="C122" s="60" t="s">
        <v>16</v>
      </c>
      <c r="D122" s="9"/>
      <c r="E122" s="3">
        <f t="shared" si="37"/>
        <v>98387.4</v>
      </c>
      <c r="F122" s="3">
        <f t="shared" si="35"/>
        <v>35293.699999999997</v>
      </c>
      <c r="G122" s="3">
        <f>G128+G134+G140+G146+G152+G158</f>
        <v>22496.7</v>
      </c>
      <c r="H122" s="3">
        <f t="shared" si="35"/>
        <v>20747.400000000001</v>
      </c>
      <c r="I122" s="3">
        <f t="shared" si="35"/>
        <v>19849.599999999999</v>
      </c>
      <c r="J122" s="80"/>
    </row>
    <row r="123" spans="1:10" x14ac:dyDescent="0.25">
      <c r="A123" s="93"/>
      <c r="B123" s="92"/>
      <c r="C123" s="60" t="s">
        <v>17</v>
      </c>
      <c r="D123" s="9"/>
      <c r="E123" s="3">
        <f t="shared" si="37"/>
        <v>0</v>
      </c>
      <c r="F123" s="3">
        <f t="shared" si="35"/>
        <v>0</v>
      </c>
      <c r="G123" s="3">
        <f t="shared" si="35"/>
        <v>0</v>
      </c>
      <c r="H123" s="3">
        <f t="shared" si="35"/>
        <v>0</v>
      </c>
      <c r="I123" s="3">
        <f t="shared" si="35"/>
        <v>0</v>
      </c>
      <c r="J123" s="80"/>
    </row>
    <row r="124" spans="1:10" x14ac:dyDescent="0.25">
      <c r="A124" s="81" t="s">
        <v>168</v>
      </c>
      <c r="B124" s="79" t="s">
        <v>44</v>
      </c>
      <c r="C124" s="60" t="s">
        <v>11</v>
      </c>
      <c r="D124" s="60" t="s">
        <v>41</v>
      </c>
      <c r="E124" s="6">
        <f>SUM(F124:I124)</f>
        <v>34150</v>
      </c>
      <c r="F124" s="6">
        <f>SUM(F125:F129)</f>
        <v>7950</v>
      </c>
      <c r="G124" s="6">
        <f t="shared" ref="G124:I124" si="38">SUM(G125:G129)</f>
        <v>9000</v>
      </c>
      <c r="H124" s="6">
        <f t="shared" si="38"/>
        <v>8400</v>
      </c>
      <c r="I124" s="6">
        <f t="shared" si="38"/>
        <v>8800</v>
      </c>
      <c r="J124" s="97" t="s">
        <v>125</v>
      </c>
    </row>
    <row r="125" spans="1:10" x14ac:dyDescent="0.25">
      <c r="A125" s="81"/>
      <c r="B125" s="79"/>
      <c r="C125" s="60" t="s">
        <v>13</v>
      </c>
      <c r="D125" s="60" t="s">
        <v>42</v>
      </c>
      <c r="E125" s="6">
        <f t="shared" ref="E125:E159" si="39">SUM(F125:I125)</f>
        <v>0</v>
      </c>
      <c r="F125" s="6">
        <v>0</v>
      </c>
      <c r="G125" s="6">
        <v>0</v>
      </c>
      <c r="H125" s="6">
        <v>0</v>
      </c>
      <c r="I125" s="6">
        <v>0</v>
      </c>
      <c r="J125" s="97"/>
    </row>
    <row r="126" spans="1:10" x14ac:dyDescent="0.25">
      <c r="A126" s="81"/>
      <c r="B126" s="79"/>
      <c r="C126" s="60" t="s">
        <v>14</v>
      </c>
      <c r="D126" s="9"/>
      <c r="E126" s="6">
        <f t="shared" si="39"/>
        <v>0</v>
      </c>
      <c r="F126" s="6">
        <v>0</v>
      </c>
      <c r="G126" s="6">
        <v>0</v>
      </c>
      <c r="H126" s="6">
        <v>0</v>
      </c>
      <c r="I126" s="6">
        <v>0</v>
      </c>
      <c r="J126" s="97"/>
    </row>
    <row r="127" spans="1:10" x14ac:dyDescent="0.25">
      <c r="A127" s="81"/>
      <c r="B127" s="79"/>
      <c r="C127" s="60" t="s">
        <v>15</v>
      </c>
      <c r="D127" s="9"/>
      <c r="E127" s="6">
        <f t="shared" si="39"/>
        <v>0</v>
      </c>
      <c r="F127" s="6">
        <v>0</v>
      </c>
      <c r="G127" s="6">
        <v>0</v>
      </c>
      <c r="H127" s="6">
        <v>0</v>
      </c>
      <c r="I127" s="6">
        <v>0</v>
      </c>
      <c r="J127" s="97"/>
    </row>
    <row r="128" spans="1:10" x14ac:dyDescent="0.25">
      <c r="A128" s="81"/>
      <c r="B128" s="79"/>
      <c r="C128" s="60" t="s">
        <v>16</v>
      </c>
      <c r="D128" s="9"/>
      <c r="E128" s="6">
        <f t="shared" si="39"/>
        <v>34150</v>
      </c>
      <c r="F128" s="6">
        <v>7950</v>
      </c>
      <c r="G128" s="6">
        <v>9000</v>
      </c>
      <c r="H128" s="6">
        <v>8400</v>
      </c>
      <c r="I128" s="6">
        <v>8800</v>
      </c>
      <c r="J128" s="97"/>
    </row>
    <row r="129" spans="1:10" x14ac:dyDescent="0.25">
      <c r="A129" s="81"/>
      <c r="B129" s="79"/>
      <c r="C129" s="60" t="s">
        <v>17</v>
      </c>
      <c r="D129" s="9"/>
      <c r="E129" s="6">
        <f t="shared" si="39"/>
        <v>0</v>
      </c>
      <c r="F129" s="6">
        <v>0</v>
      </c>
      <c r="G129" s="6">
        <v>0</v>
      </c>
      <c r="H129" s="6">
        <v>0</v>
      </c>
      <c r="I129" s="6">
        <v>0</v>
      </c>
      <c r="J129" s="97"/>
    </row>
    <row r="130" spans="1:10" ht="13.95" customHeight="1" x14ac:dyDescent="0.25">
      <c r="A130" s="81" t="s">
        <v>169</v>
      </c>
      <c r="B130" s="79" t="s">
        <v>46</v>
      </c>
      <c r="C130" s="60" t="s">
        <v>11</v>
      </c>
      <c r="D130" s="60" t="s">
        <v>41</v>
      </c>
      <c r="E130" s="6">
        <f t="shared" si="39"/>
        <v>29485.5</v>
      </c>
      <c r="F130" s="6">
        <f>SUM(F131:F135)</f>
        <v>8500</v>
      </c>
      <c r="G130" s="6">
        <f t="shared" ref="G130:I130" si="40">SUM(G131:G135)</f>
        <v>7185.5</v>
      </c>
      <c r="H130" s="6">
        <f t="shared" si="40"/>
        <v>6990</v>
      </c>
      <c r="I130" s="6">
        <f t="shared" si="40"/>
        <v>6810</v>
      </c>
      <c r="J130" s="79" t="s">
        <v>128</v>
      </c>
    </row>
    <row r="131" spans="1:10" x14ac:dyDescent="0.25">
      <c r="A131" s="81"/>
      <c r="B131" s="79"/>
      <c r="C131" s="60" t="s">
        <v>13</v>
      </c>
      <c r="D131" s="60" t="s">
        <v>42</v>
      </c>
      <c r="E131" s="6">
        <f t="shared" si="39"/>
        <v>0</v>
      </c>
      <c r="F131" s="6">
        <v>0</v>
      </c>
      <c r="G131" s="6">
        <v>0</v>
      </c>
      <c r="H131" s="6">
        <v>0</v>
      </c>
      <c r="I131" s="6">
        <v>0</v>
      </c>
      <c r="J131" s="79"/>
    </row>
    <row r="132" spans="1:10" x14ac:dyDescent="0.25">
      <c r="A132" s="81"/>
      <c r="B132" s="79"/>
      <c r="C132" s="60" t="s">
        <v>14</v>
      </c>
      <c r="D132" s="9"/>
      <c r="E132" s="6">
        <f t="shared" si="39"/>
        <v>0</v>
      </c>
      <c r="F132" s="6">
        <v>0</v>
      </c>
      <c r="G132" s="6">
        <v>0</v>
      </c>
      <c r="H132" s="6">
        <v>0</v>
      </c>
      <c r="I132" s="6">
        <v>0</v>
      </c>
      <c r="J132" s="79"/>
    </row>
    <row r="133" spans="1:10" x14ac:dyDescent="0.25">
      <c r="A133" s="81"/>
      <c r="B133" s="79"/>
      <c r="C133" s="60" t="s">
        <v>15</v>
      </c>
      <c r="D133" s="9"/>
      <c r="E133" s="6">
        <f t="shared" si="39"/>
        <v>0</v>
      </c>
      <c r="F133" s="6">
        <v>0</v>
      </c>
      <c r="G133" s="6">
        <v>0</v>
      </c>
      <c r="H133" s="6">
        <v>0</v>
      </c>
      <c r="I133" s="6">
        <v>0</v>
      </c>
      <c r="J133" s="79"/>
    </row>
    <row r="134" spans="1:10" x14ac:dyDescent="0.25">
      <c r="A134" s="81"/>
      <c r="B134" s="79"/>
      <c r="C134" s="60" t="s">
        <v>16</v>
      </c>
      <c r="D134" s="9"/>
      <c r="E134" s="6">
        <f t="shared" si="39"/>
        <v>29485.5</v>
      </c>
      <c r="F134" s="6">
        <v>8500</v>
      </c>
      <c r="G134" s="6">
        <v>7185.5</v>
      </c>
      <c r="H134" s="6">
        <v>6990</v>
      </c>
      <c r="I134" s="6">
        <v>6810</v>
      </c>
      <c r="J134" s="79"/>
    </row>
    <row r="135" spans="1:10" x14ac:dyDescent="0.25">
      <c r="A135" s="81"/>
      <c r="B135" s="79"/>
      <c r="C135" s="60" t="s">
        <v>17</v>
      </c>
      <c r="D135" s="9"/>
      <c r="E135" s="6">
        <f t="shared" si="39"/>
        <v>0</v>
      </c>
      <c r="F135" s="6">
        <v>0</v>
      </c>
      <c r="G135" s="6">
        <v>0</v>
      </c>
      <c r="H135" s="6">
        <v>0</v>
      </c>
      <c r="I135" s="6"/>
      <c r="J135" s="79"/>
    </row>
    <row r="136" spans="1:10" ht="13.95" customHeight="1" x14ac:dyDescent="0.25">
      <c r="A136" s="81" t="s">
        <v>170</v>
      </c>
      <c r="B136" s="79" t="s">
        <v>48</v>
      </c>
      <c r="C136" s="60" t="s">
        <v>11</v>
      </c>
      <c r="D136" s="60" t="s">
        <v>41</v>
      </c>
      <c r="E136" s="6">
        <f t="shared" si="39"/>
        <v>1900</v>
      </c>
      <c r="F136" s="6">
        <f>SUM(F137:F141)</f>
        <v>700</v>
      </c>
      <c r="G136" s="6">
        <f t="shared" ref="G136:I136" si="41">SUM(G137:G141)</f>
        <v>400</v>
      </c>
      <c r="H136" s="6">
        <f t="shared" si="41"/>
        <v>400</v>
      </c>
      <c r="I136" s="6">
        <f t="shared" si="41"/>
        <v>400</v>
      </c>
      <c r="J136" s="79" t="s">
        <v>128</v>
      </c>
    </row>
    <row r="137" spans="1:10" x14ac:dyDescent="0.25">
      <c r="A137" s="81"/>
      <c r="B137" s="79"/>
      <c r="C137" s="60" t="s">
        <v>13</v>
      </c>
      <c r="D137" s="60" t="s">
        <v>42</v>
      </c>
      <c r="E137" s="6">
        <f t="shared" si="39"/>
        <v>0</v>
      </c>
      <c r="F137" s="6">
        <v>0</v>
      </c>
      <c r="G137" s="6">
        <v>0</v>
      </c>
      <c r="H137" s="6">
        <v>0</v>
      </c>
      <c r="I137" s="6">
        <v>0</v>
      </c>
      <c r="J137" s="79"/>
    </row>
    <row r="138" spans="1:10" x14ac:dyDescent="0.25">
      <c r="A138" s="81"/>
      <c r="B138" s="79"/>
      <c r="C138" s="60" t="s">
        <v>14</v>
      </c>
      <c r="D138" s="9"/>
      <c r="E138" s="6">
        <f t="shared" si="39"/>
        <v>0</v>
      </c>
      <c r="F138" s="6">
        <v>0</v>
      </c>
      <c r="G138" s="6">
        <v>0</v>
      </c>
      <c r="H138" s="6">
        <v>0</v>
      </c>
      <c r="I138" s="6">
        <v>0</v>
      </c>
      <c r="J138" s="79"/>
    </row>
    <row r="139" spans="1:10" x14ac:dyDescent="0.25">
      <c r="A139" s="81"/>
      <c r="B139" s="79"/>
      <c r="C139" s="60" t="s">
        <v>15</v>
      </c>
      <c r="D139" s="9"/>
      <c r="E139" s="6">
        <f t="shared" si="39"/>
        <v>0</v>
      </c>
      <c r="F139" s="6">
        <v>0</v>
      </c>
      <c r="G139" s="6">
        <v>0</v>
      </c>
      <c r="H139" s="6">
        <v>0</v>
      </c>
      <c r="I139" s="6">
        <v>0</v>
      </c>
      <c r="J139" s="79"/>
    </row>
    <row r="140" spans="1:10" x14ac:dyDescent="0.25">
      <c r="A140" s="81"/>
      <c r="B140" s="79"/>
      <c r="C140" s="60" t="s">
        <v>16</v>
      </c>
      <c r="D140" s="9"/>
      <c r="E140" s="6">
        <f t="shared" si="39"/>
        <v>1900</v>
      </c>
      <c r="F140" s="6">
        <v>700</v>
      </c>
      <c r="G140" s="6">
        <v>400</v>
      </c>
      <c r="H140" s="6">
        <v>400</v>
      </c>
      <c r="I140" s="6">
        <v>400</v>
      </c>
      <c r="J140" s="79"/>
    </row>
    <row r="141" spans="1:10" x14ac:dyDescent="0.25">
      <c r="A141" s="81"/>
      <c r="B141" s="79"/>
      <c r="C141" s="60" t="s">
        <v>17</v>
      </c>
      <c r="D141" s="9"/>
      <c r="E141" s="6">
        <f t="shared" si="39"/>
        <v>0</v>
      </c>
      <c r="F141" s="6">
        <v>0</v>
      </c>
      <c r="G141" s="6">
        <v>0</v>
      </c>
      <c r="H141" s="6">
        <v>0</v>
      </c>
      <c r="I141" s="6">
        <v>0</v>
      </c>
      <c r="J141" s="79"/>
    </row>
    <row r="142" spans="1:10" x14ac:dyDescent="0.25">
      <c r="A142" s="81" t="s">
        <v>171</v>
      </c>
      <c r="B142" s="79" t="s">
        <v>50</v>
      </c>
      <c r="C142" s="60" t="s">
        <v>11</v>
      </c>
      <c r="D142" s="60" t="s">
        <v>41</v>
      </c>
      <c r="E142" s="6">
        <f t="shared" si="39"/>
        <v>32865.1</v>
      </c>
      <c r="F142" s="6">
        <f>SUM(F143:F147)</f>
        <v>18143.7</v>
      </c>
      <c r="G142" s="6">
        <f t="shared" ref="G142:I142" si="42">SUM(G143:G147)</f>
        <v>5824.4</v>
      </c>
      <c r="H142" s="6">
        <f t="shared" si="42"/>
        <v>5057.3999999999996</v>
      </c>
      <c r="I142" s="6">
        <f t="shared" si="42"/>
        <v>3839.6</v>
      </c>
      <c r="J142" s="79" t="s">
        <v>128</v>
      </c>
    </row>
    <row r="143" spans="1:10" x14ac:dyDescent="0.25">
      <c r="A143" s="81"/>
      <c r="B143" s="79"/>
      <c r="C143" s="60" t="s">
        <v>13</v>
      </c>
      <c r="D143" s="60" t="s">
        <v>42</v>
      </c>
      <c r="E143" s="6">
        <f t="shared" si="39"/>
        <v>0</v>
      </c>
      <c r="F143" s="6">
        <v>0</v>
      </c>
      <c r="G143" s="6">
        <v>0</v>
      </c>
      <c r="H143" s="6">
        <v>0</v>
      </c>
      <c r="I143" s="6">
        <v>0</v>
      </c>
      <c r="J143" s="79"/>
    </row>
    <row r="144" spans="1:10" x14ac:dyDescent="0.25">
      <c r="A144" s="81"/>
      <c r="B144" s="79"/>
      <c r="C144" s="60" t="s">
        <v>14</v>
      </c>
      <c r="D144" s="9"/>
      <c r="E144" s="6">
        <f t="shared" si="39"/>
        <v>0</v>
      </c>
      <c r="F144" s="6">
        <v>0</v>
      </c>
      <c r="G144" s="6">
        <v>0</v>
      </c>
      <c r="H144" s="6">
        <v>0</v>
      </c>
      <c r="I144" s="6">
        <v>0</v>
      </c>
      <c r="J144" s="79"/>
    </row>
    <row r="145" spans="1:10" x14ac:dyDescent="0.25">
      <c r="A145" s="81"/>
      <c r="B145" s="79"/>
      <c r="C145" s="60" t="s">
        <v>15</v>
      </c>
      <c r="D145" s="9"/>
      <c r="E145" s="6">
        <f t="shared" si="39"/>
        <v>150</v>
      </c>
      <c r="F145" s="6">
        <v>0</v>
      </c>
      <c r="G145" s="6">
        <v>50</v>
      </c>
      <c r="H145" s="6">
        <v>100</v>
      </c>
      <c r="I145" s="6">
        <v>0</v>
      </c>
      <c r="J145" s="79"/>
    </row>
    <row r="146" spans="1:10" x14ac:dyDescent="0.25">
      <c r="A146" s="81"/>
      <c r="B146" s="79"/>
      <c r="C146" s="60" t="s">
        <v>16</v>
      </c>
      <c r="D146" s="9"/>
      <c r="E146" s="6">
        <f t="shared" si="39"/>
        <v>32715.1</v>
      </c>
      <c r="F146" s="6">
        <v>18143.7</v>
      </c>
      <c r="G146" s="6">
        <v>5774.4</v>
      </c>
      <c r="H146" s="6">
        <v>4957.3999999999996</v>
      </c>
      <c r="I146" s="6">
        <v>3839.6</v>
      </c>
      <c r="J146" s="79"/>
    </row>
    <row r="147" spans="1:10" x14ac:dyDescent="0.25">
      <c r="A147" s="81"/>
      <c r="B147" s="79"/>
      <c r="C147" s="60" t="s">
        <v>17</v>
      </c>
      <c r="D147" s="9"/>
      <c r="E147" s="6">
        <f t="shared" si="39"/>
        <v>0</v>
      </c>
      <c r="F147" s="6">
        <v>0</v>
      </c>
      <c r="G147" s="6">
        <v>0</v>
      </c>
      <c r="H147" s="6">
        <v>0</v>
      </c>
      <c r="I147" s="6">
        <v>0</v>
      </c>
      <c r="J147" s="79"/>
    </row>
    <row r="148" spans="1:10" ht="15" customHeight="1" x14ac:dyDescent="0.25">
      <c r="A148" s="81" t="s">
        <v>172</v>
      </c>
      <c r="B148" s="79" t="s">
        <v>135</v>
      </c>
      <c r="C148" s="60" t="s">
        <v>11</v>
      </c>
      <c r="D148" s="60" t="s">
        <v>41</v>
      </c>
      <c r="E148" s="6">
        <f t="shared" si="39"/>
        <v>2736.8</v>
      </c>
      <c r="F148" s="6">
        <f>SUM(F149:F153)</f>
        <v>0</v>
      </c>
      <c r="G148" s="6">
        <f t="shared" ref="G148:I148" si="43">SUM(G149:G153)</f>
        <v>2736.8</v>
      </c>
      <c r="H148" s="6">
        <f t="shared" si="43"/>
        <v>0</v>
      </c>
      <c r="I148" s="6">
        <f t="shared" si="43"/>
        <v>0</v>
      </c>
      <c r="J148" s="79" t="s">
        <v>128</v>
      </c>
    </row>
    <row r="149" spans="1:10" x14ac:dyDescent="0.25">
      <c r="A149" s="81"/>
      <c r="B149" s="79"/>
      <c r="C149" s="60" t="s">
        <v>13</v>
      </c>
      <c r="D149" s="60" t="s">
        <v>42</v>
      </c>
      <c r="E149" s="6">
        <f t="shared" si="39"/>
        <v>0</v>
      </c>
      <c r="F149" s="6">
        <v>0</v>
      </c>
      <c r="G149" s="6">
        <v>0</v>
      </c>
      <c r="H149" s="6">
        <v>0</v>
      </c>
      <c r="I149" s="6"/>
      <c r="J149" s="79"/>
    </row>
    <row r="150" spans="1:10" x14ac:dyDescent="0.25">
      <c r="A150" s="81"/>
      <c r="B150" s="79"/>
      <c r="C150" s="60" t="s">
        <v>14</v>
      </c>
      <c r="D150" s="9"/>
      <c r="E150" s="6">
        <f t="shared" si="39"/>
        <v>2600</v>
      </c>
      <c r="F150" s="6">
        <v>0</v>
      </c>
      <c r="G150" s="6">
        <v>2600</v>
      </c>
      <c r="H150" s="6">
        <v>0</v>
      </c>
      <c r="I150" s="6"/>
      <c r="J150" s="79"/>
    </row>
    <row r="151" spans="1:10" x14ac:dyDescent="0.25">
      <c r="A151" s="81"/>
      <c r="B151" s="79"/>
      <c r="C151" s="60" t="s">
        <v>15</v>
      </c>
      <c r="D151" s="9"/>
      <c r="E151" s="6">
        <f t="shared" si="39"/>
        <v>0</v>
      </c>
      <c r="F151" s="6">
        <v>0</v>
      </c>
      <c r="G151" s="6">
        <v>0</v>
      </c>
      <c r="H151" s="6">
        <v>0</v>
      </c>
      <c r="I151" s="6"/>
      <c r="J151" s="79"/>
    </row>
    <row r="152" spans="1:10" x14ac:dyDescent="0.25">
      <c r="A152" s="81"/>
      <c r="B152" s="79"/>
      <c r="C152" s="60" t="s">
        <v>16</v>
      </c>
      <c r="D152" s="9"/>
      <c r="E152" s="6">
        <f t="shared" si="39"/>
        <v>136.80000000000001</v>
      </c>
      <c r="F152" s="6">
        <v>0</v>
      </c>
      <c r="G152" s="6">
        <v>136.80000000000001</v>
      </c>
      <c r="H152" s="6">
        <v>0</v>
      </c>
      <c r="I152" s="6"/>
      <c r="J152" s="79"/>
    </row>
    <row r="153" spans="1:10" ht="12.6" customHeight="1" x14ac:dyDescent="0.25">
      <c r="A153" s="81"/>
      <c r="B153" s="79"/>
      <c r="C153" s="60" t="s">
        <v>17</v>
      </c>
      <c r="D153" s="9"/>
      <c r="E153" s="6">
        <f t="shared" si="39"/>
        <v>0</v>
      </c>
      <c r="F153" s="6">
        <v>0</v>
      </c>
      <c r="G153" s="6">
        <v>0</v>
      </c>
      <c r="H153" s="6">
        <v>0</v>
      </c>
      <c r="I153" s="6"/>
      <c r="J153" s="79"/>
    </row>
    <row r="154" spans="1:10" ht="0.6" hidden="1" customHeight="1" x14ac:dyDescent="0.25">
      <c r="A154" s="81" t="s">
        <v>137</v>
      </c>
      <c r="B154" s="79" t="s">
        <v>52</v>
      </c>
      <c r="C154" s="60" t="s">
        <v>11</v>
      </c>
      <c r="D154" s="60" t="s">
        <v>41</v>
      </c>
      <c r="E154" s="6">
        <f t="shared" si="39"/>
        <v>0</v>
      </c>
      <c r="F154" s="6">
        <f>SUM(F155:F159)</f>
        <v>0</v>
      </c>
      <c r="G154" s="6">
        <f t="shared" ref="G154:I154" si="44">SUM(G155:G159)</f>
        <v>0</v>
      </c>
      <c r="H154" s="6">
        <f t="shared" si="44"/>
        <v>0</v>
      </c>
      <c r="I154" s="6">
        <f t="shared" si="44"/>
        <v>0</v>
      </c>
      <c r="J154" s="79" t="s">
        <v>128</v>
      </c>
    </row>
    <row r="155" spans="1:10" hidden="1" x14ac:dyDescent="0.25">
      <c r="A155" s="81"/>
      <c r="B155" s="79"/>
      <c r="C155" s="60" t="s">
        <v>13</v>
      </c>
      <c r="D155" s="60" t="s">
        <v>42</v>
      </c>
      <c r="E155" s="6">
        <f t="shared" si="39"/>
        <v>0</v>
      </c>
      <c r="F155" s="6">
        <v>0</v>
      </c>
      <c r="G155" s="6">
        <v>0</v>
      </c>
      <c r="H155" s="6">
        <v>0</v>
      </c>
      <c r="I155" s="6"/>
      <c r="J155" s="79"/>
    </row>
    <row r="156" spans="1:10" hidden="1" x14ac:dyDescent="0.25">
      <c r="A156" s="81"/>
      <c r="B156" s="79"/>
      <c r="C156" s="60" t="s">
        <v>14</v>
      </c>
      <c r="D156" s="9"/>
      <c r="E156" s="6">
        <f t="shared" si="39"/>
        <v>0</v>
      </c>
      <c r="F156" s="6">
        <v>0</v>
      </c>
      <c r="G156" s="6">
        <v>0</v>
      </c>
      <c r="H156" s="6">
        <v>0</v>
      </c>
      <c r="I156" s="6"/>
      <c r="J156" s="79"/>
    </row>
    <row r="157" spans="1:10" hidden="1" x14ac:dyDescent="0.25">
      <c r="A157" s="81"/>
      <c r="B157" s="79"/>
      <c r="C157" s="60" t="s">
        <v>15</v>
      </c>
      <c r="D157" s="9"/>
      <c r="E157" s="6">
        <f t="shared" si="39"/>
        <v>0</v>
      </c>
      <c r="F157" s="6">
        <v>0</v>
      </c>
      <c r="G157" s="6">
        <v>0</v>
      </c>
      <c r="H157" s="6">
        <v>0</v>
      </c>
      <c r="I157" s="6"/>
      <c r="J157" s="79"/>
    </row>
    <row r="158" spans="1:10" hidden="1" x14ac:dyDescent="0.25">
      <c r="A158" s="81"/>
      <c r="B158" s="79"/>
      <c r="C158" s="60" t="s">
        <v>16</v>
      </c>
      <c r="D158" s="9"/>
      <c r="E158" s="6">
        <f t="shared" si="39"/>
        <v>0</v>
      </c>
      <c r="F158" s="6">
        <v>0</v>
      </c>
      <c r="G158" s="6">
        <v>0</v>
      </c>
      <c r="H158" s="6">
        <v>0</v>
      </c>
      <c r="I158" s="6"/>
      <c r="J158" s="79"/>
    </row>
    <row r="159" spans="1:10" hidden="1" x14ac:dyDescent="0.25">
      <c r="A159" s="81"/>
      <c r="B159" s="79"/>
      <c r="C159" s="60" t="s">
        <v>17</v>
      </c>
      <c r="D159" s="9"/>
      <c r="E159" s="6">
        <f t="shared" si="39"/>
        <v>0</v>
      </c>
      <c r="F159" s="6">
        <v>0</v>
      </c>
      <c r="G159" s="6">
        <v>0</v>
      </c>
      <c r="H159" s="6">
        <v>0</v>
      </c>
      <c r="I159" s="6"/>
      <c r="J159" s="79"/>
    </row>
    <row r="160" spans="1:10" ht="15.6" customHeight="1" x14ac:dyDescent="0.25">
      <c r="A160" s="81" t="s">
        <v>49</v>
      </c>
      <c r="B160" s="92" t="s">
        <v>54</v>
      </c>
      <c r="C160" s="64" t="s">
        <v>11</v>
      </c>
      <c r="D160" s="64" t="s">
        <v>41</v>
      </c>
      <c r="E160" s="3">
        <f>SUM(F160:I160)</f>
        <v>62067.099999999991</v>
      </c>
      <c r="F160" s="3">
        <f t="shared" ref="F160:I165" si="45">F166+F172+F178+F184+F190</f>
        <v>15462.3</v>
      </c>
      <c r="G160" s="3">
        <f t="shared" ref="G160:I165" si="46">G166+G172+G178+G184+G190+G196</f>
        <v>15894.499999999998</v>
      </c>
      <c r="H160" s="3">
        <f t="shared" si="46"/>
        <v>15210.3</v>
      </c>
      <c r="I160" s="3">
        <f t="shared" si="46"/>
        <v>15500</v>
      </c>
      <c r="J160" s="80"/>
    </row>
    <row r="161" spans="1:10" x14ac:dyDescent="0.25">
      <c r="A161" s="81"/>
      <c r="B161" s="92"/>
      <c r="C161" s="64" t="s">
        <v>13</v>
      </c>
      <c r="D161" s="64" t="s">
        <v>42</v>
      </c>
      <c r="E161" s="3">
        <f t="shared" ref="E161:E165" si="47">SUM(F161:I161)</f>
        <v>0</v>
      </c>
      <c r="F161" s="3">
        <f t="shared" si="45"/>
        <v>0</v>
      </c>
      <c r="G161" s="3">
        <f t="shared" si="46"/>
        <v>0</v>
      </c>
      <c r="H161" s="3">
        <f t="shared" si="45"/>
        <v>0</v>
      </c>
      <c r="I161" s="3">
        <f t="shared" si="45"/>
        <v>0</v>
      </c>
      <c r="J161" s="80"/>
    </row>
    <row r="162" spans="1:10" x14ac:dyDescent="0.25">
      <c r="A162" s="81"/>
      <c r="B162" s="92"/>
      <c r="C162" s="64" t="s">
        <v>14</v>
      </c>
      <c r="D162" s="9"/>
      <c r="E162" s="3">
        <f t="shared" si="47"/>
        <v>9481.3000000000011</v>
      </c>
      <c r="F162" s="3">
        <f t="shared" si="45"/>
        <v>2213.6</v>
      </c>
      <c r="G162" s="3">
        <f t="shared" si="46"/>
        <v>2840.5</v>
      </c>
      <c r="H162" s="3">
        <f t="shared" si="46"/>
        <v>2213.6</v>
      </c>
      <c r="I162" s="3">
        <f t="shared" si="46"/>
        <v>2213.6</v>
      </c>
      <c r="J162" s="80"/>
    </row>
    <row r="163" spans="1:10" x14ac:dyDescent="0.25">
      <c r="A163" s="81"/>
      <c r="B163" s="92"/>
      <c r="C163" s="64" t="s">
        <v>15</v>
      </c>
      <c r="D163" s="9"/>
      <c r="E163" s="3">
        <f t="shared" si="47"/>
        <v>120</v>
      </c>
      <c r="F163" s="3">
        <f t="shared" si="45"/>
        <v>0</v>
      </c>
      <c r="G163" s="3">
        <f t="shared" si="46"/>
        <v>120</v>
      </c>
      <c r="H163" s="3">
        <f t="shared" si="45"/>
        <v>0</v>
      </c>
      <c r="I163" s="3">
        <f t="shared" si="45"/>
        <v>0</v>
      </c>
      <c r="J163" s="80"/>
    </row>
    <row r="164" spans="1:10" x14ac:dyDescent="0.25">
      <c r="A164" s="81"/>
      <c r="B164" s="92"/>
      <c r="C164" s="64" t="s">
        <v>16</v>
      </c>
      <c r="D164" s="9"/>
      <c r="E164" s="3">
        <f t="shared" si="47"/>
        <v>52465.799999999996</v>
      </c>
      <c r="F164" s="3">
        <f t="shared" si="45"/>
        <v>13248.699999999999</v>
      </c>
      <c r="G164" s="3">
        <f t="shared" si="46"/>
        <v>12933.999999999998</v>
      </c>
      <c r="H164" s="3">
        <f t="shared" si="46"/>
        <v>12996.7</v>
      </c>
      <c r="I164" s="3">
        <f t="shared" si="45"/>
        <v>13286.4</v>
      </c>
      <c r="J164" s="80"/>
    </row>
    <row r="165" spans="1:10" x14ac:dyDescent="0.25">
      <c r="A165" s="81"/>
      <c r="B165" s="92"/>
      <c r="C165" s="64" t="s">
        <v>17</v>
      </c>
      <c r="D165" s="9"/>
      <c r="E165" s="3">
        <f t="shared" si="47"/>
        <v>0</v>
      </c>
      <c r="F165" s="3">
        <f t="shared" si="45"/>
        <v>0</v>
      </c>
      <c r="G165" s="3">
        <f>G171+G177+G183+G189+G195+G201</f>
        <v>0</v>
      </c>
      <c r="H165" s="3">
        <f t="shared" si="46"/>
        <v>0</v>
      </c>
      <c r="I165" s="3">
        <f t="shared" si="46"/>
        <v>0</v>
      </c>
      <c r="J165" s="80"/>
    </row>
    <row r="166" spans="1:10" ht="15" customHeight="1" x14ac:dyDescent="0.25">
      <c r="A166" s="81" t="s">
        <v>173</v>
      </c>
      <c r="B166" s="79" t="s">
        <v>56</v>
      </c>
      <c r="C166" s="60" t="s">
        <v>11</v>
      </c>
      <c r="D166" s="60" t="s">
        <v>41</v>
      </c>
      <c r="E166" s="6">
        <f>SUM(F166:I166)</f>
        <v>34050</v>
      </c>
      <c r="F166" s="6">
        <f>SUM(F167:F171)</f>
        <v>8388.2999999999993</v>
      </c>
      <c r="G166" s="6">
        <f t="shared" ref="G166:I166" si="48">SUM(G167:G171)</f>
        <v>8382.7999999999993</v>
      </c>
      <c r="H166" s="6">
        <f t="shared" si="48"/>
        <v>8540.1</v>
      </c>
      <c r="I166" s="6">
        <f t="shared" si="48"/>
        <v>8738.7999999999993</v>
      </c>
      <c r="J166" s="80" t="s">
        <v>57</v>
      </c>
    </row>
    <row r="167" spans="1:10" x14ac:dyDescent="0.25">
      <c r="A167" s="81"/>
      <c r="B167" s="79"/>
      <c r="C167" s="60" t="s">
        <v>13</v>
      </c>
      <c r="D167" s="60" t="s">
        <v>42</v>
      </c>
      <c r="E167" s="6">
        <f t="shared" ref="E167:E201" si="49">SUM(F167:I167)</f>
        <v>0</v>
      </c>
      <c r="F167" s="6">
        <v>0</v>
      </c>
      <c r="G167" s="6">
        <v>0</v>
      </c>
      <c r="H167" s="6">
        <v>0</v>
      </c>
      <c r="I167" s="6"/>
      <c r="J167" s="80"/>
    </row>
    <row r="168" spans="1:10" x14ac:dyDescent="0.25">
      <c r="A168" s="81"/>
      <c r="B168" s="79"/>
      <c r="C168" s="60" t="s">
        <v>14</v>
      </c>
      <c r="D168" s="9"/>
      <c r="E168" s="6">
        <f t="shared" si="49"/>
        <v>0</v>
      </c>
      <c r="F168" s="6">
        <v>0</v>
      </c>
      <c r="G168" s="6">
        <v>0</v>
      </c>
      <c r="H168" s="6">
        <v>0</v>
      </c>
      <c r="I168" s="6"/>
      <c r="J168" s="80"/>
    </row>
    <row r="169" spans="1:10" x14ac:dyDescent="0.25">
      <c r="A169" s="81"/>
      <c r="B169" s="79"/>
      <c r="C169" s="60" t="s">
        <v>15</v>
      </c>
      <c r="D169" s="9"/>
      <c r="E169" s="6">
        <f t="shared" si="49"/>
        <v>120</v>
      </c>
      <c r="F169" s="6">
        <v>0</v>
      </c>
      <c r="G169" s="6">
        <v>120</v>
      </c>
      <c r="H169" s="6">
        <v>0</v>
      </c>
      <c r="I169" s="6"/>
      <c r="J169" s="80"/>
    </row>
    <row r="170" spans="1:10" x14ac:dyDescent="0.25">
      <c r="A170" s="81"/>
      <c r="B170" s="79"/>
      <c r="C170" s="60" t="s">
        <v>16</v>
      </c>
      <c r="D170" s="9"/>
      <c r="E170" s="6">
        <f t="shared" si="49"/>
        <v>33930</v>
      </c>
      <c r="F170" s="6">
        <v>8388.2999999999993</v>
      </c>
      <c r="G170" s="6">
        <v>8262.7999999999993</v>
      </c>
      <c r="H170" s="6">
        <v>8540.1</v>
      </c>
      <c r="I170" s="6">
        <v>8738.7999999999993</v>
      </c>
      <c r="J170" s="80"/>
    </row>
    <row r="171" spans="1:10" x14ac:dyDescent="0.25">
      <c r="A171" s="81"/>
      <c r="B171" s="79"/>
      <c r="C171" s="60" t="s">
        <v>17</v>
      </c>
      <c r="D171" s="9"/>
      <c r="E171" s="6">
        <f t="shared" si="49"/>
        <v>0</v>
      </c>
      <c r="F171" s="6">
        <v>0</v>
      </c>
      <c r="G171" s="6">
        <v>0</v>
      </c>
      <c r="H171" s="6">
        <v>0</v>
      </c>
      <c r="I171" s="6"/>
      <c r="J171" s="80"/>
    </row>
    <row r="172" spans="1:10" ht="15" customHeight="1" x14ac:dyDescent="0.25">
      <c r="A172" s="81" t="s">
        <v>174</v>
      </c>
      <c r="B172" s="79" t="s">
        <v>59</v>
      </c>
      <c r="C172" s="60" t="s">
        <v>11</v>
      </c>
      <c r="D172" s="60" t="s">
        <v>41</v>
      </c>
      <c r="E172" s="6">
        <f t="shared" si="49"/>
        <v>7540.2000000000007</v>
      </c>
      <c r="F172" s="6">
        <f>SUM(F173:F177)</f>
        <v>2146.8000000000002</v>
      </c>
      <c r="G172" s="6">
        <f>SUM(G173:G177)</f>
        <v>1616.4</v>
      </c>
      <c r="H172" s="6">
        <f t="shared" ref="H172:I172" si="50">SUM(H173:H177)</f>
        <v>1843</v>
      </c>
      <c r="I172" s="6">
        <f t="shared" si="50"/>
        <v>1934</v>
      </c>
      <c r="J172" s="80" t="s">
        <v>57</v>
      </c>
    </row>
    <row r="173" spans="1:10" x14ac:dyDescent="0.25">
      <c r="A173" s="81"/>
      <c r="B173" s="79"/>
      <c r="C173" s="60" t="s">
        <v>13</v>
      </c>
      <c r="D173" s="60" t="s">
        <v>42</v>
      </c>
      <c r="E173" s="6">
        <f t="shared" si="49"/>
        <v>0</v>
      </c>
      <c r="F173" s="6">
        <v>0</v>
      </c>
      <c r="G173" s="6">
        <v>0</v>
      </c>
      <c r="H173" s="6">
        <v>0</v>
      </c>
      <c r="I173" s="6"/>
      <c r="J173" s="80"/>
    </row>
    <row r="174" spans="1:10" x14ac:dyDescent="0.25">
      <c r="A174" s="81"/>
      <c r="B174" s="79"/>
      <c r="C174" s="60" t="s">
        <v>14</v>
      </c>
      <c r="D174" s="9"/>
      <c r="E174" s="6">
        <f t="shared" si="49"/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x14ac:dyDescent="0.25">
      <c r="A175" s="81"/>
      <c r="B175" s="79"/>
      <c r="C175" s="60" t="s">
        <v>15</v>
      </c>
      <c r="D175" s="9"/>
      <c r="E175" s="6">
        <f t="shared" si="49"/>
        <v>0</v>
      </c>
      <c r="F175" s="6">
        <v>0</v>
      </c>
      <c r="G175" s="6">
        <v>0</v>
      </c>
      <c r="H175" s="6">
        <v>0</v>
      </c>
      <c r="I175" s="6"/>
      <c r="J175" s="80"/>
    </row>
    <row r="176" spans="1:10" x14ac:dyDescent="0.25">
      <c r="A176" s="81"/>
      <c r="B176" s="79"/>
      <c r="C176" s="60" t="s">
        <v>16</v>
      </c>
      <c r="D176" s="9"/>
      <c r="E176" s="6">
        <f t="shared" si="49"/>
        <v>7540.2000000000007</v>
      </c>
      <c r="F176" s="6">
        <v>2146.8000000000002</v>
      </c>
      <c r="G176" s="6">
        <v>1616.4</v>
      </c>
      <c r="H176" s="6">
        <v>1843</v>
      </c>
      <c r="I176" s="6">
        <v>1934</v>
      </c>
      <c r="J176" s="80"/>
    </row>
    <row r="177" spans="1:10" x14ac:dyDescent="0.25">
      <c r="A177" s="81"/>
      <c r="B177" s="79"/>
      <c r="C177" s="60" t="s">
        <v>17</v>
      </c>
      <c r="D177" s="9"/>
      <c r="E177" s="6">
        <f t="shared" si="49"/>
        <v>0</v>
      </c>
      <c r="F177" s="6">
        <v>0</v>
      </c>
      <c r="G177" s="6">
        <v>0</v>
      </c>
      <c r="H177" s="6">
        <v>0</v>
      </c>
      <c r="I177" s="6"/>
      <c r="J177" s="80"/>
    </row>
    <row r="178" spans="1:10" x14ac:dyDescent="0.25">
      <c r="A178" s="81" t="s">
        <v>175</v>
      </c>
      <c r="B178" s="79" t="s">
        <v>61</v>
      </c>
      <c r="C178" s="60" t="s">
        <v>11</v>
      </c>
      <c r="D178" s="60" t="s">
        <v>41</v>
      </c>
      <c r="E178" s="6">
        <f t="shared" si="49"/>
        <v>1609</v>
      </c>
      <c r="F178" s="6">
        <v>500</v>
      </c>
      <c r="G178" s="6">
        <v>309</v>
      </c>
      <c r="H178" s="6">
        <f t="shared" ref="H178:I178" si="51">SUM(H179:H183)</f>
        <v>400</v>
      </c>
      <c r="I178" s="6">
        <f t="shared" si="51"/>
        <v>400</v>
      </c>
      <c r="J178" s="80" t="s">
        <v>126</v>
      </c>
    </row>
    <row r="179" spans="1:10" x14ac:dyDescent="0.25">
      <c r="A179" s="81"/>
      <c r="B179" s="79"/>
      <c r="C179" s="60" t="s">
        <v>13</v>
      </c>
      <c r="D179" s="60" t="s">
        <v>42</v>
      </c>
      <c r="E179" s="6">
        <f t="shared" si="49"/>
        <v>0</v>
      </c>
      <c r="F179" s="6">
        <v>0</v>
      </c>
      <c r="G179" s="6">
        <v>0</v>
      </c>
      <c r="H179" s="6">
        <v>0</v>
      </c>
      <c r="I179" s="6"/>
      <c r="J179" s="80"/>
    </row>
    <row r="180" spans="1:10" x14ac:dyDescent="0.25">
      <c r="A180" s="81"/>
      <c r="B180" s="79"/>
      <c r="C180" s="60" t="s">
        <v>14</v>
      </c>
      <c r="D180" s="9"/>
      <c r="E180" s="6">
        <f t="shared" si="49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x14ac:dyDescent="0.25">
      <c r="A181" s="81"/>
      <c r="B181" s="79"/>
      <c r="C181" s="60" t="s">
        <v>15</v>
      </c>
      <c r="D181" s="9"/>
      <c r="E181" s="6">
        <f t="shared" si="49"/>
        <v>0</v>
      </c>
      <c r="F181" s="6">
        <v>0</v>
      </c>
      <c r="G181" s="6">
        <v>0</v>
      </c>
      <c r="H181" s="6">
        <v>0</v>
      </c>
      <c r="I181" s="6"/>
      <c r="J181" s="80"/>
    </row>
    <row r="182" spans="1:10" x14ac:dyDescent="0.25">
      <c r="A182" s="81"/>
      <c r="B182" s="79"/>
      <c r="C182" s="60" t="s">
        <v>16</v>
      </c>
      <c r="D182" s="9"/>
      <c r="E182" s="6">
        <f t="shared" si="49"/>
        <v>1609</v>
      </c>
      <c r="F182" s="6">
        <v>500</v>
      </c>
      <c r="G182" s="6">
        <v>309</v>
      </c>
      <c r="H182" s="6">
        <v>400</v>
      </c>
      <c r="I182" s="6">
        <v>400</v>
      </c>
      <c r="J182" s="80"/>
    </row>
    <row r="183" spans="1:10" x14ac:dyDescent="0.25">
      <c r="A183" s="81"/>
      <c r="B183" s="79"/>
      <c r="C183" s="60" t="s">
        <v>17</v>
      </c>
      <c r="D183" s="9"/>
      <c r="E183" s="6">
        <f t="shared" si="49"/>
        <v>0</v>
      </c>
      <c r="F183" s="6">
        <v>0</v>
      </c>
      <c r="G183" s="6">
        <v>0</v>
      </c>
      <c r="H183" s="6">
        <v>0</v>
      </c>
      <c r="I183" s="6"/>
      <c r="J183" s="80"/>
    </row>
    <row r="184" spans="1:10" ht="40.950000000000003" customHeight="1" x14ac:dyDescent="0.25">
      <c r="A184" s="81" t="s">
        <v>176</v>
      </c>
      <c r="B184" s="98" t="s">
        <v>63</v>
      </c>
      <c r="C184" s="60" t="s">
        <v>11</v>
      </c>
      <c r="D184" s="60" t="s">
        <v>41</v>
      </c>
      <c r="E184" s="6">
        <f t="shared" si="49"/>
        <v>18762.600000000002</v>
      </c>
      <c r="F184" s="6">
        <f>SUM(F185:F189)</f>
        <v>4427.2</v>
      </c>
      <c r="G184" s="6">
        <f t="shared" ref="G184:I184" si="52">SUM(G185:G189)</f>
        <v>5481</v>
      </c>
      <c r="H184" s="6">
        <f t="shared" si="52"/>
        <v>4427.2</v>
      </c>
      <c r="I184" s="6">
        <f t="shared" si="52"/>
        <v>4427.2</v>
      </c>
      <c r="J184" s="80" t="s">
        <v>57</v>
      </c>
    </row>
    <row r="185" spans="1:10" x14ac:dyDescent="0.25">
      <c r="A185" s="81"/>
      <c r="B185" s="98"/>
      <c r="C185" s="60" t="s">
        <v>13</v>
      </c>
      <c r="D185" s="60" t="s">
        <v>42</v>
      </c>
      <c r="E185" s="6">
        <f t="shared" si="49"/>
        <v>0</v>
      </c>
      <c r="F185" s="6">
        <v>0</v>
      </c>
      <c r="G185" s="6">
        <v>0</v>
      </c>
      <c r="H185" s="6">
        <v>0</v>
      </c>
      <c r="I185" s="6"/>
      <c r="J185" s="80"/>
    </row>
    <row r="186" spans="1:10" ht="22.5" customHeight="1" x14ac:dyDescent="0.25">
      <c r="A186" s="81"/>
      <c r="B186" s="98"/>
      <c r="C186" s="60" t="s">
        <v>14</v>
      </c>
      <c r="D186" s="9"/>
      <c r="E186" s="6">
        <f t="shared" si="49"/>
        <v>9381.3000000000011</v>
      </c>
      <c r="F186" s="6">
        <v>2213.6</v>
      </c>
      <c r="G186" s="6">
        <v>2740.5</v>
      </c>
      <c r="H186" s="6">
        <v>2213.6</v>
      </c>
      <c r="I186" s="6">
        <v>2213.6</v>
      </c>
      <c r="J186" s="80"/>
    </row>
    <row r="187" spans="1:10" ht="22.5" customHeight="1" x14ac:dyDescent="0.25">
      <c r="A187" s="81"/>
      <c r="B187" s="98"/>
      <c r="C187" s="60" t="s">
        <v>15</v>
      </c>
      <c r="D187" s="9"/>
      <c r="E187" s="6">
        <f t="shared" si="49"/>
        <v>0</v>
      </c>
      <c r="F187" s="6">
        <v>0</v>
      </c>
      <c r="G187" s="6">
        <v>0</v>
      </c>
      <c r="H187" s="6">
        <v>0</v>
      </c>
      <c r="I187" s="6"/>
      <c r="J187" s="80"/>
    </row>
    <row r="188" spans="1:10" ht="22.5" customHeight="1" x14ac:dyDescent="0.25">
      <c r="A188" s="81"/>
      <c r="B188" s="98"/>
      <c r="C188" s="60" t="s">
        <v>16</v>
      </c>
      <c r="D188" s="9"/>
      <c r="E188" s="6">
        <f t="shared" si="49"/>
        <v>9381.3000000000011</v>
      </c>
      <c r="F188" s="6">
        <v>2213.6</v>
      </c>
      <c r="G188" s="6">
        <v>2740.5</v>
      </c>
      <c r="H188" s="6">
        <v>2213.6</v>
      </c>
      <c r="I188" s="6">
        <v>2213.6</v>
      </c>
      <c r="J188" s="80"/>
    </row>
    <row r="189" spans="1:10" ht="34.5" customHeight="1" x14ac:dyDescent="0.25">
      <c r="A189" s="81"/>
      <c r="B189" s="98"/>
      <c r="C189" s="60" t="s">
        <v>17</v>
      </c>
      <c r="D189" s="9"/>
      <c r="E189" s="6">
        <f t="shared" si="49"/>
        <v>0</v>
      </c>
      <c r="F189" s="6">
        <v>0</v>
      </c>
      <c r="G189" s="6">
        <v>0</v>
      </c>
      <c r="H189" s="6">
        <v>0</v>
      </c>
      <c r="I189" s="6"/>
      <c r="J189" s="80"/>
    </row>
    <row r="190" spans="1:10" ht="18.75" customHeight="1" x14ac:dyDescent="0.25">
      <c r="A190" s="81" t="s">
        <v>177</v>
      </c>
      <c r="B190" s="79" t="s">
        <v>133</v>
      </c>
      <c r="C190" s="60" t="s">
        <v>11</v>
      </c>
      <c r="D190" s="60" t="s">
        <v>41</v>
      </c>
      <c r="E190" s="6">
        <f t="shared" si="49"/>
        <v>0</v>
      </c>
      <c r="F190" s="6">
        <f>SUM(F191:F195)</f>
        <v>0</v>
      </c>
      <c r="G190" s="6">
        <f t="shared" ref="G190:I190" si="53">SUM(G191:G195)</f>
        <v>0</v>
      </c>
      <c r="H190" s="6">
        <f t="shared" si="53"/>
        <v>0</v>
      </c>
      <c r="I190" s="6">
        <f t="shared" si="53"/>
        <v>0</v>
      </c>
      <c r="J190" s="80" t="s">
        <v>127</v>
      </c>
    </row>
    <row r="191" spans="1:10" x14ac:dyDescent="0.25">
      <c r="A191" s="81"/>
      <c r="B191" s="79"/>
      <c r="C191" s="60" t="s">
        <v>13</v>
      </c>
      <c r="D191" s="60" t="s">
        <v>42</v>
      </c>
      <c r="E191" s="6">
        <f t="shared" si="49"/>
        <v>0</v>
      </c>
      <c r="F191" s="6">
        <v>0</v>
      </c>
      <c r="G191" s="6">
        <v>0</v>
      </c>
      <c r="H191" s="6">
        <v>0</v>
      </c>
      <c r="I191" s="6"/>
      <c r="J191" s="80"/>
    </row>
    <row r="192" spans="1:10" x14ac:dyDescent="0.25">
      <c r="A192" s="81"/>
      <c r="B192" s="79"/>
      <c r="C192" s="60" t="s">
        <v>14</v>
      </c>
      <c r="D192" s="9"/>
      <c r="E192" s="6">
        <f t="shared" si="49"/>
        <v>0</v>
      </c>
      <c r="F192" s="6">
        <v>0</v>
      </c>
      <c r="G192" s="6">
        <v>0</v>
      </c>
      <c r="H192" s="6">
        <v>0</v>
      </c>
      <c r="I192" s="6"/>
      <c r="J192" s="80"/>
    </row>
    <row r="193" spans="1:10" x14ac:dyDescent="0.25">
      <c r="A193" s="81"/>
      <c r="B193" s="79"/>
      <c r="C193" s="60" t="s">
        <v>15</v>
      </c>
      <c r="D193" s="9"/>
      <c r="E193" s="6">
        <f t="shared" si="49"/>
        <v>0</v>
      </c>
      <c r="F193" s="6">
        <v>0</v>
      </c>
      <c r="G193" s="6">
        <v>0</v>
      </c>
      <c r="H193" s="6">
        <v>0</v>
      </c>
      <c r="I193" s="6"/>
      <c r="J193" s="80"/>
    </row>
    <row r="194" spans="1:10" x14ac:dyDescent="0.25">
      <c r="A194" s="81"/>
      <c r="B194" s="79"/>
      <c r="C194" s="60" t="s">
        <v>16</v>
      </c>
      <c r="D194" s="9"/>
      <c r="E194" s="6">
        <f t="shared" si="49"/>
        <v>0</v>
      </c>
      <c r="F194" s="6">
        <v>0</v>
      </c>
      <c r="G194" s="6">
        <v>0</v>
      </c>
      <c r="H194" s="6">
        <v>0</v>
      </c>
      <c r="I194" s="6"/>
      <c r="J194" s="80"/>
    </row>
    <row r="195" spans="1:10" x14ac:dyDescent="0.25">
      <c r="A195" s="81"/>
      <c r="B195" s="79"/>
      <c r="C195" s="60" t="s">
        <v>17</v>
      </c>
      <c r="D195" s="9"/>
      <c r="E195" s="6">
        <f t="shared" si="49"/>
        <v>0</v>
      </c>
      <c r="F195" s="6">
        <v>0</v>
      </c>
      <c r="G195" s="6">
        <v>0</v>
      </c>
      <c r="H195" s="6">
        <v>0</v>
      </c>
      <c r="I195" s="6"/>
      <c r="J195" s="80"/>
    </row>
    <row r="196" spans="1:10" x14ac:dyDescent="0.25">
      <c r="A196" s="81" t="s">
        <v>178</v>
      </c>
      <c r="B196" s="79" t="s">
        <v>135</v>
      </c>
      <c r="C196" s="60" t="s">
        <v>11</v>
      </c>
      <c r="D196" s="60" t="s">
        <v>41</v>
      </c>
      <c r="E196" s="6">
        <f t="shared" si="49"/>
        <v>105.3</v>
      </c>
      <c r="F196" s="6">
        <f>SUM(F197:F201)</f>
        <v>0</v>
      </c>
      <c r="G196" s="6">
        <f t="shared" ref="G196:I196" si="54">SUM(G197:G201)</f>
        <v>105.3</v>
      </c>
      <c r="H196" s="6">
        <f t="shared" si="54"/>
        <v>0</v>
      </c>
      <c r="I196" s="6">
        <f t="shared" si="54"/>
        <v>0</v>
      </c>
      <c r="J196" s="80" t="s">
        <v>127</v>
      </c>
    </row>
    <row r="197" spans="1:10" x14ac:dyDescent="0.25">
      <c r="A197" s="81"/>
      <c r="B197" s="79"/>
      <c r="C197" s="60" t="s">
        <v>13</v>
      </c>
      <c r="D197" s="60" t="s">
        <v>42</v>
      </c>
      <c r="E197" s="6">
        <f t="shared" si="49"/>
        <v>0</v>
      </c>
      <c r="F197" s="6">
        <v>0</v>
      </c>
      <c r="G197" s="6">
        <v>0</v>
      </c>
      <c r="H197" s="6">
        <v>0</v>
      </c>
      <c r="I197" s="6"/>
      <c r="J197" s="80"/>
    </row>
    <row r="198" spans="1:10" x14ac:dyDescent="0.25">
      <c r="A198" s="81"/>
      <c r="B198" s="79"/>
      <c r="C198" s="60" t="s">
        <v>14</v>
      </c>
      <c r="D198" s="9"/>
      <c r="E198" s="6">
        <f t="shared" si="49"/>
        <v>100</v>
      </c>
      <c r="F198" s="6">
        <v>0</v>
      </c>
      <c r="G198" s="6">
        <v>100</v>
      </c>
      <c r="H198" s="6">
        <v>0</v>
      </c>
      <c r="I198" s="6"/>
      <c r="J198" s="80"/>
    </row>
    <row r="199" spans="1:10" x14ac:dyDescent="0.25">
      <c r="A199" s="81"/>
      <c r="B199" s="79"/>
      <c r="C199" s="60" t="s">
        <v>15</v>
      </c>
      <c r="D199" s="9"/>
      <c r="E199" s="6">
        <f t="shared" si="49"/>
        <v>0</v>
      </c>
      <c r="F199" s="6">
        <v>0</v>
      </c>
      <c r="G199" s="6"/>
      <c r="H199" s="6">
        <v>0</v>
      </c>
      <c r="I199" s="6"/>
      <c r="J199" s="80"/>
    </row>
    <row r="200" spans="1:10" x14ac:dyDescent="0.25">
      <c r="A200" s="81"/>
      <c r="B200" s="79"/>
      <c r="C200" s="60" t="s">
        <v>16</v>
      </c>
      <c r="D200" s="9"/>
      <c r="E200" s="6">
        <f t="shared" si="49"/>
        <v>5.3</v>
      </c>
      <c r="F200" s="6">
        <v>0</v>
      </c>
      <c r="G200" s="6">
        <v>5.3</v>
      </c>
      <c r="H200" s="6">
        <v>0</v>
      </c>
      <c r="I200" s="6"/>
      <c r="J200" s="80"/>
    </row>
    <row r="201" spans="1:10" x14ac:dyDescent="0.25">
      <c r="A201" s="81"/>
      <c r="B201" s="79"/>
      <c r="C201" s="60" t="s">
        <v>17</v>
      </c>
      <c r="D201" s="9"/>
      <c r="E201" s="6">
        <f t="shared" si="49"/>
        <v>0</v>
      </c>
      <c r="F201" s="6">
        <v>0</v>
      </c>
      <c r="G201" s="6">
        <v>0</v>
      </c>
      <c r="H201" s="6">
        <v>0</v>
      </c>
      <c r="I201" s="6"/>
      <c r="J201" s="80"/>
    </row>
    <row r="202" spans="1:10" ht="33.75" customHeight="1" x14ac:dyDescent="0.25">
      <c r="A202" s="81" t="s">
        <v>51</v>
      </c>
      <c r="B202" s="92" t="s">
        <v>66</v>
      </c>
      <c r="C202" s="64" t="s">
        <v>11</v>
      </c>
      <c r="D202" s="64" t="s">
        <v>41</v>
      </c>
      <c r="E202" s="3">
        <f>SUM(F202:I202)</f>
        <v>15735.5</v>
      </c>
      <c r="F202" s="3">
        <f t="shared" ref="F202:I207" si="55">F208+F214+F220+F226</f>
        <v>3463.4</v>
      </c>
      <c r="G202" s="3">
        <f t="shared" ref="G202:G203" si="56">G208+G214+G220+G226+G232</f>
        <v>4372.1000000000004</v>
      </c>
      <c r="H202" s="3">
        <f>H208+H214+H220+H226+H232</f>
        <v>3700</v>
      </c>
      <c r="I202" s="3">
        <f>I208+I214+I220+I226+I232</f>
        <v>4200</v>
      </c>
      <c r="J202" s="80"/>
    </row>
    <row r="203" spans="1:10" x14ac:dyDescent="0.25">
      <c r="A203" s="81"/>
      <c r="B203" s="92"/>
      <c r="C203" s="64" t="s">
        <v>13</v>
      </c>
      <c r="D203" s="64" t="s">
        <v>42</v>
      </c>
      <c r="E203" s="3">
        <f t="shared" ref="E203:E207" si="57">SUM(F203:I203)</f>
        <v>0</v>
      </c>
      <c r="F203" s="3">
        <f t="shared" si="55"/>
        <v>0</v>
      </c>
      <c r="G203" s="3">
        <f t="shared" si="56"/>
        <v>0</v>
      </c>
      <c r="H203" s="3">
        <f t="shared" si="55"/>
        <v>0</v>
      </c>
      <c r="I203" s="3">
        <f t="shared" si="55"/>
        <v>0</v>
      </c>
      <c r="J203" s="80"/>
    </row>
    <row r="204" spans="1:10" x14ac:dyDescent="0.25">
      <c r="A204" s="81"/>
      <c r="B204" s="92"/>
      <c r="C204" s="64" t="s">
        <v>14</v>
      </c>
      <c r="D204" s="9"/>
      <c r="E204" s="3">
        <f t="shared" si="57"/>
        <v>1327.4</v>
      </c>
      <c r="F204" s="3">
        <f t="shared" si="55"/>
        <v>0</v>
      </c>
      <c r="G204" s="3">
        <f>G210+G216+G222+G228+G234</f>
        <v>1149</v>
      </c>
      <c r="H204" s="3">
        <f t="shared" ref="H204:I204" si="58">H210+H216+H222+H228+H234</f>
        <v>87.5</v>
      </c>
      <c r="I204" s="3">
        <f t="shared" si="58"/>
        <v>90.9</v>
      </c>
      <c r="J204" s="80"/>
    </row>
    <row r="205" spans="1:10" x14ac:dyDescent="0.25">
      <c r="A205" s="81"/>
      <c r="B205" s="92"/>
      <c r="C205" s="64" t="s">
        <v>15</v>
      </c>
      <c r="D205" s="9"/>
      <c r="E205" s="3">
        <f t="shared" si="57"/>
        <v>241.8</v>
      </c>
      <c r="F205" s="3">
        <f t="shared" si="55"/>
        <v>153.4</v>
      </c>
      <c r="G205" s="3">
        <f t="shared" ref="G205:G207" si="59">G211+G217+G223+G229+G235</f>
        <v>88.4</v>
      </c>
      <c r="H205" s="3">
        <f t="shared" si="55"/>
        <v>0</v>
      </c>
      <c r="I205" s="3">
        <f t="shared" si="55"/>
        <v>0</v>
      </c>
      <c r="J205" s="80"/>
    </row>
    <row r="206" spans="1:10" x14ac:dyDescent="0.25">
      <c r="A206" s="81"/>
      <c r="B206" s="92"/>
      <c r="C206" s="64" t="s">
        <v>16</v>
      </c>
      <c r="D206" s="9"/>
      <c r="E206" s="3">
        <f t="shared" si="57"/>
        <v>14166.300000000001</v>
      </c>
      <c r="F206" s="3">
        <f t="shared" si="55"/>
        <v>3310</v>
      </c>
      <c r="G206" s="3">
        <f>G212+G218+G224+G230+G236</f>
        <v>3134.7000000000003</v>
      </c>
      <c r="H206" s="3">
        <f>H212+H218+H224+H230+H236</f>
        <v>3612.5</v>
      </c>
      <c r="I206" s="3">
        <f>I212+I218+I224+I230+I236</f>
        <v>4109.1000000000004</v>
      </c>
      <c r="J206" s="80"/>
    </row>
    <row r="207" spans="1:10" x14ac:dyDescent="0.25">
      <c r="A207" s="81"/>
      <c r="B207" s="92"/>
      <c r="C207" s="64" t="s">
        <v>17</v>
      </c>
      <c r="D207" s="9"/>
      <c r="E207" s="3">
        <f t="shared" si="57"/>
        <v>0</v>
      </c>
      <c r="F207" s="3">
        <f>F213+F219+F225+F231</f>
        <v>0</v>
      </c>
      <c r="G207" s="3">
        <f t="shared" si="59"/>
        <v>0</v>
      </c>
      <c r="H207" s="3">
        <f t="shared" si="55"/>
        <v>0</v>
      </c>
      <c r="I207" s="3">
        <f t="shared" si="55"/>
        <v>0</v>
      </c>
      <c r="J207" s="80"/>
    </row>
    <row r="208" spans="1:10" ht="15" customHeight="1" x14ac:dyDescent="0.25">
      <c r="A208" s="81" t="s">
        <v>179</v>
      </c>
      <c r="B208" s="79" t="s">
        <v>68</v>
      </c>
      <c r="C208" s="60" t="s">
        <v>11</v>
      </c>
      <c r="D208" s="60" t="s">
        <v>41</v>
      </c>
      <c r="E208" s="6">
        <f>SUM(F208:I208)</f>
        <v>1368.5</v>
      </c>
      <c r="F208" s="6">
        <f>SUM(F209:F213)</f>
        <v>470.6</v>
      </c>
      <c r="G208" s="6">
        <f t="shared" ref="G208:I208" si="60">SUM(G209:G213)</f>
        <v>306.60000000000002</v>
      </c>
      <c r="H208" s="6">
        <f t="shared" si="60"/>
        <v>298.2</v>
      </c>
      <c r="I208" s="6">
        <f t="shared" si="60"/>
        <v>293.10000000000002</v>
      </c>
      <c r="J208" s="79" t="s">
        <v>126</v>
      </c>
    </row>
    <row r="209" spans="1:10" x14ac:dyDescent="0.25">
      <c r="A209" s="81"/>
      <c r="B209" s="79"/>
      <c r="C209" s="60" t="s">
        <v>13</v>
      </c>
      <c r="D209" s="60" t="s">
        <v>42</v>
      </c>
      <c r="E209" s="6">
        <f t="shared" ref="E209:E237" si="61">SUM(F209:I209)</f>
        <v>0</v>
      </c>
      <c r="F209" s="6">
        <v>0</v>
      </c>
      <c r="G209" s="6">
        <v>0</v>
      </c>
      <c r="H209" s="6">
        <v>0</v>
      </c>
      <c r="I209" s="6"/>
      <c r="J209" s="79"/>
    </row>
    <row r="210" spans="1:10" x14ac:dyDescent="0.25">
      <c r="A210" s="81"/>
      <c r="B210" s="79"/>
      <c r="C210" s="60" t="s">
        <v>14</v>
      </c>
      <c r="D210" s="9"/>
      <c r="E210" s="6">
        <f t="shared" si="61"/>
        <v>0</v>
      </c>
      <c r="F210" s="6">
        <v>0</v>
      </c>
      <c r="G210" s="6">
        <v>0</v>
      </c>
      <c r="H210" s="6">
        <v>0</v>
      </c>
      <c r="I210" s="6"/>
      <c r="J210" s="79"/>
    </row>
    <row r="211" spans="1:10" x14ac:dyDescent="0.25">
      <c r="A211" s="81"/>
      <c r="B211" s="79"/>
      <c r="C211" s="60" t="s">
        <v>15</v>
      </c>
      <c r="D211" s="9"/>
      <c r="E211" s="6">
        <f t="shared" si="61"/>
        <v>0</v>
      </c>
      <c r="F211" s="6">
        <v>0</v>
      </c>
      <c r="G211" s="6">
        <v>0</v>
      </c>
      <c r="H211" s="6">
        <v>0</v>
      </c>
      <c r="I211" s="6"/>
      <c r="J211" s="79"/>
    </row>
    <row r="212" spans="1:10" x14ac:dyDescent="0.25">
      <c r="A212" s="81"/>
      <c r="B212" s="79"/>
      <c r="C212" s="60" t="s">
        <v>16</v>
      </c>
      <c r="D212" s="9"/>
      <c r="E212" s="6">
        <f t="shared" si="61"/>
        <v>1368.5</v>
      </c>
      <c r="F212" s="6">
        <v>470.6</v>
      </c>
      <c r="G212" s="6">
        <v>306.60000000000002</v>
      </c>
      <c r="H212" s="6">
        <v>298.2</v>
      </c>
      <c r="I212" s="6">
        <v>293.10000000000002</v>
      </c>
      <c r="J212" s="79"/>
    </row>
    <row r="213" spans="1:10" x14ac:dyDescent="0.25">
      <c r="A213" s="81"/>
      <c r="B213" s="79"/>
      <c r="C213" s="60" t="s">
        <v>17</v>
      </c>
      <c r="D213" s="9"/>
      <c r="E213" s="6">
        <f t="shared" si="61"/>
        <v>0</v>
      </c>
      <c r="F213" s="6">
        <v>0</v>
      </c>
      <c r="G213" s="6">
        <v>0</v>
      </c>
      <c r="H213" s="6">
        <v>0</v>
      </c>
      <c r="I213" s="6"/>
      <c r="J213" s="79"/>
    </row>
    <row r="214" spans="1:10" ht="22.2" customHeight="1" x14ac:dyDescent="0.25">
      <c r="A214" s="81" t="s">
        <v>180</v>
      </c>
      <c r="B214" s="79" t="s">
        <v>130</v>
      </c>
      <c r="C214" s="60" t="s">
        <v>11</v>
      </c>
      <c r="D214" s="60" t="s">
        <v>41</v>
      </c>
      <c r="E214" s="6">
        <f t="shared" si="61"/>
        <v>3822.8</v>
      </c>
      <c r="F214" s="6">
        <f>SUM(F215:F219)</f>
        <v>762.8</v>
      </c>
      <c r="G214" s="6">
        <v>960</v>
      </c>
      <c r="H214" s="6">
        <f t="shared" ref="H214:I214" si="62">SUM(H215:H219)</f>
        <v>1000</v>
      </c>
      <c r="I214" s="6">
        <f t="shared" si="62"/>
        <v>1100</v>
      </c>
      <c r="J214" s="79" t="s">
        <v>126</v>
      </c>
    </row>
    <row r="215" spans="1:10" x14ac:dyDescent="0.25">
      <c r="A215" s="81"/>
      <c r="B215" s="79"/>
      <c r="C215" s="60" t="s">
        <v>13</v>
      </c>
      <c r="D215" s="60" t="s">
        <v>42</v>
      </c>
      <c r="E215" s="6">
        <f t="shared" si="61"/>
        <v>0</v>
      </c>
      <c r="F215" s="6">
        <v>0</v>
      </c>
      <c r="G215" s="6">
        <v>0</v>
      </c>
      <c r="H215" s="6">
        <v>0</v>
      </c>
      <c r="I215" s="6"/>
      <c r="J215" s="79"/>
    </row>
    <row r="216" spans="1:10" x14ac:dyDescent="0.25">
      <c r="A216" s="81"/>
      <c r="B216" s="79"/>
      <c r="C216" s="60" t="s">
        <v>14</v>
      </c>
      <c r="D216" s="9"/>
      <c r="E216" s="6">
        <f t="shared" si="61"/>
        <v>0</v>
      </c>
      <c r="F216" s="6">
        <v>0</v>
      </c>
      <c r="G216" s="6">
        <v>0</v>
      </c>
      <c r="H216" s="6">
        <v>0</v>
      </c>
      <c r="I216" s="6"/>
      <c r="J216" s="79"/>
    </row>
    <row r="217" spans="1:10" x14ac:dyDescent="0.25">
      <c r="A217" s="81"/>
      <c r="B217" s="79"/>
      <c r="C217" s="60" t="s">
        <v>15</v>
      </c>
      <c r="D217" s="9"/>
      <c r="E217" s="6">
        <f t="shared" si="61"/>
        <v>171.8</v>
      </c>
      <c r="F217" s="6">
        <v>83.4</v>
      </c>
      <c r="G217" s="6">
        <v>88.4</v>
      </c>
      <c r="H217" s="6">
        <v>0</v>
      </c>
      <c r="I217" s="6"/>
      <c r="J217" s="79"/>
    </row>
    <row r="218" spans="1:10" x14ac:dyDescent="0.25">
      <c r="A218" s="81"/>
      <c r="B218" s="79"/>
      <c r="C218" s="60" t="s">
        <v>16</v>
      </c>
      <c r="D218" s="9"/>
      <c r="E218" s="6">
        <f t="shared" si="61"/>
        <v>3651</v>
      </c>
      <c r="F218" s="6">
        <v>679.4</v>
      </c>
      <c r="G218" s="6">
        <v>871.6</v>
      </c>
      <c r="H218" s="6">
        <v>1000</v>
      </c>
      <c r="I218" s="6">
        <v>1100</v>
      </c>
      <c r="J218" s="79"/>
    </row>
    <row r="219" spans="1:10" x14ac:dyDescent="0.25">
      <c r="A219" s="81"/>
      <c r="B219" s="79"/>
      <c r="C219" s="60" t="s">
        <v>17</v>
      </c>
      <c r="D219" s="9"/>
      <c r="E219" s="6">
        <f t="shared" si="61"/>
        <v>0</v>
      </c>
      <c r="F219" s="6">
        <v>0</v>
      </c>
      <c r="G219" s="6">
        <v>0</v>
      </c>
      <c r="H219" s="6">
        <v>0</v>
      </c>
      <c r="I219" s="6"/>
      <c r="J219" s="79"/>
    </row>
    <row r="220" spans="1:10" x14ac:dyDescent="0.25">
      <c r="A220" s="81" t="s">
        <v>181</v>
      </c>
      <c r="B220" s="79" t="s">
        <v>71</v>
      </c>
      <c r="C220" s="60" t="s">
        <v>11</v>
      </c>
      <c r="D220" s="60" t="s">
        <v>41</v>
      </c>
      <c r="E220" s="6">
        <f t="shared" si="61"/>
        <v>9029.9</v>
      </c>
      <c r="F220" s="6">
        <f>SUM(F221:F225)</f>
        <v>2230</v>
      </c>
      <c r="G220" s="6">
        <f t="shared" ref="G220:I220" si="63">SUM(G221:G225)</f>
        <v>1799.9</v>
      </c>
      <c r="H220" s="6">
        <f t="shared" si="63"/>
        <v>2300</v>
      </c>
      <c r="I220" s="6">
        <f t="shared" si="63"/>
        <v>2700</v>
      </c>
      <c r="J220" s="79" t="s">
        <v>126</v>
      </c>
    </row>
    <row r="221" spans="1:10" x14ac:dyDescent="0.25">
      <c r="A221" s="81"/>
      <c r="B221" s="79"/>
      <c r="C221" s="60" t="s">
        <v>13</v>
      </c>
      <c r="D221" s="60" t="s">
        <v>42</v>
      </c>
      <c r="E221" s="6">
        <f t="shared" si="61"/>
        <v>0</v>
      </c>
      <c r="F221" s="6">
        <v>0</v>
      </c>
      <c r="G221" s="6">
        <v>0</v>
      </c>
      <c r="H221" s="6">
        <v>0</v>
      </c>
      <c r="I221" s="6"/>
      <c r="J221" s="79"/>
    </row>
    <row r="222" spans="1:10" x14ac:dyDescent="0.25">
      <c r="A222" s="81"/>
      <c r="B222" s="79"/>
      <c r="C222" s="60" t="s">
        <v>14</v>
      </c>
      <c r="D222" s="9"/>
      <c r="E222" s="6">
        <f t="shared" si="61"/>
        <v>0</v>
      </c>
      <c r="F222" s="6">
        <v>0</v>
      </c>
      <c r="G222" s="6">
        <v>0</v>
      </c>
      <c r="H222" s="6">
        <v>0</v>
      </c>
      <c r="I222" s="6"/>
      <c r="J222" s="79"/>
    </row>
    <row r="223" spans="1:10" x14ac:dyDescent="0.25">
      <c r="A223" s="81"/>
      <c r="B223" s="79"/>
      <c r="C223" s="60" t="s">
        <v>15</v>
      </c>
      <c r="D223" s="9"/>
      <c r="E223" s="6">
        <f t="shared" si="61"/>
        <v>70</v>
      </c>
      <c r="F223" s="6">
        <v>70</v>
      </c>
      <c r="G223" s="6">
        <v>0</v>
      </c>
      <c r="H223" s="6">
        <v>0</v>
      </c>
      <c r="I223" s="6"/>
      <c r="J223" s="79"/>
    </row>
    <row r="224" spans="1:10" x14ac:dyDescent="0.25">
      <c r="A224" s="81"/>
      <c r="B224" s="79"/>
      <c r="C224" s="60" t="s">
        <v>16</v>
      </c>
      <c r="D224" s="9"/>
      <c r="E224" s="6">
        <f t="shared" si="61"/>
        <v>8959.9</v>
      </c>
      <c r="F224" s="6">
        <v>2160</v>
      </c>
      <c r="G224" s="6">
        <v>1799.9</v>
      </c>
      <c r="H224" s="6">
        <v>2300</v>
      </c>
      <c r="I224" s="6">
        <v>2700</v>
      </c>
      <c r="J224" s="79"/>
    </row>
    <row r="225" spans="1:10" x14ac:dyDescent="0.25">
      <c r="A225" s="81"/>
      <c r="B225" s="79"/>
      <c r="C225" s="60" t="s">
        <v>17</v>
      </c>
      <c r="D225" s="9"/>
      <c r="E225" s="6">
        <f t="shared" si="61"/>
        <v>0</v>
      </c>
      <c r="F225" s="6">
        <v>0</v>
      </c>
      <c r="G225" s="6">
        <v>0</v>
      </c>
      <c r="H225" s="6">
        <v>0</v>
      </c>
      <c r="I225" s="6"/>
      <c r="J225" s="79"/>
    </row>
    <row r="226" spans="1:10" ht="15" customHeight="1" x14ac:dyDescent="0.25">
      <c r="A226" s="81" t="s">
        <v>182</v>
      </c>
      <c r="B226" s="79" t="s">
        <v>136</v>
      </c>
      <c r="C226" s="60" t="s">
        <v>11</v>
      </c>
      <c r="D226" s="60" t="s">
        <v>41</v>
      </c>
      <c r="E226" s="6">
        <f t="shared" si="61"/>
        <v>1193.6000000000001</v>
      </c>
      <c r="F226" s="6">
        <f>SUM(F227:F231)</f>
        <v>0</v>
      </c>
      <c r="G226" s="6">
        <f t="shared" ref="G226:I226" si="64">SUM(G227:G231)</f>
        <v>1193.6000000000001</v>
      </c>
      <c r="H226" s="6">
        <f t="shared" si="64"/>
        <v>0</v>
      </c>
      <c r="I226" s="6">
        <f t="shared" si="64"/>
        <v>0</v>
      </c>
      <c r="J226" s="79" t="s">
        <v>128</v>
      </c>
    </row>
    <row r="227" spans="1:10" x14ac:dyDescent="0.25">
      <c r="A227" s="81"/>
      <c r="B227" s="79"/>
      <c r="C227" s="60" t="s">
        <v>13</v>
      </c>
      <c r="D227" s="60" t="s">
        <v>42</v>
      </c>
      <c r="E227" s="6">
        <f t="shared" si="61"/>
        <v>0</v>
      </c>
      <c r="F227" s="6">
        <v>0</v>
      </c>
      <c r="G227" s="6">
        <v>0</v>
      </c>
      <c r="H227" s="6">
        <v>0</v>
      </c>
      <c r="I227" s="6"/>
      <c r="J227" s="79"/>
    </row>
    <row r="228" spans="1:10" x14ac:dyDescent="0.25">
      <c r="A228" s="81"/>
      <c r="B228" s="79"/>
      <c r="C228" s="60" t="s">
        <v>14</v>
      </c>
      <c r="D228" s="9"/>
      <c r="E228" s="6">
        <f t="shared" si="61"/>
        <v>1050.4000000000001</v>
      </c>
      <c r="F228" s="6">
        <v>0</v>
      </c>
      <c r="G228" s="6">
        <v>1050.4000000000001</v>
      </c>
      <c r="H228" s="6">
        <v>0</v>
      </c>
      <c r="I228" s="6"/>
      <c r="J228" s="79"/>
    </row>
    <row r="229" spans="1:10" x14ac:dyDescent="0.25">
      <c r="A229" s="81"/>
      <c r="B229" s="79"/>
      <c r="C229" s="60" t="s">
        <v>15</v>
      </c>
      <c r="D229" s="9"/>
      <c r="E229" s="6">
        <f t="shared" si="61"/>
        <v>0</v>
      </c>
      <c r="F229" s="6">
        <v>0</v>
      </c>
      <c r="G229" s="6">
        <v>0</v>
      </c>
      <c r="H229" s="6">
        <v>0</v>
      </c>
      <c r="I229" s="6"/>
      <c r="J229" s="79"/>
    </row>
    <row r="230" spans="1:10" x14ac:dyDescent="0.25">
      <c r="A230" s="81"/>
      <c r="B230" s="79"/>
      <c r="C230" s="60" t="s">
        <v>16</v>
      </c>
      <c r="D230" s="9"/>
      <c r="E230" s="6">
        <f t="shared" si="61"/>
        <v>143.19999999999999</v>
      </c>
      <c r="F230" s="6">
        <v>0</v>
      </c>
      <c r="G230" s="6">
        <v>143.19999999999999</v>
      </c>
      <c r="H230" s="6">
        <v>0</v>
      </c>
      <c r="I230" s="6"/>
      <c r="J230" s="79"/>
    </row>
    <row r="231" spans="1:10" x14ac:dyDescent="0.25">
      <c r="A231" s="81"/>
      <c r="B231" s="79"/>
      <c r="C231" s="60" t="s">
        <v>17</v>
      </c>
      <c r="D231" s="9"/>
      <c r="E231" s="6">
        <f t="shared" si="61"/>
        <v>0</v>
      </c>
      <c r="F231" s="6">
        <v>0</v>
      </c>
      <c r="G231" s="6">
        <v>0</v>
      </c>
      <c r="H231" s="6">
        <v>0</v>
      </c>
      <c r="I231" s="6"/>
      <c r="J231" s="79"/>
    </row>
    <row r="232" spans="1:10" ht="16.95" customHeight="1" x14ac:dyDescent="0.25">
      <c r="A232" s="102" t="s">
        <v>183</v>
      </c>
      <c r="B232" s="109" t="s">
        <v>152</v>
      </c>
      <c r="C232" s="60" t="s">
        <v>11</v>
      </c>
      <c r="D232" s="20" t="s">
        <v>41</v>
      </c>
      <c r="E232" s="6">
        <f t="shared" si="61"/>
        <v>320.70000000000005</v>
      </c>
      <c r="F232" s="6">
        <f>SUM(F233:F237)</f>
        <v>0</v>
      </c>
      <c r="G232" s="6">
        <f t="shared" ref="G232:I232" si="65">SUM(G233:G237)</f>
        <v>112</v>
      </c>
      <c r="H232" s="6">
        <f t="shared" si="65"/>
        <v>101.8</v>
      </c>
      <c r="I232" s="6">
        <f t="shared" si="65"/>
        <v>106.9</v>
      </c>
      <c r="J232" s="79" t="s">
        <v>126</v>
      </c>
    </row>
    <row r="233" spans="1:10" ht="16.2" customHeight="1" x14ac:dyDescent="0.25">
      <c r="A233" s="103"/>
      <c r="B233" s="110"/>
      <c r="C233" s="60" t="s">
        <v>13</v>
      </c>
      <c r="D233" s="20" t="s">
        <v>42</v>
      </c>
      <c r="E233" s="6">
        <f t="shared" si="61"/>
        <v>0</v>
      </c>
      <c r="F233" s="6">
        <v>0</v>
      </c>
      <c r="G233" s="6">
        <v>0</v>
      </c>
      <c r="H233" s="6">
        <v>0</v>
      </c>
      <c r="I233" s="6"/>
      <c r="J233" s="79"/>
    </row>
    <row r="234" spans="1:10" x14ac:dyDescent="0.25">
      <c r="A234" s="103"/>
      <c r="B234" s="110"/>
      <c r="C234" s="60" t="s">
        <v>14</v>
      </c>
      <c r="D234" s="20"/>
      <c r="E234" s="6">
        <f t="shared" si="61"/>
        <v>277</v>
      </c>
      <c r="F234" s="6">
        <v>0</v>
      </c>
      <c r="G234" s="6">
        <v>98.6</v>
      </c>
      <c r="H234" s="6">
        <v>87.5</v>
      </c>
      <c r="I234" s="6">
        <v>90.9</v>
      </c>
      <c r="J234" s="79"/>
    </row>
    <row r="235" spans="1:10" ht="16.2" customHeight="1" x14ac:dyDescent="0.25">
      <c r="A235" s="103"/>
      <c r="B235" s="110"/>
      <c r="C235" s="60" t="s">
        <v>15</v>
      </c>
      <c r="D235" s="20"/>
      <c r="E235" s="6">
        <f t="shared" si="61"/>
        <v>0</v>
      </c>
      <c r="F235" s="6">
        <v>0</v>
      </c>
      <c r="G235" s="6">
        <v>0</v>
      </c>
      <c r="H235" s="6">
        <v>0</v>
      </c>
      <c r="I235" s="6"/>
      <c r="J235" s="79"/>
    </row>
    <row r="236" spans="1:10" ht="18" customHeight="1" x14ac:dyDescent="0.25">
      <c r="A236" s="103"/>
      <c r="B236" s="110"/>
      <c r="C236" s="60" t="s">
        <v>16</v>
      </c>
      <c r="D236" s="20"/>
      <c r="E236" s="6">
        <f t="shared" si="61"/>
        <v>43.7</v>
      </c>
      <c r="F236" s="6">
        <v>0</v>
      </c>
      <c r="G236" s="6">
        <v>13.4</v>
      </c>
      <c r="H236" s="6">
        <v>14.3</v>
      </c>
      <c r="I236" s="6">
        <v>16</v>
      </c>
      <c r="J236" s="79"/>
    </row>
    <row r="237" spans="1:10" ht="30.6" customHeight="1" x14ac:dyDescent="0.25">
      <c r="A237" s="104"/>
      <c r="B237" s="111"/>
      <c r="C237" s="60" t="s">
        <v>17</v>
      </c>
      <c r="D237" s="20"/>
      <c r="E237" s="6">
        <f t="shared" si="61"/>
        <v>0</v>
      </c>
      <c r="F237" s="6">
        <v>0</v>
      </c>
      <c r="G237" s="6">
        <v>0</v>
      </c>
      <c r="H237" s="6">
        <v>0</v>
      </c>
      <c r="I237" s="6">
        <v>0</v>
      </c>
      <c r="J237" s="79"/>
    </row>
    <row r="238" spans="1:10" x14ac:dyDescent="0.25">
      <c r="A238" s="93" t="s">
        <v>112</v>
      </c>
      <c r="B238" s="92" t="s">
        <v>78</v>
      </c>
      <c r="C238" s="64" t="s">
        <v>11</v>
      </c>
      <c r="D238" s="64" t="s">
        <v>41</v>
      </c>
      <c r="E238" s="3">
        <f>SUM(F238:I238)</f>
        <v>105570.29999999999</v>
      </c>
      <c r="F238" s="3">
        <f>SUM(F239:F243)</f>
        <v>35396.399999999994</v>
      </c>
      <c r="G238" s="3">
        <f t="shared" ref="G238:I238" si="66">SUM(G239:G243)</f>
        <v>34659.699999999997</v>
      </c>
      <c r="H238" s="3">
        <f t="shared" si="66"/>
        <v>18112.099999999999</v>
      </c>
      <c r="I238" s="3">
        <f t="shared" si="66"/>
        <v>17402.099999999999</v>
      </c>
      <c r="J238" s="80"/>
    </row>
    <row r="239" spans="1:10" x14ac:dyDescent="0.25">
      <c r="A239" s="93"/>
      <c r="B239" s="92"/>
      <c r="C239" s="64" t="s">
        <v>13</v>
      </c>
      <c r="D239" s="64" t="s">
        <v>42</v>
      </c>
      <c r="E239" s="3">
        <f t="shared" ref="E239:E243" si="67">SUM(F239:I239)</f>
        <v>0</v>
      </c>
      <c r="F239" s="3">
        <f t="shared" ref="F239:I243" si="68">F245+F251+F257+F263+F287+F299</f>
        <v>0</v>
      </c>
      <c r="G239" s="3">
        <f t="shared" si="68"/>
        <v>0</v>
      </c>
      <c r="H239" s="3">
        <f t="shared" si="68"/>
        <v>0</v>
      </c>
      <c r="I239" s="3">
        <f t="shared" si="68"/>
        <v>0</v>
      </c>
      <c r="J239" s="80"/>
    </row>
    <row r="240" spans="1:10" x14ac:dyDescent="0.25">
      <c r="A240" s="93"/>
      <c r="B240" s="92"/>
      <c r="C240" s="64" t="s">
        <v>14</v>
      </c>
      <c r="D240" s="9"/>
      <c r="E240" s="3">
        <f t="shared" si="67"/>
        <v>1966.6</v>
      </c>
      <c r="F240" s="3">
        <f t="shared" si="68"/>
        <v>1509.7</v>
      </c>
      <c r="G240" s="3">
        <f>G246+G252+G258+G264+G288+G300</f>
        <v>456.9</v>
      </c>
      <c r="H240" s="3">
        <f t="shared" si="68"/>
        <v>0</v>
      </c>
      <c r="I240" s="3">
        <f t="shared" si="68"/>
        <v>0</v>
      </c>
      <c r="J240" s="80"/>
    </row>
    <row r="241" spans="1:10" x14ac:dyDescent="0.25">
      <c r="A241" s="93"/>
      <c r="B241" s="92"/>
      <c r="C241" s="64" t="s">
        <v>15</v>
      </c>
      <c r="D241" s="9"/>
      <c r="E241" s="3">
        <f t="shared" si="67"/>
        <v>10008.200000000001</v>
      </c>
      <c r="F241" s="3">
        <f t="shared" si="68"/>
        <v>0</v>
      </c>
      <c r="G241" s="3">
        <f>G247+G253+G259+G265+G289+G301+G295</f>
        <v>10008.200000000001</v>
      </c>
      <c r="H241" s="3">
        <f t="shared" si="68"/>
        <v>0</v>
      </c>
      <c r="I241" s="3">
        <f t="shared" si="68"/>
        <v>0</v>
      </c>
      <c r="J241" s="80"/>
    </row>
    <row r="242" spans="1:10" x14ac:dyDescent="0.25">
      <c r="A242" s="93"/>
      <c r="B242" s="92"/>
      <c r="C242" s="64" t="s">
        <v>16</v>
      </c>
      <c r="D242" s="9"/>
      <c r="E242" s="3">
        <f t="shared" si="67"/>
        <v>93595.5</v>
      </c>
      <c r="F242" s="3">
        <f t="shared" si="68"/>
        <v>33886.699999999997</v>
      </c>
      <c r="G242" s="3">
        <f>G248+G254+G260+G266+G290+G302+G296</f>
        <v>24194.6</v>
      </c>
      <c r="H242" s="3">
        <f t="shared" si="68"/>
        <v>18112.099999999999</v>
      </c>
      <c r="I242" s="3">
        <f t="shared" si="68"/>
        <v>17402.099999999999</v>
      </c>
      <c r="J242" s="80"/>
    </row>
    <row r="243" spans="1:10" x14ac:dyDescent="0.25">
      <c r="A243" s="93"/>
      <c r="B243" s="92"/>
      <c r="C243" s="64" t="s">
        <v>17</v>
      </c>
      <c r="D243" s="9"/>
      <c r="E243" s="3">
        <f t="shared" si="67"/>
        <v>0</v>
      </c>
      <c r="F243" s="3">
        <f>F249+F255+F261+F267+F291+F303</f>
        <v>0</v>
      </c>
      <c r="G243" s="3">
        <f t="shared" si="68"/>
        <v>0</v>
      </c>
      <c r="H243" s="3">
        <f t="shared" si="68"/>
        <v>0</v>
      </c>
      <c r="I243" s="3">
        <f t="shared" si="68"/>
        <v>0</v>
      </c>
      <c r="J243" s="80"/>
    </row>
    <row r="244" spans="1:10" ht="13.95" customHeight="1" x14ac:dyDescent="0.25">
      <c r="A244" s="81" t="s">
        <v>184</v>
      </c>
      <c r="B244" s="79" t="s">
        <v>80</v>
      </c>
      <c r="C244" s="60" t="s">
        <v>11</v>
      </c>
      <c r="D244" s="60" t="s">
        <v>41</v>
      </c>
      <c r="E244" s="6">
        <f>SUM(F244:I244)</f>
        <v>26389.599999999999</v>
      </c>
      <c r="F244" s="6">
        <f>SUM(F245:F249)</f>
        <v>8930</v>
      </c>
      <c r="G244" s="6">
        <f t="shared" ref="G244:I244" si="69">SUM(G245:G249)</f>
        <v>6147.5</v>
      </c>
      <c r="H244" s="6">
        <f t="shared" si="69"/>
        <v>5612.1</v>
      </c>
      <c r="I244" s="6">
        <f t="shared" si="69"/>
        <v>5700</v>
      </c>
      <c r="J244" s="79" t="s">
        <v>128</v>
      </c>
    </row>
    <row r="245" spans="1:10" x14ac:dyDescent="0.25">
      <c r="A245" s="81"/>
      <c r="B245" s="79"/>
      <c r="C245" s="60" t="s">
        <v>13</v>
      </c>
      <c r="D245" s="60" t="s">
        <v>42</v>
      </c>
      <c r="E245" s="6">
        <f t="shared" ref="E245:E308" si="70">SUM(F245:I245)</f>
        <v>0</v>
      </c>
      <c r="F245" s="6">
        <v>0</v>
      </c>
      <c r="G245" s="6">
        <v>0</v>
      </c>
      <c r="H245" s="6">
        <v>0</v>
      </c>
      <c r="I245" s="6"/>
      <c r="J245" s="79"/>
    </row>
    <row r="246" spans="1:10" x14ac:dyDescent="0.25">
      <c r="A246" s="81"/>
      <c r="B246" s="79"/>
      <c r="C246" s="60" t="s">
        <v>14</v>
      </c>
      <c r="D246" s="9"/>
      <c r="E246" s="6">
        <f t="shared" si="70"/>
        <v>0</v>
      </c>
      <c r="F246" s="6">
        <v>0</v>
      </c>
      <c r="G246" s="6">
        <v>0</v>
      </c>
      <c r="H246" s="6">
        <v>0</v>
      </c>
      <c r="I246" s="6"/>
      <c r="J246" s="79"/>
    </row>
    <row r="247" spans="1:10" x14ac:dyDescent="0.25">
      <c r="A247" s="81"/>
      <c r="B247" s="79"/>
      <c r="C247" s="60" t="s">
        <v>15</v>
      </c>
      <c r="D247" s="9"/>
      <c r="E247" s="6">
        <f t="shared" si="70"/>
        <v>0</v>
      </c>
      <c r="F247" s="6">
        <v>0</v>
      </c>
      <c r="G247" s="6">
        <v>0</v>
      </c>
      <c r="H247" s="6">
        <v>0</v>
      </c>
      <c r="I247" s="6"/>
      <c r="J247" s="79"/>
    </row>
    <row r="248" spans="1:10" x14ac:dyDescent="0.25">
      <c r="A248" s="81"/>
      <c r="B248" s="79"/>
      <c r="C248" s="60" t="s">
        <v>16</v>
      </c>
      <c r="D248" s="9"/>
      <c r="E248" s="6">
        <f t="shared" si="70"/>
        <v>26389.599999999999</v>
      </c>
      <c r="F248" s="6">
        <v>8930</v>
      </c>
      <c r="G248" s="6">
        <v>6147.5</v>
      </c>
      <c r="H248" s="6">
        <v>5612.1</v>
      </c>
      <c r="I248" s="6">
        <v>5700</v>
      </c>
      <c r="J248" s="79"/>
    </row>
    <row r="249" spans="1:10" x14ac:dyDescent="0.25">
      <c r="A249" s="81"/>
      <c r="B249" s="79"/>
      <c r="C249" s="60" t="s">
        <v>17</v>
      </c>
      <c r="D249" s="9"/>
      <c r="E249" s="6">
        <f t="shared" si="70"/>
        <v>0</v>
      </c>
      <c r="F249" s="6">
        <v>0</v>
      </c>
      <c r="G249" s="6">
        <v>0</v>
      </c>
      <c r="H249" s="6">
        <v>0</v>
      </c>
      <c r="I249" s="6"/>
      <c r="J249" s="79"/>
    </row>
    <row r="250" spans="1:10" x14ac:dyDescent="0.25">
      <c r="A250" s="81" t="s">
        <v>185</v>
      </c>
      <c r="B250" s="79" t="s">
        <v>82</v>
      </c>
      <c r="C250" s="60" t="s">
        <v>11</v>
      </c>
      <c r="D250" s="60" t="s">
        <v>41</v>
      </c>
      <c r="E250" s="6">
        <f t="shared" si="70"/>
        <v>2434.8000000000002</v>
      </c>
      <c r="F250" s="6">
        <f>SUM(F251:F255)</f>
        <v>434.8</v>
      </c>
      <c r="G250" s="6">
        <f t="shared" ref="G250:I250" si="71">SUM(G251:G255)</f>
        <v>1000</v>
      </c>
      <c r="H250" s="6">
        <f t="shared" si="71"/>
        <v>500</v>
      </c>
      <c r="I250" s="6">
        <f t="shared" si="71"/>
        <v>500</v>
      </c>
      <c r="J250" s="79" t="s">
        <v>128</v>
      </c>
    </row>
    <row r="251" spans="1:10" x14ac:dyDescent="0.25">
      <c r="A251" s="81"/>
      <c r="B251" s="79"/>
      <c r="C251" s="60" t="s">
        <v>13</v>
      </c>
      <c r="D251" s="60" t="s">
        <v>42</v>
      </c>
      <c r="E251" s="6">
        <f t="shared" si="70"/>
        <v>0</v>
      </c>
      <c r="F251" s="6">
        <v>0</v>
      </c>
      <c r="G251" s="6">
        <v>0</v>
      </c>
      <c r="H251" s="6">
        <v>0</v>
      </c>
      <c r="I251" s="6"/>
      <c r="J251" s="79"/>
    </row>
    <row r="252" spans="1:10" x14ac:dyDescent="0.25">
      <c r="A252" s="81"/>
      <c r="B252" s="79"/>
      <c r="C252" s="60" t="s">
        <v>14</v>
      </c>
      <c r="D252" s="9"/>
      <c r="E252" s="6">
        <f t="shared" si="70"/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60" t="s">
        <v>15</v>
      </c>
      <c r="D253" s="9"/>
      <c r="E253" s="6">
        <f t="shared" si="70"/>
        <v>0</v>
      </c>
      <c r="F253" s="6">
        <v>0</v>
      </c>
      <c r="G253" s="6">
        <v>0</v>
      </c>
      <c r="H253" s="6">
        <v>0</v>
      </c>
      <c r="I253" s="6"/>
      <c r="J253" s="79"/>
    </row>
    <row r="254" spans="1:10" x14ac:dyDescent="0.25">
      <c r="A254" s="81"/>
      <c r="B254" s="79"/>
      <c r="C254" s="60" t="s">
        <v>16</v>
      </c>
      <c r="D254" s="9"/>
      <c r="E254" s="6">
        <f t="shared" si="70"/>
        <v>2434.8000000000002</v>
      </c>
      <c r="F254" s="6">
        <v>434.8</v>
      </c>
      <c r="G254" s="6">
        <v>1000</v>
      </c>
      <c r="H254" s="6">
        <v>500</v>
      </c>
      <c r="I254" s="6">
        <v>500</v>
      </c>
      <c r="J254" s="79"/>
    </row>
    <row r="255" spans="1:10" x14ac:dyDescent="0.25">
      <c r="A255" s="81"/>
      <c r="B255" s="79"/>
      <c r="C255" s="60" t="s">
        <v>17</v>
      </c>
      <c r="D255" s="9"/>
      <c r="E255" s="6">
        <f t="shared" si="70"/>
        <v>0</v>
      </c>
      <c r="F255" s="6">
        <v>0</v>
      </c>
      <c r="G255" s="6">
        <v>0</v>
      </c>
      <c r="H255" s="6">
        <v>0</v>
      </c>
      <c r="I255" s="6"/>
      <c r="J255" s="79"/>
    </row>
    <row r="256" spans="1:10" ht="26.25" customHeight="1" x14ac:dyDescent="0.25">
      <c r="A256" s="81" t="s">
        <v>186</v>
      </c>
      <c r="B256" s="79" t="s">
        <v>84</v>
      </c>
      <c r="C256" s="60" t="s">
        <v>11</v>
      </c>
      <c r="D256" s="60" t="s">
        <v>41</v>
      </c>
      <c r="E256" s="6">
        <f t="shared" si="70"/>
        <v>500</v>
      </c>
      <c r="F256" s="6">
        <f>SUM(F257:F261)</f>
        <v>500</v>
      </c>
      <c r="G256" s="6">
        <f t="shared" ref="G256:I256" si="72">SUM(G257:G261)</f>
        <v>0</v>
      </c>
      <c r="H256" s="6">
        <f t="shared" si="72"/>
        <v>0</v>
      </c>
      <c r="I256" s="6">
        <f t="shared" si="72"/>
        <v>0</v>
      </c>
      <c r="J256" s="79" t="s">
        <v>128</v>
      </c>
    </row>
    <row r="257" spans="1:10" x14ac:dyDescent="0.25">
      <c r="A257" s="81"/>
      <c r="B257" s="79"/>
      <c r="C257" s="60" t="s">
        <v>13</v>
      </c>
      <c r="D257" s="60" t="s">
        <v>42</v>
      </c>
      <c r="E257" s="6">
        <f t="shared" si="70"/>
        <v>0</v>
      </c>
      <c r="F257" s="6">
        <v>0</v>
      </c>
      <c r="G257" s="6">
        <v>0</v>
      </c>
      <c r="H257" s="6">
        <v>0</v>
      </c>
      <c r="I257" s="6"/>
      <c r="J257" s="79"/>
    </row>
    <row r="258" spans="1:10" x14ac:dyDescent="0.25">
      <c r="A258" s="81"/>
      <c r="B258" s="79"/>
      <c r="C258" s="60" t="s">
        <v>14</v>
      </c>
      <c r="D258" s="9"/>
      <c r="E258" s="6">
        <f t="shared" si="70"/>
        <v>0</v>
      </c>
      <c r="F258" s="6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60" t="s">
        <v>15</v>
      </c>
      <c r="D259" s="9"/>
      <c r="E259" s="6">
        <f t="shared" si="70"/>
        <v>0</v>
      </c>
      <c r="F259" s="6">
        <v>0</v>
      </c>
      <c r="G259" s="6">
        <v>0</v>
      </c>
      <c r="H259" s="6">
        <v>0</v>
      </c>
      <c r="I259" s="6"/>
      <c r="J259" s="79"/>
    </row>
    <row r="260" spans="1:10" x14ac:dyDescent="0.25">
      <c r="A260" s="81"/>
      <c r="B260" s="79"/>
      <c r="C260" s="60" t="s">
        <v>16</v>
      </c>
      <c r="D260" s="9"/>
      <c r="E260" s="6">
        <f t="shared" si="70"/>
        <v>500</v>
      </c>
      <c r="F260" s="6">
        <v>500</v>
      </c>
      <c r="G260" s="6">
        <v>0</v>
      </c>
      <c r="H260" s="6">
        <v>0</v>
      </c>
      <c r="I260" s="6"/>
      <c r="J260" s="79"/>
    </row>
    <row r="261" spans="1:10" x14ac:dyDescent="0.25">
      <c r="A261" s="81"/>
      <c r="B261" s="79"/>
      <c r="C261" s="60" t="s">
        <v>17</v>
      </c>
      <c r="D261" s="9"/>
      <c r="E261" s="6">
        <f t="shared" si="70"/>
        <v>0</v>
      </c>
      <c r="F261" s="6">
        <v>0</v>
      </c>
      <c r="G261" s="6">
        <v>0</v>
      </c>
      <c r="H261" s="6">
        <v>0</v>
      </c>
      <c r="I261" s="6"/>
      <c r="J261" s="79"/>
    </row>
    <row r="262" spans="1:10" ht="15" customHeight="1" x14ac:dyDescent="0.25">
      <c r="A262" s="81" t="s">
        <v>187</v>
      </c>
      <c r="B262" s="79" t="s">
        <v>86</v>
      </c>
      <c r="C262" s="60" t="s">
        <v>11</v>
      </c>
      <c r="D262" s="60" t="s">
        <v>41</v>
      </c>
      <c r="E262" s="6">
        <f t="shared" si="70"/>
        <v>61896.6</v>
      </c>
      <c r="F262" s="18">
        <f>SUM(F263:F267)</f>
        <v>23074.5</v>
      </c>
      <c r="G262" s="18">
        <f t="shared" ref="G262:I262" si="73">SUM(G263:G267)</f>
        <v>15620</v>
      </c>
      <c r="H262" s="18">
        <f t="shared" si="73"/>
        <v>12000</v>
      </c>
      <c r="I262" s="18">
        <f t="shared" si="73"/>
        <v>11202.1</v>
      </c>
      <c r="J262" s="79" t="s">
        <v>128</v>
      </c>
    </row>
    <row r="263" spans="1:10" x14ac:dyDescent="0.25">
      <c r="A263" s="81"/>
      <c r="B263" s="79"/>
      <c r="C263" s="60" t="s">
        <v>13</v>
      </c>
      <c r="D263" s="60" t="s">
        <v>42</v>
      </c>
      <c r="E263" s="6">
        <f t="shared" si="70"/>
        <v>0</v>
      </c>
      <c r="F263" s="18">
        <v>0</v>
      </c>
      <c r="G263" s="6">
        <v>0</v>
      </c>
      <c r="H263" s="6">
        <v>0</v>
      </c>
      <c r="I263" s="6"/>
      <c r="J263" s="79"/>
    </row>
    <row r="264" spans="1:10" x14ac:dyDescent="0.25">
      <c r="A264" s="81"/>
      <c r="B264" s="79"/>
      <c r="C264" s="60" t="s">
        <v>14</v>
      </c>
      <c r="D264" s="9"/>
      <c r="E264" s="6">
        <f t="shared" si="70"/>
        <v>0</v>
      </c>
      <c r="F264" s="18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60" t="s">
        <v>15</v>
      </c>
      <c r="D265" s="9"/>
      <c r="E265" s="6">
        <f t="shared" si="70"/>
        <v>0</v>
      </c>
      <c r="F265" s="18">
        <v>0</v>
      </c>
      <c r="G265" s="6">
        <v>0</v>
      </c>
      <c r="H265" s="6">
        <v>0</v>
      </c>
      <c r="I265" s="6"/>
      <c r="J265" s="79"/>
    </row>
    <row r="266" spans="1:10" x14ac:dyDescent="0.25">
      <c r="A266" s="81"/>
      <c r="B266" s="79"/>
      <c r="C266" s="60" t="s">
        <v>16</v>
      </c>
      <c r="D266" s="9"/>
      <c r="E266" s="6">
        <f t="shared" si="70"/>
        <v>61896.6</v>
      </c>
      <c r="F266" s="18">
        <v>23074.5</v>
      </c>
      <c r="G266" s="6">
        <v>15620</v>
      </c>
      <c r="H266" s="6">
        <v>12000</v>
      </c>
      <c r="I266" s="6">
        <v>11202.1</v>
      </c>
      <c r="J266" s="79"/>
    </row>
    <row r="267" spans="1:10" x14ac:dyDescent="0.25">
      <c r="A267" s="81"/>
      <c r="B267" s="79"/>
      <c r="C267" s="60" t="s">
        <v>17</v>
      </c>
      <c r="D267" s="9"/>
      <c r="E267" s="6">
        <f t="shared" si="70"/>
        <v>0</v>
      </c>
      <c r="F267" s="6">
        <v>0</v>
      </c>
      <c r="G267" s="6">
        <v>0</v>
      </c>
      <c r="H267" s="6">
        <v>0</v>
      </c>
      <c r="I267" s="6"/>
      <c r="J267" s="79"/>
    </row>
    <row r="268" spans="1:10" ht="13.95" customHeight="1" x14ac:dyDescent="0.25">
      <c r="A268" s="81" t="s">
        <v>188</v>
      </c>
      <c r="B268" s="79" t="s">
        <v>117</v>
      </c>
      <c r="C268" s="60" t="s">
        <v>11</v>
      </c>
      <c r="D268" s="60" t="s">
        <v>41</v>
      </c>
      <c r="E268" s="6">
        <f t="shared" si="70"/>
        <v>9037.7999999999993</v>
      </c>
      <c r="F268" s="6">
        <f>SUM(F269:F273)</f>
        <v>9037.7999999999993</v>
      </c>
      <c r="G268" s="6">
        <f t="shared" ref="G268:I268" si="74">SUM(G269:G273)</f>
        <v>0</v>
      </c>
      <c r="H268" s="6">
        <f t="shared" si="74"/>
        <v>0</v>
      </c>
      <c r="I268" s="6">
        <f t="shared" si="74"/>
        <v>0</v>
      </c>
      <c r="J268" s="79" t="s">
        <v>128</v>
      </c>
    </row>
    <row r="269" spans="1:10" x14ac:dyDescent="0.25">
      <c r="A269" s="81"/>
      <c r="B269" s="79"/>
      <c r="C269" s="60" t="s">
        <v>13</v>
      </c>
      <c r="D269" s="60" t="s">
        <v>42</v>
      </c>
      <c r="E269" s="6">
        <f t="shared" si="70"/>
        <v>0</v>
      </c>
      <c r="F269" s="6">
        <v>0</v>
      </c>
      <c r="G269" s="6">
        <v>0</v>
      </c>
      <c r="H269" s="6">
        <v>0</v>
      </c>
      <c r="I269" s="6"/>
      <c r="J269" s="79"/>
    </row>
    <row r="270" spans="1:10" x14ac:dyDescent="0.25">
      <c r="A270" s="81"/>
      <c r="B270" s="79"/>
      <c r="C270" s="60" t="s">
        <v>14</v>
      </c>
      <c r="D270" s="9"/>
      <c r="E270" s="6">
        <f t="shared" si="70"/>
        <v>0</v>
      </c>
      <c r="F270" s="6">
        <v>0</v>
      </c>
      <c r="G270" s="6">
        <v>0</v>
      </c>
      <c r="H270" s="6">
        <v>0</v>
      </c>
      <c r="I270" s="6"/>
      <c r="J270" s="79"/>
    </row>
    <row r="271" spans="1:10" x14ac:dyDescent="0.25">
      <c r="A271" s="81"/>
      <c r="B271" s="79"/>
      <c r="C271" s="60" t="s">
        <v>15</v>
      </c>
      <c r="D271" s="9"/>
      <c r="E271" s="6">
        <f t="shared" si="70"/>
        <v>0</v>
      </c>
      <c r="F271" s="6">
        <v>0</v>
      </c>
      <c r="G271" s="6">
        <v>0</v>
      </c>
      <c r="H271" s="6">
        <v>0</v>
      </c>
      <c r="I271" s="6"/>
      <c r="J271" s="79"/>
    </row>
    <row r="272" spans="1:10" x14ac:dyDescent="0.25">
      <c r="A272" s="81"/>
      <c r="B272" s="79"/>
      <c r="C272" s="60" t="s">
        <v>16</v>
      </c>
      <c r="D272" s="9"/>
      <c r="E272" s="6">
        <f t="shared" si="70"/>
        <v>9037.7999999999993</v>
      </c>
      <c r="F272" s="6">
        <v>9037.7999999999993</v>
      </c>
      <c r="G272" s="6">
        <v>0</v>
      </c>
      <c r="H272" s="6">
        <v>0</v>
      </c>
      <c r="I272" s="6"/>
      <c r="J272" s="79"/>
    </row>
    <row r="273" spans="1:10" x14ac:dyDescent="0.25">
      <c r="A273" s="81"/>
      <c r="B273" s="79"/>
      <c r="C273" s="60" t="s">
        <v>17</v>
      </c>
      <c r="D273" s="9"/>
      <c r="E273" s="6">
        <f t="shared" si="70"/>
        <v>0</v>
      </c>
      <c r="F273" s="6">
        <v>0</v>
      </c>
      <c r="G273" s="6">
        <v>0</v>
      </c>
      <c r="H273" s="6">
        <v>0</v>
      </c>
      <c r="I273" s="6"/>
      <c r="J273" s="79"/>
    </row>
    <row r="274" spans="1:10" ht="15" customHeight="1" x14ac:dyDescent="0.25">
      <c r="A274" s="81" t="s">
        <v>189</v>
      </c>
      <c r="B274" s="79" t="s">
        <v>116</v>
      </c>
      <c r="C274" s="60" t="s">
        <v>11</v>
      </c>
      <c r="D274" s="60" t="s">
        <v>41</v>
      </c>
      <c r="E274" s="6">
        <f t="shared" si="70"/>
        <v>11536.7</v>
      </c>
      <c r="F274" s="6">
        <f>SUM(F275:F279)</f>
        <v>11536.7</v>
      </c>
      <c r="G274" s="6">
        <f t="shared" ref="G274:I274" si="75">SUM(G275:G279)</f>
        <v>0</v>
      </c>
      <c r="H274" s="6">
        <f t="shared" si="75"/>
        <v>0</v>
      </c>
      <c r="I274" s="6">
        <f t="shared" si="75"/>
        <v>0</v>
      </c>
      <c r="J274" s="61"/>
    </row>
    <row r="275" spans="1:10" x14ac:dyDescent="0.25">
      <c r="A275" s="81"/>
      <c r="B275" s="79"/>
      <c r="C275" s="60" t="s">
        <v>13</v>
      </c>
      <c r="D275" s="60" t="s">
        <v>42</v>
      </c>
      <c r="E275" s="6">
        <f t="shared" si="70"/>
        <v>0</v>
      </c>
      <c r="F275" s="6">
        <v>0</v>
      </c>
      <c r="G275" s="6">
        <v>0</v>
      </c>
      <c r="H275" s="6">
        <v>0</v>
      </c>
      <c r="I275" s="6"/>
      <c r="J275" s="61"/>
    </row>
    <row r="276" spans="1:10" x14ac:dyDescent="0.25">
      <c r="A276" s="81"/>
      <c r="B276" s="79"/>
      <c r="C276" s="60" t="s">
        <v>14</v>
      </c>
      <c r="D276" s="9"/>
      <c r="E276" s="6">
        <f t="shared" si="70"/>
        <v>0</v>
      </c>
      <c r="F276" s="6">
        <v>0</v>
      </c>
      <c r="G276" s="6">
        <v>0</v>
      </c>
      <c r="H276" s="6">
        <v>0</v>
      </c>
      <c r="I276" s="6"/>
      <c r="J276" s="61"/>
    </row>
    <row r="277" spans="1:10" x14ac:dyDescent="0.25">
      <c r="A277" s="81"/>
      <c r="B277" s="79"/>
      <c r="C277" s="60" t="s">
        <v>15</v>
      </c>
      <c r="D277" s="9"/>
      <c r="E277" s="6">
        <f t="shared" si="70"/>
        <v>0</v>
      </c>
      <c r="F277" s="6">
        <v>0</v>
      </c>
      <c r="G277" s="6">
        <v>0</v>
      </c>
      <c r="H277" s="6">
        <v>0</v>
      </c>
      <c r="I277" s="6"/>
      <c r="J277" s="61"/>
    </row>
    <row r="278" spans="1:10" x14ac:dyDescent="0.25">
      <c r="A278" s="81"/>
      <c r="B278" s="79"/>
      <c r="C278" s="60" t="s">
        <v>16</v>
      </c>
      <c r="D278" s="9"/>
      <c r="E278" s="6">
        <f t="shared" si="70"/>
        <v>11536.7</v>
      </c>
      <c r="F278" s="6">
        <v>11536.7</v>
      </c>
      <c r="G278" s="6">
        <v>0</v>
      </c>
      <c r="H278" s="6">
        <v>0</v>
      </c>
      <c r="I278" s="6"/>
      <c r="J278" s="61"/>
    </row>
    <row r="279" spans="1:10" ht="13.2" customHeight="1" x14ac:dyDescent="0.25">
      <c r="A279" s="81"/>
      <c r="B279" s="79"/>
      <c r="C279" s="60" t="s">
        <v>17</v>
      </c>
      <c r="D279" s="9"/>
      <c r="E279" s="6">
        <f t="shared" si="70"/>
        <v>0</v>
      </c>
      <c r="F279" s="6">
        <v>0</v>
      </c>
      <c r="G279" s="6">
        <v>0</v>
      </c>
      <c r="H279" s="6">
        <v>0</v>
      </c>
      <c r="I279" s="6"/>
      <c r="J279" s="61"/>
    </row>
    <row r="280" spans="1:10" hidden="1" x14ac:dyDescent="0.25">
      <c r="A280" s="81" t="s">
        <v>89</v>
      </c>
      <c r="B280" s="79" t="s">
        <v>118</v>
      </c>
      <c r="C280" s="60" t="s">
        <v>11</v>
      </c>
      <c r="D280" s="60" t="s">
        <v>41</v>
      </c>
      <c r="E280" s="6">
        <f t="shared" si="70"/>
        <v>0</v>
      </c>
      <c r="F280" s="6">
        <f>SUM(F281:F285)</f>
        <v>0</v>
      </c>
      <c r="G280" s="6">
        <f t="shared" ref="G280:H280" si="76">SUM(G281:G285)</f>
        <v>0</v>
      </c>
      <c r="H280" s="6">
        <f t="shared" si="76"/>
        <v>0</v>
      </c>
      <c r="I280" s="6"/>
      <c r="J280" s="61"/>
    </row>
    <row r="281" spans="1:10" hidden="1" x14ac:dyDescent="0.25">
      <c r="A281" s="81"/>
      <c r="B281" s="79"/>
      <c r="C281" s="60" t="s">
        <v>13</v>
      </c>
      <c r="D281" s="60" t="s">
        <v>42</v>
      </c>
      <c r="E281" s="6">
        <f t="shared" si="70"/>
        <v>0</v>
      </c>
      <c r="F281" s="6">
        <v>0</v>
      </c>
      <c r="G281" s="6">
        <v>0</v>
      </c>
      <c r="H281" s="6">
        <v>0</v>
      </c>
      <c r="I281" s="6"/>
      <c r="J281" s="61"/>
    </row>
    <row r="282" spans="1:10" hidden="1" x14ac:dyDescent="0.25">
      <c r="A282" s="81"/>
      <c r="B282" s="79"/>
      <c r="C282" s="60" t="s">
        <v>14</v>
      </c>
      <c r="D282" s="9"/>
      <c r="E282" s="6">
        <f t="shared" si="70"/>
        <v>0</v>
      </c>
      <c r="F282" s="6">
        <v>0</v>
      </c>
      <c r="G282" s="6">
        <v>0</v>
      </c>
      <c r="H282" s="6">
        <v>0</v>
      </c>
      <c r="I282" s="6"/>
      <c r="J282" s="61"/>
    </row>
    <row r="283" spans="1:10" hidden="1" x14ac:dyDescent="0.25">
      <c r="A283" s="81"/>
      <c r="B283" s="79"/>
      <c r="C283" s="60" t="s">
        <v>15</v>
      </c>
      <c r="D283" s="9"/>
      <c r="E283" s="6">
        <f t="shared" si="70"/>
        <v>0</v>
      </c>
      <c r="F283" s="6">
        <v>0</v>
      </c>
      <c r="G283" s="6">
        <v>0</v>
      </c>
      <c r="H283" s="6">
        <v>0</v>
      </c>
      <c r="I283" s="6"/>
      <c r="J283" s="61"/>
    </row>
    <row r="284" spans="1:10" hidden="1" x14ac:dyDescent="0.25">
      <c r="A284" s="81"/>
      <c r="B284" s="79"/>
      <c r="C284" s="60" t="s">
        <v>16</v>
      </c>
      <c r="D284" s="9"/>
      <c r="E284" s="6">
        <f t="shared" si="70"/>
        <v>0</v>
      </c>
      <c r="F284" s="6">
        <v>0</v>
      </c>
      <c r="G284" s="6">
        <v>0</v>
      </c>
      <c r="H284" s="6">
        <v>0</v>
      </c>
      <c r="I284" s="6"/>
      <c r="J284" s="61"/>
    </row>
    <row r="285" spans="1:10" hidden="1" x14ac:dyDescent="0.25">
      <c r="A285" s="81"/>
      <c r="B285" s="79"/>
      <c r="C285" s="60" t="s">
        <v>17</v>
      </c>
      <c r="D285" s="9"/>
      <c r="E285" s="6">
        <f t="shared" si="70"/>
        <v>0</v>
      </c>
      <c r="F285" s="6">
        <v>0</v>
      </c>
      <c r="G285" s="6">
        <v>0</v>
      </c>
      <c r="H285" s="6">
        <v>0</v>
      </c>
      <c r="I285" s="6"/>
      <c r="J285" s="61"/>
    </row>
    <row r="286" spans="1:10" ht="57.6" customHeight="1" x14ac:dyDescent="0.25">
      <c r="A286" s="81" t="s">
        <v>190</v>
      </c>
      <c r="B286" s="98" t="s">
        <v>91</v>
      </c>
      <c r="C286" s="60" t="s">
        <v>11</v>
      </c>
      <c r="D286" s="79">
        <v>2022</v>
      </c>
      <c r="E286" s="6">
        <f t="shared" si="70"/>
        <v>1819.6000000000001</v>
      </c>
      <c r="F286" s="6">
        <f>SUM(F287:F291)</f>
        <v>1819.6000000000001</v>
      </c>
      <c r="G286" s="6">
        <f t="shared" ref="G286:I286" si="77">SUM(G287:G291)</f>
        <v>0</v>
      </c>
      <c r="H286" s="6">
        <f t="shared" si="77"/>
        <v>0</v>
      </c>
      <c r="I286" s="6">
        <f t="shared" si="77"/>
        <v>0</v>
      </c>
      <c r="J286" s="80"/>
    </row>
    <row r="287" spans="1:10" x14ac:dyDescent="0.25">
      <c r="A287" s="81"/>
      <c r="B287" s="98"/>
      <c r="C287" s="60" t="s">
        <v>13</v>
      </c>
      <c r="D287" s="79"/>
      <c r="E287" s="6">
        <f t="shared" si="70"/>
        <v>0</v>
      </c>
      <c r="F287" s="6">
        <v>0</v>
      </c>
      <c r="G287" s="6">
        <v>0</v>
      </c>
      <c r="H287" s="6">
        <v>0</v>
      </c>
      <c r="I287" s="6"/>
      <c r="J287" s="80"/>
    </row>
    <row r="288" spans="1:10" x14ac:dyDescent="0.25">
      <c r="A288" s="81"/>
      <c r="B288" s="98"/>
      <c r="C288" s="60" t="s">
        <v>14</v>
      </c>
      <c r="D288" s="79"/>
      <c r="E288" s="6">
        <f t="shared" si="70"/>
        <v>1054.9000000000001</v>
      </c>
      <c r="F288" s="6">
        <v>1054.9000000000001</v>
      </c>
      <c r="G288" s="6">
        <v>0</v>
      </c>
      <c r="H288" s="6">
        <v>0</v>
      </c>
      <c r="I288" s="6"/>
      <c r="J288" s="80"/>
    </row>
    <row r="289" spans="1:10" x14ac:dyDescent="0.25">
      <c r="A289" s="81"/>
      <c r="B289" s="98"/>
      <c r="C289" s="60" t="s">
        <v>15</v>
      </c>
      <c r="D289" s="79"/>
      <c r="E289" s="6">
        <f t="shared" si="70"/>
        <v>0</v>
      </c>
      <c r="F289" s="6">
        <v>0</v>
      </c>
      <c r="G289" s="6">
        <v>0</v>
      </c>
      <c r="H289" s="6">
        <v>0</v>
      </c>
      <c r="I289" s="6"/>
      <c r="J289" s="80"/>
    </row>
    <row r="290" spans="1:10" x14ac:dyDescent="0.25">
      <c r="A290" s="81"/>
      <c r="B290" s="98"/>
      <c r="C290" s="60" t="s">
        <v>16</v>
      </c>
      <c r="D290" s="79"/>
      <c r="E290" s="6">
        <f t="shared" si="70"/>
        <v>764.7</v>
      </c>
      <c r="F290" s="6">
        <v>764.7</v>
      </c>
      <c r="G290" s="6">
        <v>0</v>
      </c>
      <c r="H290" s="6">
        <v>0</v>
      </c>
      <c r="I290" s="6"/>
      <c r="J290" s="80"/>
    </row>
    <row r="291" spans="1:10" ht="29.4" customHeight="1" x14ac:dyDescent="0.25">
      <c r="A291" s="81"/>
      <c r="B291" s="98"/>
      <c r="C291" s="60" t="s">
        <v>17</v>
      </c>
      <c r="D291" s="79"/>
      <c r="E291" s="6">
        <f t="shared" si="70"/>
        <v>0</v>
      </c>
      <c r="F291" s="6">
        <v>0</v>
      </c>
      <c r="G291" s="6">
        <v>0</v>
      </c>
      <c r="H291" s="6">
        <v>0</v>
      </c>
      <c r="I291" s="6"/>
      <c r="J291" s="80"/>
    </row>
    <row r="292" spans="1:10" ht="27" customHeight="1" x14ac:dyDescent="0.25">
      <c r="A292" s="81" t="s">
        <v>191</v>
      </c>
      <c r="B292" s="79" t="s">
        <v>115</v>
      </c>
      <c r="C292" s="60" t="s">
        <v>11</v>
      </c>
      <c r="D292" s="79">
        <v>2022</v>
      </c>
      <c r="E292" s="6">
        <f t="shared" si="70"/>
        <v>13192.6</v>
      </c>
      <c r="F292" s="6">
        <f>SUM(F293:F297)</f>
        <v>1819.6000000000001</v>
      </c>
      <c r="G292" s="6">
        <f>SUM(G293:G297)</f>
        <v>11373</v>
      </c>
      <c r="H292" s="6">
        <v>0</v>
      </c>
      <c r="I292" s="6">
        <v>0</v>
      </c>
      <c r="J292" s="79" t="s">
        <v>128</v>
      </c>
    </row>
    <row r="293" spans="1:10" x14ac:dyDescent="0.25">
      <c r="A293" s="81"/>
      <c r="B293" s="79"/>
      <c r="C293" s="60" t="s">
        <v>13</v>
      </c>
      <c r="D293" s="79"/>
      <c r="E293" s="6">
        <f t="shared" si="70"/>
        <v>0</v>
      </c>
      <c r="F293" s="6">
        <v>0</v>
      </c>
      <c r="G293" s="6">
        <v>0</v>
      </c>
      <c r="H293" s="6">
        <v>0</v>
      </c>
      <c r="I293" s="6"/>
      <c r="J293" s="79"/>
    </row>
    <row r="294" spans="1:10" x14ac:dyDescent="0.25">
      <c r="A294" s="81"/>
      <c r="B294" s="79"/>
      <c r="C294" s="60" t="s">
        <v>14</v>
      </c>
      <c r="D294" s="79"/>
      <c r="E294" s="6">
        <f t="shared" si="70"/>
        <v>1054.9000000000001</v>
      </c>
      <c r="F294" s="6">
        <v>1054.9000000000001</v>
      </c>
      <c r="G294" s="6">
        <v>0</v>
      </c>
      <c r="H294" s="6">
        <v>0</v>
      </c>
      <c r="I294" s="6"/>
      <c r="J294" s="79"/>
    </row>
    <row r="295" spans="1:10" x14ac:dyDescent="0.25">
      <c r="A295" s="81"/>
      <c r="B295" s="79"/>
      <c r="C295" s="60" t="s">
        <v>15</v>
      </c>
      <c r="D295" s="79"/>
      <c r="E295" s="6">
        <f t="shared" si="70"/>
        <v>10008.200000000001</v>
      </c>
      <c r="F295" s="6">
        <v>0</v>
      </c>
      <c r="G295" s="6">
        <v>10008.200000000001</v>
      </c>
      <c r="H295" s="6">
        <v>0</v>
      </c>
      <c r="I295" s="6"/>
      <c r="J295" s="79"/>
    </row>
    <row r="296" spans="1:10" ht="17.25" customHeight="1" x14ac:dyDescent="0.25">
      <c r="A296" s="81"/>
      <c r="B296" s="79"/>
      <c r="C296" s="60" t="s">
        <v>16</v>
      </c>
      <c r="D296" s="79"/>
      <c r="E296" s="6">
        <f t="shared" si="70"/>
        <v>2129.5</v>
      </c>
      <c r="F296" s="6">
        <v>764.7</v>
      </c>
      <c r="G296" s="6">
        <v>1364.8</v>
      </c>
      <c r="H296" s="6">
        <v>0</v>
      </c>
      <c r="I296" s="6"/>
      <c r="J296" s="79"/>
    </row>
    <row r="297" spans="1:10" ht="20.25" customHeight="1" x14ac:dyDescent="0.25">
      <c r="A297" s="81"/>
      <c r="B297" s="79"/>
      <c r="C297" s="60" t="s">
        <v>17</v>
      </c>
      <c r="D297" s="79"/>
      <c r="E297" s="6">
        <f t="shared" si="70"/>
        <v>0</v>
      </c>
      <c r="F297" s="6">
        <v>0</v>
      </c>
      <c r="G297" s="6">
        <v>0</v>
      </c>
      <c r="H297" s="6">
        <v>0</v>
      </c>
      <c r="I297" s="6"/>
      <c r="J297" s="79"/>
    </row>
    <row r="298" spans="1:10" ht="87.6" customHeight="1" x14ac:dyDescent="0.25">
      <c r="A298" s="81" t="s">
        <v>192</v>
      </c>
      <c r="B298" s="98" t="s">
        <v>94</v>
      </c>
      <c r="C298" s="60" t="s">
        <v>11</v>
      </c>
      <c r="D298" s="79" t="s">
        <v>95</v>
      </c>
      <c r="E298" s="6">
        <f t="shared" si="70"/>
        <v>1156.6999999999998</v>
      </c>
      <c r="F298" s="6">
        <f>SUM(F299:F303)</f>
        <v>637.5</v>
      </c>
      <c r="G298" s="6">
        <f t="shared" ref="G298:I298" si="78">SUM(G299:G303)</f>
        <v>519.19999999999993</v>
      </c>
      <c r="H298" s="6">
        <f t="shared" si="78"/>
        <v>0</v>
      </c>
      <c r="I298" s="6">
        <f t="shared" si="78"/>
        <v>0</v>
      </c>
      <c r="J298" s="80"/>
    </row>
    <row r="299" spans="1:10" x14ac:dyDescent="0.25">
      <c r="A299" s="81"/>
      <c r="B299" s="98"/>
      <c r="C299" s="60" t="s">
        <v>13</v>
      </c>
      <c r="D299" s="79"/>
      <c r="E299" s="6">
        <f t="shared" si="70"/>
        <v>0</v>
      </c>
      <c r="F299" s="6">
        <f>F305</f>
        <v>0</v>
      </c>
      <c r="G299" s="6">
        <v>0</v>
      </c>
      <c r="H299" s="6">
        <v>0</v>
      </c>
      <c r="I299" s="6"/>
      <c r="J299" s="80"/>
    </row>
    <row r="300" spans="1:10" x14ac:dyDescent="0.25">
      <c r="A300" s="81"/>
      <c r="B300" s="98"/>
      <c r="C300" s="60" t="s">
        <v>14</v>
      </c>
      <c r="D300" s="79"/>
      <c r="E300" s="6">
        <f t="shared" si="70"/>
        <v>911.7</v>
      </c>
      <c r="F300" s="6">
        <f t="shared" ref="F300:F303" si="79">F306</f>
        <v>454.8</v>
      </c>
      <c r="G300" s="6">
        <v>456.9</v>
      </c>
      <c r="H300" s="6">
        <v>0</v>
      </c>
      <c r="I300" s="6"/>
      <c r="J300" s="80"/>
    </row>
    <row r="301" spans="1:10" x14ac:dyDescent="0.25">
      <c r="A301" s="81"/>
      <c r="B301" s="98"/>
      <c r="C301" s="60" t="s">
        <v>15</v>
      </c>
      <c r="D301" s="79"/>
      <c r="E301" s="6">
        <f t="shared" si="70"/>
        <v>0</v>
      </c>
      <c r="F301" s="6">
        <f t="shared" si="79"/>
        <v>0</v>
      </c>
      <c r="G301" s="6">
        <v>0</v>
      </c>
      <c r="H301" s="6">
        <v>0</v>
      </c>
      <c r="I301" s="6"/>
      <c r="J301" s="80"/>
    </row>
    <row r="302" spans="1:10" x14ac:dyDescent="0.25">
      <c r="A302" s="81"/>
      <c r="B302" s="98"/>
      <c r="C302" s="60" t="s">
        <v>16</v>
      </c>
      <c r="D302" s="79"/>
      <c r="E302" s="6">
        <f t="shared" si="70"/>
        <v>245</v>
      </c>
      <c r="F302" s="6">
        <f t="shared" si="79"/>
        <v>182.7</v>
      </c>
      <c r="G302" s="6">
        <v>62.3</v>
      </c>
      <c r="H302" s="6">
        <v>0</v>
      </c>
      <c r="I302" s="6"/>
      <c r="J302" s="80"/>
    </row>
    <row r="303" spans="1:10" ht="18" customHeight="1" x14ac:dyDescent="0.25">
      <c r="A303" s="81"/>
      <c r="B303" s="98"/>
      <c r="C303" s="60" t="s">
        <v>17</v>
      </c>
      <c r="D303" s="79"/>
      <c r="E303" s="6">
        <f t="shared" si="70"/>
        <v>0</v>
      </c>
      <c r="F303" s="6">
        <f t="shared" si="79"/>
        <v>0</v>
      </c>
      <c r="G303" s="6">
        <v>0</v>
      </c>
      <c r="H303" s="6">
        <v>0</v>
      </c>
      <c r="I303" s="6"/>
      <c r="J303" s="80"/>
    </row>
    <row r="304" spans="1:10" ht="55.2" customHeight="1" x14ac:dyDescent="0.25">
      <c r="A304" s="81" t="s">
        <v>193</v>
      </c>
      <c r="B304" s="94" t="s">
        <v>119</v>
      </c>
      <c r="C304" s="60" t="s">
        <v>11</v>
      </c>
      <c r="D304" s="79" t="s">
        <v>95</v>
      </c>
      <c r="E304" s="6">
        <f t="shared" si="70"/>
        <v>1156.6999999999998</v>
      </c>
      <c r="F304" s="6">
        <f>SUM(F305:F309)</f>
        <v>637.5</v>
      </c>
      <c r="G304" s="6">
        <f t="shared" ref="G304:I304" si="80">SUM(G305:G309)</f>
        <v>519.19999999999993</v>
      </c>
      <c r="H304" s="6">
        <f t="shared" si="80"/>
        <v>0</v>
      </c>
      <c r="I304" s="6">
        <f t="shared" si="80"/>
        <v>0</v>
      </c>
      <c r="J304" s="79" t="s">
        <v>128</v>
      </c>
    </row>
    <row r="305" spans="1:10" x14ac:dyDescent="0.25">
      <c r="A305" s="81"/>
      <c r="B305" s="95"/>
      <c r="C305" s="60" t="s">
        <v>13</v>
      </c>
      <c r="D305" s="79"/>
      <c r="E305" s="6">
        <f t="shared" si="70"/>
        <v>0</v>
      </c>
      <c r="F305" s="6">
        <v>0</v>
      </c>
      <c r="G305" s="6">
        <v>0</v>
      </c>
      <c r="H305" s="6">
        <v>0</v>
      </c>
      <c r="I305" s="6"/>
      <c r="J305" s="79"/>
    </row>
    <row r="306" spans="1:10" x14ac:dyDescent="0.25">
      <c r="A306" s="81"/>
      <c r="B306" s="95"/>
      <c r="C306" s="60" t="s">
        <v>14</v>
      </c>
      <c r="D306" s="79"/>
      <c r="E306" s="6">
        <f t="shared" si="70"/>
        <v>911.7</v>
      </c>
      <c r="F306" s="6">
        <v>454.8</v>
      </c>
      <c r="G306" s="6">
        <v>456.9</v>
      </c>
      <c r="H306" s="6">
        <v>0</v>
      </c>
      <c r="I306" s="6"/>
      <c r="J306" s="79"/>
    </row>
    <row r="307" spans="1:10" x14ac:dyDescent="0.25">
      <c r="A307" s="81"/>
      <c r="B307" s="95"/>
      <c r="C307" s="60" t="s">
        <v>15</v>
      </c>
      <c r="D307" s="79"/>
      <c r="E307" s="6">
        <f t="shared" si="70"/>
        <v>0</v>
      </c>
      <c r="F307" s="6">
        <v>0</v>
      </c>
      <c r="G307" s="6">
        <v>0</v>
      </c>
      <c r="H307" s="6">
        <v>0</v>
      </c>
      <c r="I307" s="6"/>
      <c r="J307" s="79"/>
    </row>
    <row r="308" spans="1:10" x14ac:dyDescent="0.25">
      <c r="A308" s="81"/>
      <c r="B308" s="95"/>
      <c r="C308" s="60" t="s">
        <v>16</v>
      </c>
      <c r="D308" s="79"/>
      <c r="E308" s="6">
        <f t="shared" si="70"/>
        <v>245</v>
      </c>
      <c r="F308" s="6">
        <v>182.7</v>
      </c>
      <c r="G308" s="6">
        <v>62.3</v>
      </c>
      <c r="H308" s="6">
        <v>0</v>
      </c>
      <c r="I308" s="6"/>
      <c r="J308" s="79"/>
    </row>
    <row r="309" spans="1:10" x14ac:dyDescent="0.25">
      <c r="A309" s="81"/>
      <c r="B309" s="96"/>
      <c r="C309" s="60" t="s">
        <v>17</v>
      </c>
      <c r="D309" s="79"/>
      <c r="E309" s="6">
        <f t="shared" ref="E309" si="81">SUM(F309:I309)</f>
        <v>0</v>
      </c>
      <c r="F309" s="6">
        <v>0</v>
      </c>
      <c r="G309" s="6">
        <v>0</v>
      </c>
      <c r="H309" s="6">
        <v>0</v>
      </c>
      <c r="I309" s="6"/>
      <c r="J309" s="79"/>
    </row>
    <row r="310" spans="1:10" ht="15" customHeight="1" x14ac:dyDescent="0.25">
      <c r="A310" s="93" t="s">
        <v>194</v>
      </c>
      <c r="B310" s="92" t="s">
        <v>99</v>
      </c>
      <c r="C310" s="60" t="s">
        <v>11</v>
      </c>
      <c r="D310" s="60" t="s">
        <v>41</v>
      </c>
      <c r="E310" s="3">
        <f>SUM(F310:I310)</f>
        <v>12379.9</v>
      </c>
      <c r="F310" s="3">
        <f t="shared" ref="F310:I315" si="82">F316++F322+F328+F334</f>
        <v>5048.2999999999993</v>
      </c>
      <c r="G310" s="3">
        <f t="shared" si="82"/>
        <v>1980.6</v>
      </c>
      <c r="H310" s="3">
        <f>H316++H322+H328+H334+H340</f>
        <v>2651</v>
      </c>
      <c r="I310" s="3">
        <f t="shared" si="82"/>
        <v>2700</v>
      </c>
      <c r="J310" s="80"/>
    </row>
    <row r="311" spans="1:10" x14ac:dyDescent="0.25">
      <c r="A311" s="93"/>
      <c r="B311" s="92"/>
      <c r="C311" s="60" t="s">
        <v>13</v>
      </c>
      <c r="D311" s="60" t="s">
        <v>42</v>
      </c>
      <c r="E311" s="3">
        <f t="shared" ref="E311:E315" si="83">SUM(F311:I311)</f>
        <v>0</v>
      </c>
      <c r="F311" s="3">
        <f t="shared" si="82"/>
        <v>0</v>
      </c>
      <c r="G311" s="3">
        <f t="shared" si="82"/>
        <v>0</v>
      </c>
      <c r="H311" s="3">
        <f t="shared" si="82"/>
        <v>0</v>
      </c>
      <c r="I311" s="3">
        <f t="shared" si="82"/>
        <v>0</v>
      </c>
      <c r="J311" s="80"/>
    </row>
    <row r="312" spans="1:10" x14ac:dyDescent="0.25">
      <c r="A312" s="93"/>
      <c r="B312" s="92"/>
      <c r="C312" s="60" t="s">
        <v>14</v>
      </c>
      <c r="D312" s="9"/>
      <c r="E312" s="3">
        <f t="shared" si="83"/>
        <v>2029.8</v>
      </c>
      <c r="F312" s="3">
        <f t="shared" si="82"/>
        <v>2029.8</v>
      </c>
      <c r="G312" s="3">
        <f t="shared" si="82"/>
        <v>0</v>
      </c>
      <c r="H312" s="3">
        <f t="shared" si="82"/>
        <v>0</v>
      </c>
      <c r="I312" s="3">
        <f t="shared" si="82"/>
        <v>0</v>
      </c>
      <c r="J312" s="80"/>
    </row>
    <row r="313" spans="1:10" x14ac:dyDescent="0.25">
      <c r="A313" s="93"/>
      <c r="B313" s="92"/>
      <c r="C313" s="60" t="s">
        <v>15</v>
      </c>
      <c r="D313" s="9"/>
      <c r="E313" s="3">
        <f t="shared" si="83"/>
        <v>0</v>
      </c>
      <c r="F313" s="3">
        <f t="shared" si="82"/>
        <v>0</v>
      </c>
      <c r="G313" s="3">
        <f t="shared" si="82"/>
        <v>0</v>
      </c>
      <c r="H313" s="3">
        <f t="shared" si="82"/>
        <v>0</v>
      </c>
      <c r="I313" s="3">
        <f t="shared" si="82"/>
        <v>0</v>
      </c>
      <c r="J313" s="80"/>
    </row>
    <row r="314" spans="1:10" x14ac:dyDescent="0.25">
      <c r="A314" s="93"/>
      <c r="B314" s="92"/>
      <c r="C314" s="60" t="s">
        <v>16</v>
      </c>
      <c r="D314" s="9"/>
      <c r="E314" s="3">
        <f t="shared" si="83"/>
        <v>10350.1</v>
      </c>
      <c r="F314" s="3">
        <f t="shared" si="82"/>
        <v>3018.5</v>
      </c>
      <c r="G314" s="3">
        <f>G320++G326+G332+G338+G344</f>
        <v>1980.6</v>
      </c>
      <c r="H314" s="3">
        <f t="shared" ref="H314:I314" si="84">H320++H326+H332+H338+H344</f>
        <v>2651</v>
      </c>
      <c r="I314" s="3">
        <f t="shared" si="84"/>
        <v>2700</v>
      </c>
      <c r="J314" s="80"/>
    </row>
    <row r="315" spans="1:10" x14ac:dyDescent="0.25">
      <c r="A315" s="93"/>
      <c r="B315" s="92"/>
      <c r="C315" s="60" t="s">
        <v>17</v>
      </c>
      <c r="D315" s="9"/>
      <c r="E315" s="3">
        <f t="shared" si="83"/>
        <v>0</v>
      </c>
      <c r="F315" s="3">
        <f>F321++F327+F333+F339</f>
        <v>0</v>
      </c>
      <c r="G315" s="3">
        <f t="shared" si="82"/>
        <v>0</v>
      </c>
      <c r="H315" s="3">
        <f t="shared" si="82"/>
        <v>0</v>
      </c>
      <c r="I315" s="3">
        <f t="shared" si="82"/>
        <v>0</v>
      </c>
      <c r="J315" s="80"/>
    </row>
    <row r="316" spans="1:10" ht="15" customHeight="1" x14ac:dyDescent="0.25">
      <c r="A316" s="81" t="s">
        <v>195</v>
      </c>
      <c r="B316" s="79" t="s">
        <v>101</v>
      </c>
      <c r="C316" s="60" t="s">
        <v>11</v>
      </c>
      <c r="D316" s="60" t="s">
        <v>41</v>
      </c>
      <c r="E316" s="6">
        <f>SUM(F316:I316)</f>
        <v>2352.259</v>
      </c>
      <c r="F316" s="6">
        <f>SUM(F317:F321)</f>
        <v>657.2</v>
      </c>
      <c r="G316" s="6">
        <f t="shared" ref="G316:I316" si="85">SUM(G317:G321)</f>
        <v>284.3</v>
      </c>
      <c r="H316" s="6">
        <f t="shared" si="85"/>
        <v>410.75900000000001</v>
      </c>
      <c r="I316" s="6">
        <f t="shared" si="85"/>
        <v>1000</v>
      </c>
      <c r="J316" s="97" t="s">
        <v>126</v>
      </c>
    </row>
    <row r="317" spans="1:10" x14ac:dyDescent="0.25">
      <c r="A317" s="81"/>
      <c r="B317" s="79"/>
      <c r="C317" s="60" t="s">
        <v>13</v>
      </c>
      <c r="D317" s="60" t="s">
        <v>42</v>
      </c>
      <c r="E317" s="6">
        <f t="shared" ref="E317:E345" si="86">SUM(F317:I317)</f>
        <v>0</v>
      </c>
      <c r="F317" s="6">
        <v>0</v>
      </c>
      <c r="G317" s="6">
        <v>0</v>
      </c>
      <c r="H317" s="6">
        <v>0</v>
      </c>
      <c r="I317" s="6"/>
      <c r="J317" s="97"/>
    </row>
    <row r="318" spans="1:10" x14ac:dyDescent="0.25">
      <c r="A318" s="81"/>
      <c r="B318" s="79"/>
      <c r="C318" s="60" t="s">
        <v>14</v>
      </c>
      <c r="D318" s="60"/>
      <c r="E318" s="6">
        <f t="shared" si="86"/>
        <v>0</v>
      </c>
      <c r="F318" s="6">
        <v>0</v>
      </c>
      <c r="G318" s="6">
        <v>0</v>
      </c>
      <c r="H318" s="6">
        <v>0</v>
      </c>
      <c r="I318" s="6"/>
      <c r="J318" s="97"/>
    </row>
    <row r="319" spans="1:10" x14ac:dyDescent="0.25">
      <c r="A319" s="81"/>
      <c r="B319" s="79"/>
      <c r="C319" s="60" t="s">
        <v>15</v>
      </c>
      <c r="D319" s="60"/>
      <c r="E319" s="6">
        <f t="shared" si="86"/>
        <v>0</v>
      </c>
      <c r="F319" s="6">
        <v>0</v>
      </c>
      <c r="G319" s="6">
        <v>0</v>
      </c>
      <c r="H319" s="6">
        <v>0</v>
      </c>
      <c r="I319" s="6"/>
      <c r="J319" s="97"/>
    </row>
    <row r="320" spans="1:10" x14ac:dyDescent="0.25">
      <c r="A320" s="81"/>
      <c r="B320" s="79"/>
      <c r="C320" s="60" t="s">
        <v>16</v>
      </c>
      <c r="D320" s="9"/>
      <c r="E320" s="6">
        <f t="shared" si="86"/>
        <v>2352.259</v>
      </c>
      <c r="F320" s="6">
        <v>657.2</v>
      </c>
      <c r="G320" s="6">
        <v>284.3</v>
      </c>
      <c r="H320" s="59">
        <v>410.75900000000001</v>
      </c>
      <c r="I320" s="6">
        <v>1000</v>
      </c>
      <c r="J320" s="97"/>
    </row>
    <row r="321" spans="1:10" x14ac:dyDescent="0.25">
      <c r="A321" s="81"/>
      <c r="B321" s="79"/>
      <c r="C321" s="60" t="s">
        <v>17</v>
      </c>
      <c r="D321" s="9"/>
      <c r="E321" s="6">
        <f t="shared" si="86"/>
        <v>0</v>
      </c>
      <c r="F321" s="6">
        <v>0</v>
      </c>
      <c r="G321" s="6">
        <v>0</v>
      </c>
      <c r="H321" s="6">
        <v>0</v>
      </c>
      <c r="I321" s="6"/>
      <c r="J321" s="97"/>
    </row>
    <row r="322" spans="1:10" ht="15" customHeight="1" x14ac:dyDescent="0.25">
      <c r="A322" s="81" t="s">
        <v>196</v>
      </c>
      <c r="B322" s="79" t="s">
        <v>103</v>
      </c>
      <c r="C322" s="60" t="s">
        <v>11</v>
      </c>
      <c r="D322" s="60" t="s">
        <v>41</v>
      </c>
      <c r="E322" s="6">
        <f t="shared" si="86"/>
        <v>4517.5</v>
      </c>
      <c r="F322" s="6">
        <f>SUM(F323:F327)</f>
        <v>1000</v>
      </c>
      <c r="G322" s="6">
        <f t="shared" ref="G322:I322" si="87">SUM(G323:G327)</f>
        <v>1196.3</v>
      </c>
      <c r="H322" s="6">
        <f t="shared" si="87"/>
        <v>1121.2</v>
      </c>
      <c r="I322" s="6">
        <f t="shared" si="87"/>
        <v>1200</v>
      </c>
      <c r="J322" s="79" t="s">
        <v>128</v>
      </c>
    </row>
    <row r="323" spans="1:10" x14ac:dyDescent="0.25">
      <c r="A323" s="81"/>
      <c r="B323" s="79"/>
      <c r="C323" s="60" t="s">
        <v>13</v>
      </c>
      <c r="D323" s="60" t="s">
        <v>42</v>
      </c>
      <c r="E323" s="6">
        <f t="shared" si="86"/>
        <v>0</v>
      </c>
      <c r="F323" s="6">
        <v>0</v>
      </c>
      <c r="G323" s="6">
        <v>0</v>
      </c>
      <c r="H323" s="6">
        <v>0</v>
      </c>
      <c r="I323" s="6"/>
      <c r="J323" s="79"/>
    </row>
    <row r="324" spans="1:10" x14ac:dyDescent="0.25">
      <c r="A324" s="81"/>
      <c r="B324" s="79"/>
      <c r="C324" s="60" t="s">
        <v>14</v>
      </c>
      <c r="D324" s="9"/>
      <c r="E324" s="6">
        <f t="shared" si="86"/>
        <v>0</v>
      </c>
      <c r="F324" s="6">
        <v>0</v>
      </c>
      <c r="G324" s="6">
        <v>0</v>
      </c>
      <c r="H324" s="6">
        <v>0</v>
      </c>
      <c r="I324" s="6"/>
      <c r="J324" s="79"/>
    </row>
    <row r="325" spans="1:10" x14ac:dyDescent="0.25">
      <c r="A325" s="81"/>
      <c r="B325" s="79"/>
      <c r="C325" s="60" t="s">
        <v>15</v>
      </c>
      <c r="D325" s="9"/>
      <c r="E325" s="6">
        <f t="shared" si="86"/>
        <v>0</v>
      </c>
      <c r="F325" s="6">
        <v>0</v>
      </c>
      <c r="G325" s="6">
        <v>0</v>
      </c>
      <c r="H325" s="6">
        <v>0</v>
      </c>
      <c r="I325" s="6"/>
      <c r="J325" s="79"/>
    </row>
    <row r="326" spans="1:10" x14ac:dyDescent="0.25">
      <c r="A326" s="81"/>
      <c r="B326" s="79"/>
      <c r="C326" s="60" t="s">
        <v>16</v>
      </c>
      <c r="D326" s="9"/>
      <c r="E326" s="6">
        <f t="shared" si="86"/>
        <v>4517.5</v>
      </c>
      <c r="F326" s="6">
        <v>1000</v>
      </c>
      <c r="G326" s="6">
        <v>1196.3</v>
      </c>
      <c r="H326" s="6">
        <v>1121.2</v>
      </c>
      <c r="I326" s="6">
        <v>1200</v>
      </c>
      <c r="J326" s="79"/>
    </row>
    <row r="327" spans="1:10" x14ac:dyDescent="0.25">
      <c r="A327" s="81"/>
      <c r="B327" s="79"/>
      <c r="C327" s="60" t="s">
        <v>17</v>
      </c>
      <c r="D327" s="9"/>
      <c r="E327" s="6">
        <f t="shared" si="86"/>
        <v>0</v>
      </c>
      <c r="F327" s="6">
        <v>0</v>
      </c>
      <c r="G327" s="6">
        <v>0</v>
      </c>
      <c r="H327" s="6">
        <v>0</v>
      </c>
      <c r="I327" s="6"/>
      <c r="J327" s="79"/>
    </row>
    <row r="328" spans="1:10" ht="15" customHeight="1" x14ac:dyDescent="0.25">
      <c r="A328" s="81" t="s">
        <v>197</v>
      </c>
      <c r="B328" s="98" t="s">
        <v>105</v>
      </c>
      <c r="C328" s="60" t="s">
        <v>11</v>
      </c>
      <c r="D328" s="60" t="s">
        <v>41</v>
      </c>
      <c r="E328" s="6">
        <f t="shared" si="86"/>
        <v>2030</v>
      </c>
      <c r="F328" s="6">
        <f>SUM(F329:F333)</f>
        <v>530</v>
      </c>
      <c r="G328" s="6">
        <f>SUM(G329:G333)</f>
        <v>500</v>
      </c>
      <c r="H328" s="6">
        <f>SUM(H329:H333)</f>
        <v>500</v>
      </c>
      <c r="I328" s="6">
        <f>SUM(I329:I333)</f>
        <v>500</v>
      </c>
      <c r="J328" s="79" t="s">
        <v>126</v>
      </c>
    </row>
    <row r="329" spans="1:10" x14ac:dyDescent="0.25">
      <c r="A329" s="81"/>
      <c r="B329" s="98"/>
      <c r="C329" s="60" t="s">
        <v>13</v>
      </c>
      <c r="D329" s="60" t="s">
        <v>42</v>
      </c>
      <c r="E329" s="6">
        <f t="shared" si="86"/>
        <v>0</v>
      </c>
      <c r="F329" s="6">
        <v>0</v>
      </c>
      <c r="G329" s="6">
        <v>0</v>
      </c>
      <c r="H329" s="6">
        <v>0</v>
      </c>
      <c r="I329" s="6"/>
      <c r="J329" s="79"/>
    </row>
    <row r="330" spans="1:10" x14ac:dyDescent="0.25">
      <c r="A330" s="81"/>
      <c r="B330" s="98"/>
      <c r="C330" s="60" t="s">
        <v>14</v>
      </c>
      <c r="D330" s="9"/>
      <c r="E330" s="6">
        <f t="shared" si="86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98"/>
      <c r="C331" s="60" t="s">
        <v>15</v>
      </c>
      <c r="D331" s="9"/>
      <c r="E331" s="6">
        <f t="shared" si="86"/>
        <v>0</v>
      </c>
      <c r="F331" s="6">
        <v>0</v>
      </c>
      <c r="G331" s="6">
        <v>0</v>
      </c>
      <c r="H331" s="6">
        <v>0</v>
      </c>
      <c r="I331" s="6"/>
      <c r="J331" s="79"/>
    </row>
    <row r="332" spans="1:10" x14ac:dyDescent="0.25">
      <c r="A332" s="81"/>
      <c r="B332" s="98"/>
      <c r="C332" s="60" t="s">
        <v>16</v>
      </c>
      <c r="D332" s="9"/>
      <c r="E332" s="6">
        <f t="shared" si="86"/>
        <v>2030</v>
      </c>
      <c r="F332" s="6">
        <v>530</v>
      </c>
      <c r="G332" s="6">
        <v>500</v>
      </c>
      <c r="H332" s="6">
        <v>500</v>
      </c>
      <c r="I332" s="6">
        <v>500</v>
      </c>
      <c r="J332" s="79"/>
    </row>
    <row r="333" spans="1:10" x14ac:dyDescent="0.25">
      <c r="A333" s="81"/>
      <c r="B333" s="98"/>
      <c r="C333" s="60" t="s">
        <v>17</v>
      </c>
      <c r="D333" s="9"/>
      <c r="E333" s="6">
        <f t="shared" si="86"/>
        <v>0</v>
      </c>
      <c r="F333" s="6">
        <v>0</v>
      </c>
      <c r="G333" s="6">
        <v>0</v>
      </c>
      <c r="H333" s="6">
        <v>0</v>
      </c>
      <c r="I333" s="6"/>
      <c r="J333" s="79"/>
    </row>
    <row r="334" spans="1:10" ht="15" customHeight="1" x14ac:dyDescent="0.25">
      <c r="A334" s="81" t="s">
        <v>198</v>
      </c>
      <c r="B334" s="79" t="s">
        <v>107</v>
      </c>
      <c r="C334" s="60" t="s">
        <v>11</v>
      </c>
      <c r="D334" s="60" t="s">
        <v>41</v>
      </c>
      <c r="E334" s="6">
        <f t="shared" si="86"/>
        <v>2861.1</v>
      </c>
      <c r="F334" s="6">
        <f>SUM(F335:F339)</f>
        <v>2861.1</v>
      </c>
      <c r="G334" s="6">
        <f t="shared" ref="G334:I334" si="88">SUM(G335:G339)</f>
        <v>0</v>
      </c>
      <c r="H334" s="6">
        <f t="shared" si="88"/>
        <v>0</v>
      </c>
      <c r="I334" s="6">
        <f t="shared" si="88"/>
        <v>0</v>
      </c>
      <c r="J334" s="79" t="s">
        <v>126</v>
      </c>
    </row>
    <row r="335" spans="1:10" x14ac:dyDescent="0.25">
      <c r="A335" s="81"/>
      <c r="B335" s="79"/>
      <c r="C335" s="60" t="s">
        <v>13</v>
      </c>
      <c r="D335" s="60" t="s">
        <v>42</v>
      </c>
      <c r="E335" s="6">
        <f t="shared" si="86"/>
        <v>0</v>
      </c>
      <c r="F335" s="6">
        <v>0</v>
      </c>
      <c r="G335" s="6">
        <v>0</v>
      </c>
      <c r="H335" s="6">
        <v>0</v>
      </c>
      <c r="I335" s="6"/>
      <c r="J335" s="79"/>
    </row>
    <row r="336" spans="1:10" x14ac:dyDescent="0.25">
      <c r="A336" s="81"/>
      <c r="B336" s="79"/>
      <c r="C336" s="60" t="s">
        <v>14</v>
      </c>
      <c r="D336" s="9"/>
      <c r="E336" s="6">
        <f t="shared" si="86"/>
        <v>2029.8</v>
      </c>
      <c r="F336" s="6">
        <v>2029.8</v>
      </c>
      <c r="G336" s="6">
        <v>0</v>
      </c>
      <c r="H336" s="6">
        <v>0</v>
      </c>
      <c r="I336" s="6"/>
      <c r="J336" s="79"/>
    </row>
    <row r="337" spans="1:10" x14ac:dyDescent="0.25">
      <c r="A337" s="81"/>
      <c r="B337" s="79"/>
      <c r="C337" s="60" t="s">
        <v>15</v>
      </c>
      <c r="D337" s="9"/>
      <c r="E337" s="6">
        <f t="shared" si="86"/>
        <v>0</v>
      </c>
      <c r="F337" s="6">
        <v>0</v>
      </c>
      <c r="G337" s="6">
        <v>0</v>
      </c>
      <c r="H337" s="6">
        <v>0</v>
      </c>
      <c r="I337" s="6"/>
      <c r="J337" s="79"/>
    </row>
    <row r="338" spans="1:10" x14ac:dyDescent="0.25">
      <c r="A338" s="81"/>
      <c r="B338" s="79"/>
      <c r="C338" s="60" t="s">
        <v>16</v>
      </c>
      <c r="D338" s="9"/>
      <c r="E338" s="6">
        <f t="shared" si="86"/>
        <v>831.3</v>
      </c>
      <c r="F338" s="6">
        <v>831.3</v>
      </c>
      <c r="G338" s="6">
        <v>0</v>
      </c>
      <c r="H338" s="6">
        <v>0</v>
      </c>
      <c r="I338" s="6"/>
      <c r="J338" s="79"/>
    </row>
    <row r="339" spans="1:10" x14ac:dyDescent="0.25">
      <c r="A339" s="81"/>
      <c r="B339" s="79"/>
      <c r="C339" s="60" t="s">
        <v>17</v>
      </c>
      <c r="D339" s="9"/>
      <c r="E339" s="6">
        <f t="shared" si="86"/>
        <v>0</v>
      </c>
      <c r="F339" s="6">
        <f t="shared" ref="F339:H339" si="89">SUM(G339:I339)</f>
        <v>0</v>
      </c>
      <c r="G339" s="6">
        <f t="shared" si="89"/>
        <v>0</v>
      </c>
      <c r="H339" s="6">
        <f t="shared" si="89"/>
        <v>0</v>
      </c>
      <c r="I339" s="6"/>
      <c r="J339" s="79"/>
    </row>
    <row r="340" spans="1:10" ht="18.600000000000001" customHeight="1" x14ac:dyDescent="0.25">
      <c r="A340" s="81" t="s">
        <v>199</v>
      </c>
      <c r="B340" s="79" t="s">
        <v>155</v>
      </c>
      <c r="C340" s="60" t="s">
        <v>11</v>
      </c>
      <c r="D340" s="60" t="s">
        <v>41</v>
      </c>
      <c r="E340" s="6">
        <f t="shared" si="86"/>
        <v>619.04100000000005</v>
      </c>
      <c r="F340" s="6">
        <f>SUM(F341:F345)</f>
        <v>0</v>
      </c>
      <c r="G340" s="6">
        <f t="shared" ref="G340:I340" si="90">SUM(G341:G345)</f>
        <v>0</v>
      </c>
      <c r="H340" s="6">
        <f t="shared" si="90"/>
        <v>619.04100000000005</v>
      </c>
      <c r="I340" s="6">
        <f t="shared" si="90"/>
        <v>0</v>
      </c>
      <c r="J340" s="79" t="s">
        <v>126</v>
      </c>
    </row>
    <row r="341" spans="1:10" ht="17.399999999999999" customHeight="1" x14ac:dyDescent="0.25">
      <c r="A341" s="81"/>
      <c r="B341" s="79"/>
      <c r="C341" s="60" t="s">
        <v>13</v>
      </c>
      <c r="D341" s="60" t="s">
        <v>42</v>
      </c>
      <c r="E341" s="6">
        <f t="shared" si="86"/>
        <v>0</v>
      </c>
      <c r="F341" s="6">
        <v>0</v>
      </c>
      <c r="G341" s="6">
        <v>0</v>
      </c>
      <c r="H341" s="6">
        <v>0</v>
      </c>
      <c r="I341" s="6"/>
      <c r="J341" s="79"/>
    </row>
    <row r="342" spans="1:10" x14ac:dyDescent="0.25">
      <c r="A342" s="81"/>
      <c r="B342" s="79"/>
      <c r="C342" s="60" t="s">
        <v>14</v>
      </c>
      <c r="D342" s="9"/>
      <c r="E342" s="6">
        <f t="shared" si="86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60" t="s">
        <v>15</v>
      </c>
      <c r="D343" s="9"/>
      <c r="E343" s="6">
        <f t="shared" si="86"/>
        <v>0</v>
      </c>
      <c r="F343" s="6">
        <v>0</v>
      </c>
      <c r="G343" s="6">
        <v>0</v>
      </c>
      <c r="H343" s="6">
        <v>0</v>
      </c>
      <c r="I343" s="6"/>
      <c r="J343" s="79"/>
    </row>
    <row r="344" spans="1:10" x14ac:dyDescent="0.25">
      <c r="A344" s="81"/>
      <c r="B344" s="79"/>
      <c r="C344" s="60" t="s">
        <v>16</v>
      </c>
      <c r="D344" s="9"/>
      <c r="E344" s="6">
        <f t="shared" si="86"/>
        <v>619.04100000000005</v>
      </c>
      <c r="F344" s="6">
        <v>0</v>
      </c>
      <c r="G344" s="6">
        <v>0</v>
      </c>
      <c r="H344" s="59">
        <v>619.04100000000005</v>
      </c>
      <c r="I344" s="6"/>
      <c r="J344" s="79"/>
    </row>
    <row r="345" spans="1:10" ht="70.95" customHeight="1" x14ac:dyDescent="0.25">
      <c r="A345" s="81"/>
      <c r="B345" s="79"/>
      <c r="C345" s="60" t="s">
        <v>17</v>
      </c>
      <c r="D345" s="9"/>
      <c r="E345" s="6">
        <f t="shared" si="86"/>
        <v>0</v>
      </c>
      <c r="F345" s="6">
        <f t="shared" ref="F345:H345" si="91">SUM(G345:I345)</f>
        <v>0</v>
      </c>
      <c r="G345" s="6">
        <f t="shared" si="91"/>
        <v>0</v>
      </c>
      <c r="H345" s="6">
        <f t="shared" si="91"/>
        <v>0</v>
      </c>
      <c r="I345" s="6"/>
      <c r="J345" s="79"/>
    </row>
    <row r="346" spans="1:10" ht="15" customHeight="1" x14ac:dyDescent="0.25">
      <c r="A346" s="93" t="s">
        <v>200</v>
      </c>
      <c r="B346" s="92" t="s">
        <v>109</v>
      </c>
      <c r="C346" s="64" t="s">
        <v>11</v>
      </c>
      <c r="D346" s="64" t="s">
        <v>41</v>
      </c>
      <c r="E346" s="3">
        <f>SUM(F346:I346)</f>
        <v>700</v>
      </c>
      <c r="F346" s="3">
        <f t="shared" ref="F346:I351" si="92">F352</f>
        <v>300</v>
      </c>
      <c r="G346" s="3">
        <f t="shared" si="92"/>
        <v>100</v>
      </c>
      <c r="H346" s="3">
        <f t="shared" si="92"/>
        <v>200</v>
      </c>
      <c r="I346" s="3">
        <f t="shared" si="92"/>
        <v>100</v>
      </c>
      <c r="J346" s="97"/>
    </row>
    <row r="347" spans="1:10" x14ac:dyDescent="0.25">
      <c r="A347" s="93"/>
      <c r="B347" s="92"/>
      <c r="C347" s="64" t="s">
        <v>13</v>
      </c>
      <c r="D347" s="64" t="s">
        <v>42</v>
      </c>
      <c r="E347" s="3">
        <f t="shared" ref="E347:E351" si="93">SUM(F347:I347)</f>
        <v>0</v>
      </c>
      <c r="F347" s="3">
        <f t="shared" si="92"/>
        <v>0</v>
      </c>
      <c r="G347" s="3">
        <f t="shared" si="92"/>
        <v>0</v>
      </c>
      <c r="H347" s="3">
        <f t="shared" si="92"/>
        <v>0</v>
      </c>
      <c r="I347" s="3">
        <f t="shared" si="92"/>
        <v>0</v>
      </c>
      <c r="J347" s="97"/>
    </row>
    <row r="348" spans="1:10" x14ac:dyDescent="0.25">
      <c r="A348" s="93"/>
      <c r="B348" s="92"/>
      <c r="C348" s="64" t="s">
        <v>14</v>
      </c>
      <c r="D348" s="10"/>
      <c r="E348" s="3">
        <f t="shared" si="93"/>
        <v>0</v>
      </c>
      <c r="F348" s="3">
        <f t="shared" si="92"/>
        <v>0</v>
      </c>
      <c r="G348" s="3">
        <f t="shared" si="92"/>
        <v>0</v>
      </c>
      <c r="H348" s="3">
        <f t="shared" si="92"/>
        <v>0</v>
      </c>
      <c r="I348" s="3">
        <f t="shared" si="92"/>
        <v>0</v>
      </c>
      <c r="J348" s="97"/>
    </row>
    <row r="349" spans="1:10" x14ac:dyDescent="0.25">
      <c r="A349" s="93"/>
      <c r="B349" s="92"/>
      <c r="C349" s="64" t="s">
        <v>15</v>
      </c>
      <c r="D349" s="10"/>
      <c r="E349" s="3">
        <f t="shared" si="93"/>
        <v>0</v>
      </c>
      <c r="F349" s="3">
        <f t="shared" si="92"/>
        <v>0</v>
      </c>
      <c r="G349" s="3">
        <f t="shared" si="92"/>
        <v>0</v>
      </c>
      <c r="H349" s="3">
        <f t="shared" si="92"/>
        <v>0</v>
      </c>
      <c r="I349" s="3">
        <f t="shared" si="92"/>
        <v>0</v>
      </c>
      <c r="J349" s="97"/>
    </row>
    <row r="350" spans="1:10" x14ac:dyDescent="0.25">
      <c r="A350" s="93"/>
      <c r="B350" s="92"/>
      <c r="C350" s="64" t="s">
        <v>16</v>
      </c>
      <c r="D350" s="10"/>
      <c r="E350" s="3">
        <f t="shared" si="93"/>
        <v>700</v>
      </c>
      <c r="F350" s="3">
        <f t="shared" si="92"/>
        <v>300</v>
      </c>
      <c r="G350" s="3">
        <f t="shared" si="92"/>
        <v>100</v>
      </c>
      <c r="H350" s="3">
        <f t="shared" si="92"/>
        <v>200</v>
      </c>
      <c r="I350" s="3">
        <f t="shared" si="92"/>
        <v>100</v>
      </c>
      <c r="J350" s="97"/>
    </row>
    <row r="351" spans="1:10" ht="14.4" customHeight="1" x14ac:dyDescent="0.25">
      <c r="A351" s="93"/>
      <c r="B351" s="92"/>
      <c r="C351" s="64" t="s">
        <v>17</v>
      </c>
      <c r="D351" s="10"/>
      <c r="E351" s="3">
        <f t="shared" si="93"/>
        <v>0</v>
      </c>
      <c r="F351" s="3">
        <f>F357</f>
        <v>0</v>
      </c>
      <c r="G351" s="3">
        <f t="shared" si="92"/>
        <v>0</v>
      </c>
      <c r="H351" s="3">
        <f t="shared" si="92"/>
        <v>0</v>
      </c>
      <c r="I351" s="3">
        <f t="shared" si="92"/>
        <v>0</v>
      </c>
      <c r="J351" s="97"/>
    </row>
    <row r="352" spans="1:10" x14ac:dyDescent="0.25">
      <c r="A352" s="81" t="s">
        <v>201</v>
      </c>
      <c r="B352" s="79" t="s">
        <v>111</v>
      </c>
      <c r="C352" s="60" t="s">
        <v>11</v>
      </c>
      <c r="D352" s="60" t="s">
        <v>41</v>
      </c>
      <c r="E352" s="6">
        <f>SUM(F352:I352)</f>
        <v>700</v>
      </c>
      <c r="F352" s="6">
        <f>SUM(F353:F357)</f>
        <v>300</v>
      </c>
      <c r="G352" s="6">
        <f t="shared" ref="G352:I352" si="94">SUM(G353:G357)</f>
        <v>100</v>
      </c>
      <c r="H352" s="6">
        <f t="shared" si="94"/>
        <v>200</v>
      </c>
      <c r="I352" s="6">
        <f t="shared" si="94"/>
        <v>100</v>
      </c>
      <c r="J352" s="79" t="s">
        <v>128</v>
      </c>
    </row>
    <row r="353" spans="1:10" x14ac:dyDescent="0.25">
      <c r="A353" s="81"/>
      <c r="B353" s="79"/>
      <c r="C353" s="60" t="s">
        <v>13</v>
      </c>
      <c r="D353" s="60" t="s">
        <v>42</v>
      </c>
      <c r="E353" s="6">
        <f t="shared" ref="E353:E357" si="95">SUM(F353:I353)</f>
        <v>0</v>
      </c>
      <c r="F353" s="6">
        <v>0</v>
      </c>
      <c r="G353" s="6">
        <v>0</v>
      </c>
      <c r="H353" s="6">
        <v>0</v>
      </c>
      <c r="I353" s="6"/>
      <c r="J353" s="79"/>
    </row>
    <row r="354" spans="1:10" x14ac:dyDescent="0.25">
      <c r="A354" s="81"/>
      <c r="B354" s="79"/>
      <c r="C354" s="60" t="s">
        <v>14</v>
      </c>
      <c r="D354" s="9"/>
      <c r="E354" s="6">
        <f t="shared" si="95"/>
        <v>0</v>
      </c>
      <c r="F354" s="6">
        <v>0</v>
      </c>
      <c r="G354" s="6">
        <v>0</v>
      </c>
      <c r="H354" s="6">
        <v>0</v>
      </c>
      <c r="I354" s="6"/>
      <c r="J354" s="79"/>
    </row>
    <row r="355" spans="1:10" x14ac:dyDescent="0.25">
      <c r="A355" s="81"/>
      <c r="B355" s="79"/>
      <c r="C355" s="60" t="s">
        <v>15</v>
      </c>
      <c r="D355" s="9"/>
      <c r="E355" s="6">
        <f t="shared" si="95"/>
        <v>0</v>
      </c>
      <c r="F355" s="6">
        <v>0</v>
      </c>
      <c r="G355" s="6">
        <v>0</v>
      </c>
      <c r="H355" s="6">
        <v>0</v>
      </c>
      <c r="I355" s="6"/>
      <c r="J355" s="79"/>
    </row>
    <row r="356" spans="1:10" x14ac:dyDescent="0.25">
      <c r="A356" s="81"/>
      <c r="B356" s="79"/>
      <c r="C356" s="60" t="s">
        <v>16</v>
      </c>
      <c r="D356" s="9"/>
      <c r="E356" s="6">
        <f t="shared" si="95"/>
        <v>700</v>
      </c>
      <c r="F356" s="6">
        <v>300</v>
      </c>
      <c r="G356" s="6">
        <v>100</v>
      </c>
      <c r="H356" s="6">
        <v>200</v>
      </c>
      <c r="I356" s="6">
        <v>100</v>
      </c>
      <c r="J356" s="79"/>
    </row>
    <row r="357" spans="1:10" x14ac:dyDescent="0.25">
      <c r="A357" s="81"/>
      <c r="B357" s="79"/>
      <c r="C357" s="60" t="s">
        <v>17</v>
      </c>
      <c r="D357" s="9"/>
      <c r="E357" s="6">
        <f t="shared" si="95"/>
        <v>0</v>
      </c>
      <c r="F357" s="6">
        <v>0</v>
      </c>
      <c r="G357" s="6">
        <v>0</v>
      </c>
      <c r="H357" s="6">
        <v>0</v>
      </c>
      <c r="I357" s="6"/>
      <c r="J357" s="79"/>
    </row>
    <row r="358" spans="1:10" x14ac:dyDescent="0.25">
      <c r="A358" s="93" t="s">
        <v>202</v>
      </c>
      <c r="B358" s="92" t="s">
        <v>113</v>
      </c>
      <c r="C358" s="64" t="s">
        <v>11</v>
      </c>
      <c r="D358" s="64" t="s">
        <v>41</v>
      </c>
      <c r="E358" s="3">
        <f>SUM(F358:I358)</f>
        <v>40</v>
      </c>
      <c r="F358" s="3">
        <f t="shared" ref="F358:I363" si="96">F364</f>
        <v>10</v>
      </c>
      <c r="G358" s="3">
        <f t="shared" si="96"/>
        <v>10</v>
      </c>
      <c r="H358" s="3">
        <f t="shared" si="96"/>
        <v>10</v>
      </c>
      <c r="I358" s="3">
        <f t="shared" si="96"/>
        <v>10</v>
      </c>
      <c r="J358" s="97"/>
    </row>
    <row r="359" spans="1:10" x14ac:dyDescent="0.25">
      <c r="A359" s="93"/>
      <c r="B359" s="92"/>
      <c r="C359" s="64" t="s">
        <v>13</v>
      </c>
      <c r="D359" s="64" t="s">
        <v>42</v>
      </c>
      <c r="E359" s="3">
        <f t="shared" ref="E359:E363" si="97">SUM(F359:I359)</f>
        <v>0</v>
      </c>
      <c r="F359" s="3">
        <f t="shared" si="96"/>
        <v>0</v>
      </c>
      <c r="G359" s="3">
        <f t="shared" si="96"/>
        <v>0</v>
      </c>
      <c r="H359" s="3">
        <f t="shared" si="96"/>
        <v>0</v>
      </c>
      <c r="I359" s="3">
        <f t="shared" si="96"/>
        <v>0</v>
      </c>
      <c r="J359" s="97"/>
    </row>
    <row r="360" spans="1:10" x14ac:dyDescent="0.25">
      <c r="A360" s="93"/>
      <c r="B360" s="92"/>
      <c r="C360" s="64" t="s">
        <v>14</v>
      </c>
      <c r="D360" s="10"/>
      <c r="E360" s="3">
        <f t="shared" si="97"/>
        <v>0</v>
      </c>
      <c r="F360" s="3">
        <f t="shared" si="96"/>
        <v>0</v>
      </c>
      <c r="G360" s="3">
        <f t="shared" si="96"/>
        <v>0</v>
      </c>
      <c r="H360" s="3">
        <f t="shared" si="96"/>
        <v>0</v>
      </c>
      <c r="I360" s="3">
        <f t="shared" si="96"/>
        <v>0</v>
      </c>
      <c r="J360" s="97"/>
    </row>
    <row r="361" spans="1:10" x14ac:dyDescent="0.25">
      <c r="A361" s="93"/>
      <c r="B361" s="92"/>
      <c r="C361" s="64" t="s">
        <v>15</v>
      </c>
      <c r="D361" s="10"/>
      <c r="E361" s="3">
        <f t="shared" si="97"/>
        <v>0</v>
      </c>
      <c r="F361" s="3">
        <f t="shared" si="96"/>
        <v>0</v>
      </c>
      <c r="G361" s="3">
        <f t="shared" si="96"/>
        <v>0</v>
      </c>
      <c r="H361" s="3">
        <f t="shared" si="96"/>
        <v>0</v>
      </c>
      <c r="I361" s="3">
        <f t="shared" si="96"/>
        <v>0</v>
      </c>
      <c r="J361" s="97"/>
    </row>
    <row r="362" spans="1:10" x14ac:dyDescent="0.25">
      <c r="A362" s="93"/>
      <c r="B362" s="92"/>
      <c r="C362" s="64" t="s">
        <v>16</v>
      </c>
      <c r="D362" s="10"/>
      <c r="E362" s="3">
        <f t="shared" si="97"/>
        <v>40</v>
      </c>
      <c r="F362" s="3">
        <f t="shared" si="96"/>
        <v>10</v>
      </c>
      <c r="G362" s="3">
        <f t="shared" si="96"/>
        <v>10</v>
      </c>
      <c r="H362" s="3">
        <f t="shared" si="96"/>
        <v>10</v>
      </c>
      <c r="I362" s="3">
        <f t="shared" si="96"/>
        <v>10</v>
      </c>
      <c r="J362" s="97"/>
    </row>
    <row r="363" spans="1:10" ht="27.6" customHeight="1" x14ac:dyDescent="0.25">
      <c r="A363" s="93"/>
      <c r="B363" s="92"/>
      <c r="C363" s="64" t="s">
        <v>17</v>
      </c>
      <c r="D363" s="10"/>
      <c r="E363" s="3">
        <f t="shared" si="97"/>
        <v>0</v>
      </c>
      <c r="F363" s="3">
        <f>F369</f>
        <v>0</v>
      </c>
      <c r="G363" s="3">
        <f t="shared" si="96"/>
        <v>0</v>
      </c>
      <c r="H363" s="3">
        <f t="shared" si="96"/>
        <v>0</v>
      </c>
      <c r="I363" s="3">
        <f t="shared" si="96"/>
        <v>0</v>
      </c>
      <c r="J363" s="97"/>
    </row>
    <row r="364" spans="1:10" ht="15" customHeight="1" x14ac:dyDescent="0.25">
      <c r="A364" s="81" t="s">
        <v>203</v>
      </c>
      <c r="B364" s="79" t="s">
        <v>97</v>
      </c>
      <c r="C364" s="60" t="s">
        <v>11</v>
      </c>
      <c r="D364" s="60" t="s">
        <v>41</v>
      </c>
      <c r="E364" s="6">
        <f>SUM(F364:I364)</f>
        <v>40</v>
      </c>
      <c r="F364" s="6">
        <f>SUM(F365:F369)</f>
        <v>10</v>
      </c>
      <c r="G364" s="6">
        <f t="shared" ref="G364:I364" si="98">SUM(G365:G369)</f>
        <v>10</v>
      </c>
      <c r="H364" s="6">
        <f t="shared" si="98"/>
        <v>10</v>
      </c>
      <c r="I364" s="6">
        <f t="shared" si="98"/>
        <v>10</v>
      </c>
      <c r="J364" s="79" t="s">
        <v>128</v>
      </c>
    </row>
    <row r="365" spans="1:10" x14ac:dyDescent="0.25">
      <c r="A365" s="81"/>
      <c r="B365" s="79"/>
      <c r="C365" s="60" t="s">
        <v>13</v>
      </c>
      <c r="D365" s="60" t="s">
        <v>42</v>
      </c>
      <c r="E365" s="6">
        <f t="shared" ref="E365:E369" si="99">SUM(F365:I365)</f>
        <v>0</v>
      </c>
      <c r="F365" s="6">
        <v>0</v>
      </c>
      <c r="G365" s="6">
        <v>0</v>
      </c>
      <c r="H365" s="6">
        <v>0</v>
      </c>
      <c r="I365" s="6"/>
      <c r="J365" s="79"/>
    </row>
    <row r="366" spans="1:10" x14ac:dyDescent="0.25">
      <c r="A366" s="81"/>
      <c r="B366" s="79"/>
      <c r="C366" s="60" t="s">
        <v>14</v>
      </c>
      <c r="D366" s="9"/>
      <c r="E366" s="6">
        <f t="shared" si="99"/>
        <v>0</v>
      </c>
      <c r="F366" s="6">
        <v>0</v>
      </c>
      <c r="G366" s="6">
        <v>0</v>
      </c>
      <c r="H366" s="6">
        <v>0</v>
      </c>
      <c r="I366" s="6"/>
      <c r="J366" s="79"/>
    </row>
    <row r="367" spans="1:10" x14ac:dyDescent="0.25">
      <c r="A367" s="81"/>
      <c r="B367" s="79"/>
      <c r="C367" s="60" t="s">
        <v>15</v>
      </c>
      <c r="D367" s="9"/>
      <c r="E367" s="6">
        <f t="shared" si="99"/>
        <v>0</v>
      </c>
      <c r="F367" s="6">
        <v>0</v>
      </c>
      <c r="G367" s="6">
        <v>0</v>
      </c>
      <c r="H367" s="6">
        <v>0</v>
      </c>
      <c r="I367" s="6"/>
      <c r="J367" s="79"/>
    </row>
    <row r="368" spans="1:10" x14ac:dyDescent="0.25">
      <c r="A368" s="81"/>
      <c r="B368" s="79"/>
      <c r="C368" s="60" t="s">
        <v>16</v>
      </c>
      <c r="D368" s="9"/>
      <c r="E368" s="6">
        <f t="shared" si="99"/>
        <v>40</v>
      </c>
      <c r="F368" s="6">
        <v>10</v>
      </c>
      <c r="G368" s="6">
        <v>10</v>
      </c>
      <c r="H368" s="6">
        <v>10</v>
      </c>
      <c r="I368" s="6">
        <v>10</v>
      </c>
      <c r="J368" s="79"/>
    </row>
    <row r="369" spans="1:10" x14ac:dyDescent="0.25">
      <c r="A369" s="81"/>
      <c r="B369" s="79"/>
      <c r="C369" s="60" t="s">
        <v>17</v>
      </c>
      <c r="D369" s="9"/>
      <c r="E369" s="6">
        <f t="shared" si="99"/>
        <v>0</v>
      </c>
      <c r="F369" s="6">
        <v>0</v>
      </c>
      <c r="G369" s="6">
        <v>0</v>
      </c>
      <c r="H369" s="6">
        <v>0</v>
      </c>
      <c r="I369" s="6"/>
      <c r="J369" s="79"/>
    </row>
  </sheetData>
  <mergeCells count="209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5:A50"/>
    <mergeCell ref="B45:B50"/>
    <mergeCell ref="D45:D50"/>
    <mergeCell ref="J45:J50"/>
    <mergeCell ref="A51:A56"/>
    <mergeCell ref="B51:B56"/>
    <mergeCell ref="D51:D56"/>
    <mergeCell ref="J51:J56"/>
    <mergeCell ref="A32:A37"/>
    <mergeCell ref="B32:B37"/>
    <mergeCell ref="D32:D37"/>
    <mergeCell ref="J32:J37"/>
    <mergeCell ref="A39:A44"/>
    <mergeCell ref="B39:B44"/>
    <mergeCell ref="D39:D44"/>
    <mergeCell ref="J39:J44"/>
    <mergeCell ref="A38:J38"/>
    <mergeCell ref="A69:J69"/>
    <mergeCell ref="A70:A75"/>
    <mergeCell ref="B70:B75"/>
    <mergeCell ref="A76:A81"/>
    <mergeCell ref="B76:B81"/>
    <mergeCell ref="D76:D81"/>
    <mergeCell ref="J76:J81"/>
    <mergeCell ref="A57:A62"/>
    <mergeCell ref="B57:B62"/>
    <mergeCell ref="D57:D62"/>
    <mergeCell ref="J57:J62"/>
    <mergeCell ref="A63:A68"/>
    <mergeCell ref="B63:B68"/>
    <mergeCell ref="D63:D68"/>
    <mergeCell ref="J63:J68"/>
    <mergeCell ref="A94:A99"/>
    <mergeCell ref="B94:B99"/>
    <mergeCell ref="D94:D99"/>
    <mergeCell ref="J94:J99"/>
    <mergeCell ref="A100:A105"/>
    <mergeCell ref="B100:B105"/>
    <mergeCell ref="D100:D105"/>
    <mergeCell ref="J100:J105"/>
    <mergeCell ref="A82:A87"/>
    <mergeCell ref="B82:B87"/>
    <mergeCell ref="D82:D87"/>
    <mergeCell ref="J82:J87"/>
    <mergeCell ref="A88:A93"/>
    <mergeCell ref="B88:B93"/>
    <mergeCell ref="D88:D93"/>
    <mergeCell ref="J88:J93"/>
    <mergeCell ref="A118:A123"/>
    <mergeCell ref="B118:B123"/>
    <mergeCell ref="J118:J123"/>
    <mergeCell ref="A124:A129"/>
    <mergeCell ref="B124:B129"/>
    <mergeCell ref="J124:J129"/>
    <mergeCell ref="A106:A111"/>
    <mergeCell ref="B106:B111"/>
    <mergeCell ref="D106:D111"/>
    <mergeCell ref="J106:J111"/>
    <mergeCell ref="A112:A117"/>
    <mergeCell ref="B112:B117"/>
    <mergeCell ref="D112:D117"/>
    <mergeCell ref="J112:J117"/>
    <mergeCell ref="A142:A147"/>
    <mergeCell ref="B142:B147"/>
    <mergeCell ref="J142:J147"/>
    <mergeCell ref="A148:A153"/>
    <mergeCell ref="B148:B153"/>
    <mergeCell ref="J148:J153"/>
    <mergeCell ref="A130:A135"/>
    <mergeCell ref="B130:B135"/>
    <mergeCell ref="J130:J135"/>
    <mergeCell ref="A136:A141"/>
    <mergeCell ref="B136:B141"/>
    <mergeCell ref="J136:J141"/>
    <mergeCell ref="A166:A171"/>
    <mergeCell ref="B166:B171"/>
    <mergeCell ref="J166:J171"/>
    <mergeCell ref="A172:A177"/>
    <mergeCell ref="B172:B177"/>
    <mergeCell ref="J172:J177"/>
    <mergeCell ref="A154:A159"/>
    <mergeCell ref="B154:B159"/>
    <mergeCell ref="J154:J159"/>
    <mergeCell ref="A160:A165"/>
    <mergeCell ref="B160:B165"/>
    <mergeCell ref="J160:J165"/>
    <mergeCell ref="A190:A195"/>
    <mergeCell ref="B190:B195"/>
    <mergeCell ref="J190:J195"/>
    <mergeCell ref="A196:A201"/>
    <mergeCell ref="B196:B201"/>
    <mergeCell ref="J196:J201"/>
    <mergeCell ref="A178:A183"/>
    <mergeCell ref="B178:B183"/>
    <mergeCell ref="J178:J183"/>
    <mergeCell ref="A184:A189"/>
    <mergeCell ref="B184:B189"/>
    <mergeCell ref="J184:J189"/>
    <mergeCell ref="A214:A219"/>
    <mergeCell ref="B214:B219"/>
    <mergeCell ref="J214:J219"/>
    <mergeCell ref="A220:A225"/>
    <mergeCell ref="B220:B225"/>
    <mergeCell ref="J220:J225"/>
    <mergeCell ref="A202:A207"/>
    <mergeCell ref="B202:B207"/>
    <mergeCell ref="J202:J207"/>
    <mergeCell ref="A208:A213"/>
    <mergeCell ref="B208:B213"/>
    <mergeCell ref="J208:J213"/>
    <mergeCell ref="A238:A243"/>
    <mergeCell ref="B238:B243"/>
    <mergeCell ref="J238:J243"/>
    <mergeCell ref="A244:A249"/>
    <mergeCell ref="B244:B249"/>
    <mergeCell ref="J244:J249"/>
    <mergeCell ref="A226:A231"/>
    <mergeCell ref="B226:B231"/>
    <mergeCell ref="J226:J231"/>
    <mergeCell ref="A232:A237"/>
    <mergeCell ref="B232:B237"/>
    <mergeCell ref="J232:J237"/>
    <mergeCell ref="A262:A267"/>
    <mergeCell ref="B262:B267"/>
    <mergeCell ref="J262:J267"/>
    <mergeCell ref="A268:A273"/>
    <mergeCell ref="B268:B273"/>
    <mergeCell ref="J268:J273"/>
    <mergeCell ref="A250:A255"/>
    <mergeCell ref="B250:B255"/>
    <mergeCell ref="J250:J255"/>
    <mergeCell ref="A256:A261"/>
    <mergeCell ref="B256:B261"/>
    <mergeCell ref="J256:J261"/>
    <mergeCell ref="D286:D291"/>
    <mergeCell ref="J286:J291"/>
    <mergeCell ref="A292:A297"/>
    <mergeCell ref="B292:B297"/>
    <mergeCell ref="D292:D297"/>
    <mergeCell ref="J292:J297"/>
    <mergeCell ref="A274:A279"/>
    <mergeCell ref="B274:B279"/>
    <mergeCell ref="A280:A285"/>
    <mergeCell ref="B280:B285"/>
    <mergeCell ref="A286:A291"/>
    <mergeCell ref="B286:B291"/>
    <mergeCell ref="A310:A315"/>
    <mergeCell ref="B310:B315"/>
    <mergeCell ref="J310:J315"/>
    <mergeCell ref="A316:A321"/>
    <mergeCell ref="B316:B321"/>
    <mergeCell ref="J316:J321"/>
    <mergeCell ref="A298:A303"/>
    <mergeCell ref="B298:B303"/>
    <mergeCell ref="D298:D303"/>
    <mergeCell ref="J298:J303"/>
    <mergeCell ref="A304:A309"/>
    <mergeCell ref="B304:B309"/>
    <mergeCell ref="D304:D309"/>
    <mergeCell ref="J304:J309"/>
    <mergeCell ref="A334:A339"/>
    <mergeCell ref="B334:B339"/>
    <mergeCell ref="J334:J339"/>
    <mergeCell ref="A340:A345"/>
    <mergeCell ref="B340:B345"/>
    <mergeCell ref="J340:J345"/>
    <mergeCell ref="A322:A327"/>
    <mergeCell ref="B322:B327"/>
    <mergeCell ref="J322:J327"/>
    <mergeCell ref="A328:A333"/>
    <mergeCell ref="B328:B333"/>
    <mergeCell ref="J328:J333"/>
    <mergeCell ref="A358:A363"/>
    <mergeCell ref="B358:B363"/>
    <mergeCell ref="J358:J363"/>
    <mergeCell ref="A364:A369"/>
    <mergeCell ref="B364:B369"/>
    <mergeCell ref="J364:J369"/>
    <mergeCell ref="A346:A351"/>
    <mergeCell ref="B346:B351"/>
    <mergeCell ref="J346:J351"/>
    <mergeCell ref="A352:A357"/>
    <mergeCell ref="B352:B357"/>
    <mergeCell ref="J352:J357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37" max="16383" man="1"/>
    <brk id="68" max="16383" man="1"/>
    <brk id="99" max="16383" man="1"/>
    <brk id="117" max="16383" man="1"/>
    <brk id="153" max="16383" man="1"/>
    <brk id="189" max="16383" man="1"/>
    <brk id="201" max="16383" man="1"/>
    <brk id="231" max="16383" man="1"/>
    <brk id="237" max="16383" man="1"/>
    <brk id="267" max="16383" man="1"/>
    <brk id="297" max="16383" man="1"/>
    <brk id="309" max="16383" man="1"/>
    <brk id="339" max="16383" man="1"/>
    <brk id="3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6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9" sqref="H9:H1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4.6640625" style="2" customWidth="1"/>
    <col min="11" max="16384" width="9.109375" style="2"/>
  </cols>
  <sheetData>
    <row r="1" spans="1:11" ht="40.950000000000003" customHeight="1" x14ac:dyDescent="0.25">
      <c r="E1" s="82" t="s">
        <v>204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68" t="s">
        <v>7</v>
      </c>
      <c r="G5" s="68" t="s">
        <v>8</v>
      </c>
      <c r="H5" s="68" t="s">
        <v>9</v>
      </c>
      <c r="I5" s="68" t="s">
        <v>131</v>
      </c>
      <c r="J5" s="84"/>
    </row>
    <row r="6" spans="1:11" x14ac:dyDescent="0.25">
      <c r="A6" s="68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11</v>
      </c>
    </row>
    <row r="7" spans="1:11" ht="15" customHeight="1" x14ac:dyDescent="0.25">
      <c r="A7" s="86"/>
      <c r="B7" s="89" t="s">
        <v>10</v>
      </c>
      <c r="C7" s="70" t="s">
        <v>11</v>
      </c>
      <c r="D7" s="89" t="s">
        <v>12</v>
      </c>
      <c r="E7" s="3">
        <f t="shared" ref="E7:E10" si="0">SUM(F7:I7)</f>
        <v>336563.99395999999</v>
      </c>
      <c r="F7" s="3">
        <f t="shared" ref="F7:I11" si="1">F14+F46+F77</f>
        <v>102154.4</v>
      </c>
      <c r="G7" s="3">
        <f t="shared" si="1"/>
        <v>99838.8</v>
      </c>
      <c r="H7" s="3">
        <f t="shared" si="1"/>
        <v>73558.693960000004</v>
      </c>
      <c r="I7" s="3">
        <f t="shared" si="1"/>
        <v>61012.1</v>
      </c>
      <c r="J7" s="92"/>
    </row>
    <row r="8" spans="1:11" ht="13.5" customHeight="1" x14ac:dyDescent="0.25">
      <c r="A8" s="87"/>
      <c r="B8" s="90"/>
      <c r="C8" s="70" t="s">
        <v>13</v>
      </c>
      <c r="D8" s="90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92"/>
    </row>
    <row r="9" spans="1:11" x14ac:dyDescent="0.25">
      <c r="A9" s="87"/>
      <c r="B9" s="90"/>
      <c r="C9" s="70" t="s">
        <v>14</v>
      </c>
      <c r="D9" s="90"/>
      <c r="E9" s="3">
        <f t="shared" si="0"/>
        <v>45441.600000000006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13747.9</v>
      </c>
      <c r="I9" s="3">
        <f t="shared" si="1"/>
        <v>2602.3000000000002</v>
      </c>
      <c r="J9" s="92"/>
    </row>
    <row r="10" spans="1:11" x14ac:dyDescent="0.25">
      <c r="A10" s="87"/>
      <c r="B10" s="90"/>
      <c r="C10" s="70" t="s">
        <v>15</v>
      </c>
      <c r="D10" s="90"/>
      <c r="E10" s="3">
        <f t="shared" si="0"/>
        <v>10520</v>
      </c>
      <c r="F10" s="3">
        <f t="shared" si="1"/>
        <v>153.4</v>
      </c>
      <c r="G10" s="3">
        <f t="shared" si="1"/>
        <v>10266.6</v>
      </c>
      <c r="H10" s="3">
        <f t="shared" si="1"/>
        <v>100</v>
      </c>
      <c r="I10" s="3">
        <f t="shared" si="1"/>
        <v>0</v>
      </c>
      <c r="J10" s="92"/>
    </row>
    <row r="11" spans="1:11" x14ac:dyDescent="0.25">
      <c r="A11" s="87"/>
      <c r="B11" s="90"/>
      <c r="C11" s="70" t="s">
        <v>16</v>
      </c>
      <c r="D11" s="90"/>
      <c r="E11" s="3">
        <f>SUM(F11:I11)</f>
        <v>278134.09395999997</v>
      </c>
      <c r="F11" s="3">
        <f t="shared" si="1"/>
        <v>91041.099999999991</v>
      </c>
      <c r="G11" s="3">
        <f t="shared" si="1"/>
        <v>68942.099999999991</v>
      </c>
      <c r="H11" s="3">
        <f>H18+H50+H81</f>
        <v>59725.093959999998</v>
      </c>
      <c r="I11" s="3">
        <f t="shared" si="1"/>
        <v>58425.799999999996</v>
      </c>
      <c r="J11" s="92"/>
    </row>
    <row r="12" spans="1:11" ht="17.399999999999999" customHeight="1" x14ac:dyDescent="0.25">
      <c r="A12" s="88"/>
      <c r="B12" s="91"/>
      <c r="C12" s="70" t="s">
        <v>17</v>
      </c>
      <c r="D12" s="91"/>
      <c r="E12" s="3">
        <f t="shared" ref="E12" si="2">SUM(F12:I12)</f>
        <v>0</v>
      </c>
      <c r="F12" s="3">
        <f t="shared" ref="F12" si="3">F19+F82</f>
        <v>0</v>
      </c>
      <c r="G12" s="3">
        <f>G19+G51+G82</f>
        <v>0</v>
      </c>
      <c r="H12" s="3">
        <f>H19+H51+H82</f>
        <v>0</v>
      </c>
      <c r="I12" s="3">
        <f>I19+I51+I82</f>
        <v>0</v>
      </c>
      <c r="J12" s="92"/>
    </row>
    <row r="13" spans="1:11" ht="23.25" customHeight="1" x14ac:dyDescent="0.25">
      <c r="A13" s="92" t="s">
        <v>160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157</v>
      </c>
      <c r="C14" s="70" t="s">
        <v>11</v>
      </c>
      <c r="D14" s="89" t="s">
        <v>12</v>
      </c>
      <c r="E14" s="3">
        <f>SUM(F14:I14)</f>
        <v>22339.293959999999</v>
      </c>
      <c r="F14" s="3">
        <f t="shared" ref="F14:I19" si="4">F20</f>
        <v>0</v>
      </c>
      <c r="G14" s="3">
        <f t="shared" si="4"/>
        <v>10714.9</v>
      </c>
      <c r="H14" s="3">
        <f t="shared" si="4"/>
        <v>11624.393959999999</v>
      </c>
      <c r="I14" s="3">
        <f t="shared" si="4"/>
        <v>0</v>
      </c>
      <c r="J14" s="79"/>
    </row>
    <row r="15" spans="1:11" ht="20.25" customHeight="1" x14ac:dyDescent="0.25">
      <c r="A15" s="93"/>
      <c r="B15" s="92"/>
      <c r="C15" s="70" t="s">
        <v>13</v>
      </c>
      <c r="D15" s="90"/>
      <c r="E15" s="3">
        <f t="shared" ref="E15:E57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79"/>
    </row>
    <row r="16" spans="1:11" x14ac:dyDescent="0.25">
      <c r="A16" s="93"/>
      <c r="B16" s="92"/>
      <c r="C16" s="70" t="s">
        <v>14</v>
      </c>
      <c r="D16" s="90"/>
      <c r="E16" s="3">
        <f t="shared" si="5"/>
        <v>13488</v>
      </c>
      <c r="F16" s="3">
        <f t="shared" si="4"/>
        <v>0</v>
      </c>
      <c r="G16" s="3">
        <f t="shared" si="4"/>
        <v>5488</v>
      </c>
      <c r="H16" s="3">
        <f t="shared" si="4"/>
        <v>8000</v>
      </c>
      <c r="I16" s="3">
        <f t="shared" si="4"/>
        <v>0</v>
      </c>
      <c r="J16" s="79"/>
    </row>
    <row r="17" spans="1:10" x14ac:dyDescent="0.25">
      <c r="A17" s="93"/>
      <c r="B17" s="92"/>
      <c r="C17" s="70" t="s">
        <v>15</v>
      </c>
      <c r="D17" s="90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79"/>
    </row>
    <row r="18" spans="1:10" x14ac:dyDescent="0.25">
      <c r="A18" s="93"/>
      <c r="B18" s="92"/>
      <c r="C18" s="70" t="s">
        <v>16</v>
      </c>
      <c r="D18" s="90"/>
      <c r="E18" s="3">
        <f t="shared" si="5"/>
        <v>6339.29396</v>
      </c>
      <c r="F18" s="3">
        <f t="shared" si="4"/>
        <v>0</v>
      </c>
      <c r="G18" s="3">
        <f t="shared" si="4"/>
        <v>2714.9</v>
      </c>
      <c r="H18" s="3">
        <f t="shared" si="4"/>
        <v>3624.3939599999999</v>
      </c>
      <c r="I18" s="3">
        <f t="shared" si="4"/>
        <v>0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79"/>
    </row>
    <row r="20" spans="1:10" ht="16.5" customHeight="1" x14ac:dyDescent="0.25">
      <c r="A20" s="81" t="s">
        <v>21</v>
      </c>
      <c r="B20" s="92" t="s">
        <v>147</v>
      </c>
      <c r="C20" s="70" t="s">
        <v>11</v>
      </c>
      <c r="D20" s="94" t="s">
        <v>148</v>
      </c>
      <c r="E20" s="3">
        <f t="shared" ref="E20:I25" si="6">E26</f>
        <v>22339.293959999999</v>
      </c>
      <c r="F20" s="3">
        <f t="shared" si="6"/>
        <v>0</v>
      </c>
      <c r="G20" s="3">
        <f t="shared" si="6"/>
        <v>10714.9</v>
      </c>
      <c r="H20" s="3">
        <f t="shared" si="6"/>
        <v>11624.393959999999</v>
      </c>
      <c r="I20" s="3">
        <f t="shared" si="6"/>
        <v>0</v>
      </c>
      <c r="J20" s="79" t="s">
        <v>124</v>
      </c>
    </row>
    <row r="21" spans="1:10" ht="16.5" customHeight="1" x14ac:dyDescent="0.25">
      <c r="A21" s="81"/>
      <c r="B21" s="92"/>
      <c r="C21" s="70" t="s">
        <v>13</v>
      </c>
      <c r="D21" s="95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79"/>
    </row>
    <row r="22" spans="1:10" ht="16.5" customHeight="1" x14ac:dyDescent="0.25">
      <c r="A22" s="81"/>
      <c r="B22" s="92"/>
      <c r="C22" s="70" t="s">
        <v>14</v>
      </c>
      <c r="D22" s="95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8000</v>
      </c>
      <c r="I22" s="3">
        <f t="shared" si="6"/>
        <v>0</v>
      </c>
      <c r="J22" s="79"/>
    </row>
    <row r="23" spans="1:10" ht="16.5" customHeight="1" x14ac:dyDescent="0.25">
      <c r="A23" s="81"/>
      <c r="B23" s="92"/>
      <c r="C23" s="70" t="s">
        <v>15</v>
      </c>
      <c r="D23" s="95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9"/>
    </row>
    <row r="24" spans="1:10" ht="16.5" customHeight="1" x14ac:dyDescent="0.25">
      <c r="A24" s="81"/>
      <c r="B24" s="92"/>
      <c r="C24" s="70" t="s">
        <v>16</v>
      </c>
      <c r="D24" s="95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3624.3939599999999</v>
      </c>
      <c r="I24" s="3">
        <f t="shared" si="6"/>
        <v>0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9"/>
    </row>
    <row r="26" spans="1:10" ht="16.5" customHeight="1" x14ac:dyDescent="0.25">
      <c r="A26" s="81" t="s">
        <v>121</v>
      </c>
      <c r="B26" s="105" t="s">
        <v>149</v>
      </c>
      <c r="C26" s="70" t="s">
        <v>11</v>
      </c>
      <c r="D26" s="94" t="s">
        <v>148</v>
      </c>
      <c r="E26" s="6">
        <f>SUM(F26:I26)</f>
        <v>22339.293959999999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11624.393959999999</v>
      </c>
      <c r="I26" s="6">
        <f t="shared" si="7"/>
        <v>0</v>
      </c>
      <c r="J26" s="79" t="s">
        <v>124</v>
      </c>
    </row>
    <row r="27" spans="1:10" ht="16.5" customHeight="1" x14ac:dyDescent="0.25">
      <c r="A27" s="81"/>
      <c r="B27" s="105"/>
      <c r="C27" s="65" t="s">
        <v>13</v>
      </c>
      <c r="D27" s="95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79"/>
    </row>
    <row r="28" spans="1:10" ht="16.5" customHeight="1" x14ac:dyDescent="0.25">
      <c r="A28" s="81"/>
      <c r="B28" s="105"/>
      <c r="C28" s="65" t="s">
        <v>14</v>
      </c>
      <c r="D28" s="95"/>
      <c r="E28" s="6">
        <f t="shared" si="8"/>
        <v>5488</v>
      </c>
      <c r="F28" s="6">
        <f t="shared" si="8"/>
        <v>0</v>
      </c>
      <c r="G28" s="6">
        <v>5488</v>
      </c>
      <c r="H28" s="6">
        <f>H34+H40</f>
        <v>8000</v>
      </c>
      <c r="I28" s="6">
        <f t="shared" si="8"/>
        <v>0</v>
      </c>
      <c r="J28" s="79"/>
    </row>
    <row r="29" spans="1:10" ht="16.5" customHeight="1" x14ac:dyDescent="0.25">
      <c r="A29" s="81"/>
      <c r="B29" s="105"/>
      <c r="C29" s="65" t="s">
        <v>15</v>
      </c>
      <c r="D29" s="95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ref="H29:H31" si="9">H35+H41</f>
        <v>0</v>
      </c>
      <c r="I29" s="6">
        <f t="shared" si="8"/>
        <v>0</v>
      </c>
      <c r="J29" s="79"/>
    </row>
    <row r="30" spans="1:10" ht="16.5" customHeight="1" x14ac:dyDescent="0.25">
      <c r="A30" s="81"/>
      <c r="B30" s="105"/>
      <c r="C30" s="65" t="s">
        <v>16</v>
      </c>
      <c r="D30" s="95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9"/>
        <v>3624.3939599999999</v>
      </c>
      <c r="I30" s="6">
        <f t="shared" si="8"/>
        <v>0</v>
      </c>
      <c r="J30" s="79"/>
    </row>
    <row r="31" spans="1:10" ht="16.95" customHeight="1" x14ac:dyDescent="0.25">
      <c r="A31" s="81"/>
      <c r="B31" s="105"/>
      <c r="C31" s="65" t="s">
        <v>17</v>
      </c>
      <c r="D31" s="96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9"/>
        <v>0</v>
      </c>
      <c r="I31" s="6">
        <f t="shared" si="8"/>
        <v>0</v>
      </c>
      <c r="J31" s="79"/>
    </row>
    <row r="32" spans="1:10" ht="16.5" customHeight="1" x14ac:dyDescent="0.25">
      <c r="A32" s="81" t="s">
        <v>121</v>
      </c>
      <c r="B32" s="79" t="s">
        <v>143</v>
      </c>
      <c r="C32" s="70" t="s">
        <v>11</v>
      </c>
      <c r="D32" s="94" t="s">
        <v>148</v>
      </c>
      <c r="E32" s="6">
        <f>SUM(F32:I32)</f>
        <v>10714.9</v>
      </c>
      <c r="F32" s="6">
        <f t="shared" ref="F32:I32" si="10">SUM(F33:F37)</f>
        <v>0</v>
      </c>
      <c r="G32" s="6">
        <f t="shared" si="10"/>
        <v>10714.9</v>
      </c>
      <c r="H32" s="6">
        <f t="shared" si="10"/>
        <v>0</v>
      </c>
      <c r="I32" s="6">
        <f t="shared" si="10"/>
        <v>0</v>
      </c>
      <c r="J32" s="79" t="s">
        <v>124</v>
      </c>
    </row>
    <row r="33" spans="1:10" ht="16.5" customHeight="1" x14ac:dyDescent="0.25">
      <c r="A33" s="81"/>
      <c r="B33" s="79"/>
      <c r="C33" s="65" t="s">
        <v>13</v>
      </c>
      <c r="D33" s="95"/>
      <c r="E33" s="6">
        <f t="shared" ref="E33:E37" si="11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9"/>
    </row>
    <row r="34" spans="1:10" ht="16.5" customHeight="1" x14ac:dyDescent="0.25">
      <c r="A34" s="81"/>
      <c r="B34" s="79"/>
      <c r="C34" s="65" t="s">
        <v>14</v>
      </c>
      <c r="D34" s="95"/>
      <c r="E34" s="6">
        <f t="shared" si="11"/>
        <v>5488</v>
      </c>
      <c r="F34" s="6">
        <v>0</v>
      </c>
      <c r="G34" s="6">
        <v>5488</v>
      </c>
      <c r="H34" s="6">
        <v>0</v>
      </c>
      <c r="I34" s="6">
        <v>0</v>
      </c>
      <c r="J34" s="79"/>
    </row>
    <row r="35" spans="1:10" ht="16.5" customHeight="1" x14ac:dyDescent="0.25">
      <c r="A35" s="81"/>
      <c r="B35" s="79"/>
      <c r="C35" s="65" t="s">
        <v>15</v>
      </c>
      <c r="D35" s="95"/>
      <c r="E35" s="6">
        <f t="shared" si="11"/>
        <v>0</v>
      </c>
      <c r="F35" s="6">
        <v>0</v>
      </c>
      <c r="G35" s="6">
        <v>0</v>
      </c>
      <c r="H35" s="6">
        <v>0</v>
      </c>
      <c r="I35" s="6">
        <v>0</v>
      </c>
      <c r="J35" s="79"/>
    </row>
    <row r="36" spans="1:10" ht="16.5" customHeight="1" x14ac:dyDescent="0.25">
      <c r="A36" s="81"/>
      <c r="B36" s="79"/>
      <c r="C36" s="65" t="s">
        <v>16</v>
      </c>
      <c r="D36" s="95"/>
      <c r="E36" s="6">
        <f t="shared" si="11"/>
        <v>2714.9</v>
      </c>
      <c r="F36" s="6">
        <v>0</v>
      </c>
      <c r="G36" s="6">
        <v>2714.9</v>
      </c>
      <c r="H36" s="6">
        <v>0</v>
      </c>
      <c r="I36" s="6">
        <v>0</v>
      </c>
      <c r="J36" s="79"/>
    </row>
    <row r="37" spans="1:10" ht="16.5" customHeight="1" x14ac:dyDescent="0.25">
      <c r="A37" s="81"/>
      <c r="B37" s="79"/>
      <c r="C37" s="65" t="s">
        <v>17</v>
      </c>
      <c r="D37" s="96"/>
      <c r="E37" s="6">
        <f t="shared" si="11"/>
        <v>0</v>
      </c>
      <c r="F37" s="6">
        <v>0</v>
      </c>
      <c r="G37" s="6">
        <v>0</v>
      </c>
      <c r="H37" s="6">
        <v>0</v>
      </c>
      <c r="I37" s="6">
        <v>0</v>
      </c>
      <c r="J37" s="79"/>
    </row>
    <row r="38" spans="1:10" ht="16.5" customHeight="1" x14ac:dyDescent="0.25">
      <c r="A38" s="81" t="s">
        <v>205</v>
      </c>
      <c r="B38" s="79" t="s">
        <v>206</v>
      </c>
      <c r="C38" s="70" t="s">
        <v>11</v>
      </c>
      <c r="D38" s="94" t="s">
        <v>148</v>
      </c>
      <c r="E38" s="6">
        <f>SUM(F38:I38)</f>
        <v>11624.393959999999</v>
      </c>
      <c r="F38" s="6">
        <f t="shared" ref="F38:I38" si="12">SUM(F39:F43)</f>
        <v>0</v>
      </c>
      <c r="G38" s="6">
        <f t="shared" si="12"/>
        <v>0</v>
      </c>
      <c r="H38" s="6">
        <f t="shared" si="12"/>
        <v>11624.393959999999</v>
      </c>
      <c r="I38" s="6">
        <f t="shared" si="12"/>
        <v>0</v>
      </c>
      <c r="J38" s="79" t="s">
        <v>124</v>
      </c>
    </row>
    <row r="39" spans="1:10" ht="16.5" customHeight="1" x14ac:dyDescent="0.25">
      <c r="A39" s="81"/>
      <c r="B39" s="79"/>
      <c r="C39" s="65" t="s">
        <v>13</v>
      </c>
      <c r="D39" s="95"/>
      <c r="E39" s="6">
        <f t="shared" ref="E39:E43" si="13">SUM(F39:I39)</f>
        <v>0</v>
      </c>
      <c r="F39" s="6">
        <v>0</v>
      </c>
      <c r="G39" s="6">
        <v>0</v>
      </c>
      <c r="H39" s="6">
        <v>0</v>
      </c>
      <c r="I39" s="6">
        <v>0</v>
      </c>
      <c r="J39" s="79"/>
    </row>
    <row r="40" spans="1:10" ht="16.5" customHeight="1" x14ac:dyDescent="0.25">
      <c r="A40" s="81"/>
      <c r="B40" s="79"/>
      <c r="C40" s="65" t="s">
        <v>14</v>
      </c>
      <c r="D40" s="95"/>
      <c r="E40" s="6">
        <f t="shared" si="13"/>
        <v>8000</v>
      </c>
      <c r="F40" s="6">
        <v>0</v>
      </c>
      <c r="G40" s="6">
        <v>0</v>
      </c>
      <c r="H40" s="6">
        <v>8000</v>
      </c>
      <c r="I40" s="6">
        <v>0</v>
      </c>
      <c r="J40" s="79"/>
    </row>
    <row r="41" spans="1:10" ht="16.5" customHeight="1" x14ac:dyDescent="0.25">
      <c r="A41" s="81"/>
      <c r="B41" s="79"/>
      <c r="C41" s="65" t="s">
        <v>15</v>
      </c>
      <c r="D41" s="95"/>
      <c r="E41" s="6">
        <f t="shared" si="13"/>
        <v>0</v>
      </c>
      <c r="F41" s="6">
        <v>0</v>
      </c>
      <c r="G41" s="6">
        <v>0</v>
      </c>
      <c r="H41" s="6">
        <v>0</v>
      </c>
      <c r="I41" s="6">
        <v>0</v>
      </c>
      <c r="J41" s="79"/>
    </row>
    <row r="42" spans="1:10" ht="16.5" customHeight="1" x14ac:dyDescent="0.25">
      <c r="A42" s="81"/>
      <c r="B42" s="79"/>
      <c r="C42" s="65" t="s">
        <v>16</v>
      </c>
      <c r="D42" s="95"/>
      <c r="E42" s="6">
        <f t="shared" si="13"/>
        <v>3624.3939599999999</v>
      </c>
      <c r="F42" s="6">
        <v>0</v>
      </c>
      <c r="G42" s="6">
        <v>0</v>
      </c>
      <c r="H42" s="6">
        <v>3624.3939599999999</v>
      </c>
      <c r="I42" s="6">
        <v>0</v>
      </c>
      <c r="J42" s="79"/>
    </row>
    <row r="43" spans="1:10" ht="16.5" customHeight="1" x14ac:dyDescent="0.25">
      <c r="A43" s="81"/>
      <c r="B43" s="79"/>
      <c r="C43" s="65" t="s">
        <v>17</v>
      </c>
      <c r="D43" s="96"/>
      <c r="E43" s="6">
        <f t="shared" si="13"/>
        <v>0</v>
      </c>
      <c r="F43" s="6">
        <v>0</v>
      </c>
      <c r="G43" s="6">
        <v>0</v>
      </c>
      <c r="H43" s="6">
        <v>0</v>
      </c>
      <c r="I43" s="6">
        <v>0</v>
      </c>
      <c r="J43" s="79"/>
    </row>
    <row r="44" spans="1:10" ht="16.5" customHeight="1" x14ac:dyDescent="0.25">
      <c r="A44" s="67"/>
      <c r="B44" s="65"/>
      <c r="C44" s="65"/>
      <c r="D44" s="71"/>
      <c r="E44" s="6"/>
      <c r="F44" s="6"/>
      <c r="G44" s="6"/>
      <c r="H44" s="6"/>
      <c r="I44" s="6"/>
      <c r="J44" s="65"/>
    </row>
    <row r="45" spans="1:10" ht="25.95" customHeight="1" x14ac:dyDescent="0.25">
      <c r="A45" s="92" t="s">
        <v>159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16.5" customHeight="1" x14ac:dyDescent="0.25">
      <c r="A46" s="81" t="s">
        <v>33</v>
      </c>
      <c r="B46" s="92" t="s">
        <v>158</v>
      </c>
      <c r="C46" s="70" t="s">
        <v>11</v>
      </c>
      <c r="D46" s="94" t="s">
        <v>148</v>
      </c>
      <c r="E46" s="3">
        <f t="shared" ref="E46:E50" si="14">E52</f>
        <v>1568.9</v>
      </c>
      <c r="F46" s="3">
        <f t="shared" ref="F46:I51" si="15">F52+F64</f>
        <v>5850.3</v>
      </c>
      <c r="G46" s="3">
        <f t="shared" si="15"/>
        <v>6360.3</v>
      </c>
      <c r="H46" s="3">
        <f t="shared" si="15"/>
        <v>4007.9</v>
      </c>
      <c r="I46" s="3">
        <f t="shared" si="15"/>
        <v>350.40000000000003</v>
      </c>
      <c r="J46" s="79" t="s">
        <v>124</v>
      </c>
    </row>
    <row r="47" spans="1:10" ht="16.5" customHeight="1" x14ac:dyDescent="0.25">
      <c r="A47" s="81"/>
      <c r="B47" s="92"/>
      <c r="C47" s="70" t="s">
        <v>13</v>
      </c>
      <c r="D47" s="95"/>
      <c r="E47" s="3">
        <f t="shared" si="14"/>
        <v>0</v>
      </c>
      <c r="F47" s="3">
        <f t="shared" si="15"/>
        <v>0</v>
      </c>
      <c r="G47" s="3">
        <f t="shared" si="15"/>
        <v>0</v>
      </c>
      <c r="H47" s="3">
        <f t="shared" si="15"/>
        <v>0</v>
      </c>
      <c r="I47" s="3">
        <f t="shared" si="15"/>
        <v>0</v>
      </c>
      <c r="J47" s="79"/>
    </row>
    <row r="48" spans="1:10" ht="16.5" customHeight="1" x14ac:dyDescent="0.25">
      <c r="A48" s="81"/>
      <c r="B48" s="92"/>
      <c r="C48" s="70" t="s">
        <v>14</v>
      </c>
      <c r="D48" s="95"/>
      <c r="E48" s="3">
        <f t="shared" si="14"/>
        <v>1366.5</v>
      </c>
      <c r="F48" s="3">
        <f t="shared" si="15"/>
        <v>5206.8</v>
      </c>
      <c r="G48" s="3">
        <f t="shared" si="15"/>
        <v>5597.1</v>
      </c>
      <c r="H48" s="3">
        <f t="shared" si="15"/>
        <v>3446.8</v>
      </c>
      <c r="I48" s="3">
        <f t="shared" si="15"/>
        <v>297.8</v>
      </c>
      <c r="J48" s="79"/>
    </row>
    <row r="49" spans="1:10" ht="16.5" customHeight="1" x14ac:dyDescent="0.25">
      <c r="A49" s="81"/>
      <c r="B49" s="92"/>
      <c r="C49" s="70" t="s">
        <v>15</v>
      </c>
      <c r="D49" s="95"/>
      <c r="E49" s="3">
        <f t="shared" si="14"/>
        <v>0</v>
      </c>
      <c r="F49" s="3">
        <f t="shared" si="15"/>
        <v>0</v>
      </c>
      <c r="G49" s="3">
        <f t="shared" si="15"/>
        <v>0</v>
      </c>
      <c r="H49" s="3">
        <f t="shared" si="15"/>
        <v>0</v>
      </c>
      <c r="I49" s="3">
        <f t="shared" si="15"/>
        <v>0</v>
      </c>
      <c r="J49" s="79"/>
    </row>
    <row r="50" spans="1:10" ht="16.5" customHeight="1" x14ac:dyDescent="0.25">
      <c r="A50" s="81"/>
      <c r="B50" s="92"/>
      <c r="C50" s="70" t="s">
        <v>16</v>
      </c>
      <c r="D50" s="95"/>
      <c r="E50" s="3">
        <f t="shared" si="14"/>
        <v>202.4</v>
      </c>
      <c r="F50" s="3">
        <f t="shared" si="15"/>
        <v>643.5</v>
      </c>
      <c r="G50" s="3">
        <f t="shared" si="15"/>
        <v>763.2</v>
      </c>
      <c r="H50" s="3">
        <f t="shared" si="15"/>
        <v>561.1</v>
      </c>
      <c r="I50" s="3">
        <f t="shared" si="15"/>
        <v>52.6</v>
      </c>
      <c r="J50" s="79"/>
    </row>
    <row r="51" spans="1:10" ht="16.5" customHeight="1" x14ac:dyDescent="0.25">
      <c r="A51" s="81"/>
      <c r="B51" s="92"/>
      <c r="C51" s="5" t="s">
        <v>17</v>
      </c>
      <c r="D51" s="96"/>
      <c r="E51" s="3">
        <f>E57</f>
        <v>0</v>
      </c>
      <c r="F51" s="3">
        <f>F57+F69</f>
        <v>0</v>
      </c>
      <c r="G51" s="3">
        <f t="shared" si="15"/>
        <v>0</v>
      </c>
      <c r="H51" s="3">
        <f t="shared" si="15"/>
        <v>0</v>
      </c>
      <c r="I51" s="3">
        <f t="shared" si="15"/>
        <v>0</v>
      </c>
      <c r="J51" s="79"/>
    </row>
    <row r="52" spans="1:10" ht="19.5" customHeight="1" x14ac:dyDescent="0.25">
      <c r="A52" s="81" t="s">
        <v>35</v>
      </c>
      <c r="B52" s="92" t="s">
        <v>23</v>
      </c>
      <c r="C52" s="70" t="s">
        <v>11</v>
      </c>
      <c r="D52" s="94" t="s">
        <v>148</v>
      </c>
      <c r="E52" s="3">
        <f t="shared" si="5"/>
        <v>1568.9</v>
      </c>
      <c r="F52" s="3">
        <f t="shared" ref="F52:I57" si="16">F58</f>
        <v>450.3</v>
      </c>
      <c r="G52" s="3">
        <f t="shared" si="16"/>
        <v>360.3</v>
      </c>
      <c r="H52" s="3">
        <f t="shared" si="16"/>
        <v>407.90000000000003</v>
      </c>
      <c r="I52" s="3">
        <f t="shared" si="16"/>
        <v>350.40000000000003</v>
      </c>
      <c r="J52" s="79" t="s">
        <v>124</v>
      </c>
    </row>
    <row r="53" spans="1:10" ht="17.25" customHeight="1" x14ac:dyDescent="0.25">
      <c r="A53" s="81"/>
      <c r="B53" s="92"/>
      <c r="C53" s="70" t="s">
        <v>13</v>
      </c>
      <c r="D53" s="95"/>
      <c r="E53" s="3">
        <f t="shared" si="5"/>
        <v>0</v>
      </c>
      <c r="F53" s="3">
        <f t="shared" si="16"/>
        <v>0</v>
      </c>
      <c r="G53" s="3">
        <f t="shared" si="16"/>
        <v>0</v>
      </c>
      <c r="H53" s="3">
        <f t="shared" si="16"/>
        <v>0</v>
      </c>
      <c r="I53" s="3">
        <f t="shared" si="16"/>
        <v>0</v>
      </c>
      <c r="J53" s="79"/>
    </row>
    <row r="54" spans="1:10" x14ac:dyDescent="0.25">
      <c r="A54" s="81"/>
      <c r="B54" s="92"/>
      <c r="C54" s="70" t="s">
        <v>14</v>
      </c>
      <c r="D54" s="95"/>
      <c r="E54" s="3">
        <f t="shared" si="5"/>
        <v>1366.5</v>
      </c>
      <c r="F54" s="3">
        <f t="shared" si="16"/>
        <v>400.8</v>
      </c>
      <c r="G54" s="3">
        <f t="shared" si="16"/>
        <v>317.10000000000002</v>
      </c>
      <c r="H54" s="3">
        <f t="shared" si="16"/>
        <v>350.8</v>
      </c>
      <c r="I54" s="3">
        <f t="shared" si="16"/>
        <v>297.8</v>
      </c>
      <c r="J54" s="79"/>
    </row>
    <row r="55" spans="1:10" x14ac:dyDescent="0.25">
      <c r="A55" s="81"/>
      <c r="B55" s="92"/>
      <c r="C55" s="70" t="s">
        <v>15</v>
      </c>
      <c r="D55" s="95"/>
      <c r="E55" s="3">
        <f t="shared" si="5"/>
        <v>0</v>
      </c>
      <c r="F55" s="3">
        <f t="shared" si="16"/>
        <v>0</v>
      </c>
      <c r="G55" s="3">
        <f t="shared" si="16"/>
        <v>0</v>
      </c>
      <c r="H55" s="3">
        <f t="shared" si="16"/>
        <v>0</v>
      </c>
      <c r="I55" s="3">
        <f t="shared" si="16"/>
        <v>0</v>
      </c>
      <c r="J55" s="79"/>
    </row>
    <row r="56" spans="1:10" x14ac:dyDescent="0.25">
      <c r="A56" s="81"/>
      <c r="B56" s="92"/>
      <c r="C56" s="70" t="s">
        <v>16</v>
      </c>
      <c r="D56" s="95"/>
      <c r="E56" s="3">
        <f t="shared" si="5"/>
        <v>202.4</v>
      </c>
      <c r="F56" s="3">
        <f t="shared" si="16"/>
        <v>49.5</v>
      </c>
      <c r="G56" s="3">
        <f t="shared" si="16"/>
        <v>43.2</v>
      </c>
      <c r="H56" s="3">
        <f t="shared" si="16"/>
        <v>57.1</v>
      </c>
      <c r="I56" s="3">
        <f t="shared" si="16"/>
        <v>52.6</v>
      </c>
      <c r="J56" s="79"/>
    </row>
    <row r="57" spans="1:10" ht="18" customHeight="1" x14ac:dyDescent="0.25">
      <c r="A57" s="81"/>
      <c r="B57" s="92"/>
      <c r="C57" s="5" t="s">
        <v>17</v>
      </c>
      <c r="D57" s="96"/>
      <c r="E57" s="3">
        <f t="shared" si="5"/>
        <v>0</v>
      </c>
      <c r="F57" s="3">
        <f>F63</f>
        <v>0</v>
      </c>
      <c r="G57" s="3">
        <f t="shared" si="16"/>
        <v>0</v>
      </c>
      <c r="H57" s="3">
        <f t="shared" si="16"/>
        <v>0</v>
      </c>
      <c r="I57" s="3">
        <f t="shared" si="16"/>
        <v>0</v>
      </c>
      <c r="J57" s="79"/>
    </row>
    <row r="58" spans="1:10" ht="20.25" customHeight="1" x14ac:dyDescent="0.25">
      <c r="A58" s="81" t="s">
        <v>163</v>
      </c>
      <c r="B58" s="79" t="s">
        <v>23</v>
      </c>
      <c r="C58" s="70" t="s">
        <v>11</v>
      </c>
      <c r="D58" s="94" t="s">
        <v>148</v>
      </c>
      <c r="E58" s="6">
        <f>SUM(F58:I58)</f>
        <v>1568.9</v>
      </c>
      <c r="F58" s="6">
        <f t="shared" ref="F58:I58" si="17">SUM(F59:F63)</f>
        <v>450.3</v>
      </c>
      <c r="G58" s="6">
        <f t="shared" si="17"/>
        <v>360.3</v>
      </c>
      <c r="H58" s="6">
        <f t="shared" si="17"/>
        <v>407.90000000000003</v>
      </c>
      <c r="I58" s="6">
        <f t="shared" si="17"/>
        <v>350.40000000000003</v>
      </c>
      <c r="J58" s="79" t="s">
        <v>124</v>
      </c>
    </row>
    <row r="59" spans="1:10" ht="19.5" customHeight="1" x14ac:dyDescent="0.25">
      <c r="A59" s="81"/>
      <c r="B59" s="79"/>
      <c r="C59" s="65" t="s">
        <v>13</v>
      </c>
      <c r="D59" s="95"/>
      <c r="E59" s="6">
        <f t="shared" ref="E59:E63" si="18">SUM(F59:I59)</f>
        <v>0</v>
      </c>
      <c r="F59" s="6">
        <v>0</v>
      </c>
      <c r="G59" s="6">
        <v>0</v>
      </c>
      <c r="H59" s="6">
        <v>0</v>
      </c>
      <c r="I59" s="6">
        <v>0</v>
      </c>
      <c r="J59" s="79"/>
    </row>
    <row r="60" spans="1:10" x14ac:dyDescent="0.25">
      <c r="A60" s="81"/>
      <c r="B60" s="79"/>
      <c r="C60" s="65" t="s">
        <v>14</v>
      </c>
      <c r="D60" s="95"/>
      <c r="E60" s="6">
        <f t="shared" si="18"/>
        <v>1366.5</v>
      </c>
      <c r="F60" s="6">
        <v>400.8</v>
      </c>
      <c r="G60" s="6">
        <v>317.10000000000002</v>
      </c>
      <c r="H60" s="6">
        <v>350.8</v>
      </c>
      <c r="I60" s="6">
        <v>297.8</v>
      </c>
      <c r="J60" s="79"/>
    </row>
    <row r="61" spans="1:10" x14ac:dyDescent="0.25">
      <c r="A61" s="81"/>
      <c r="B61" s="79"/>
      <c r="C61" s="65" t="s">
        <v>15</v>
      </c>
      <c r="D61" s="95"/>
      <c r="E61" s="6">
        <f t="shared" si="18"/>
        <v>0</v>
      </c>
      <c r="F61" s="6">
        <v>0</v>
      </c>
      <c r="G61" s="6">
        <v>0</v>
      </c>
      <c r="H61" s="6">
        <v>0</v>
      </c>
      <c r="I61" s="6">
        <v>0</v>
      </c>
      <c r="J61" s="79"/>
    </row>
    <row r="62" spans="1:10" x14ac:dyDescent="0.25">
      <c r="A62" s="81"/>
      <c r="B62" s="79"/>
      <c r="C62" s="65" t="s">
        <v>16</v>
      </c>
      <c r="D62" s="95"/>
      <c r="E62" s="6">
        <f t="shared" si="18"/>
        <v>202.4</v>
      </c>
      <c r="F62" s="6">
        <v>49.5</v>
      </c>
      <c r="G62" s="6">
        <v>43.2</v>
      </c>
      <c r="H62" s="6">
        <v>57.1</v>
      </c>
      <c r="I62" s="6">
        <v>52.6</v>
      </c>
      <c r="J62" s="79"/>
    </row>
    <row r="63" spans="1:10" x14ac:dyDescent="0.25">
      <c r="A63" s="81"/>
      <c r="B63" s="79"/>
      <c r="C63" s="65" t="s">
        <v>17</v>
      </c>
      <c r="D63" s="96"/>
      <c r="E63" s="6">
        <f t="shared" si="18"/>
        <v>0</v>
      </c>
      <c r="F63" s="6">
        <v>0</v>
      </c>
      <c r="G63" s="6">
        <v>0</v>
      </c>
      <c r="H63" s="6">
        <v>0</v>
      </c>
      <c r="I63" s="6">
        <v>0</v>
      </c>
      <c r="J63" s="79"/>
    </row>
    <row r="64" spans="1:10" ht="21" customHeight="1" x14ac:dyDescent="0.25">
      <c r="A64" s="93" t="s">
        <v>37</v>
      </c>
      <c r="B64" s="92" t="s">
        <v>24</v>
      </c>
      <c r="C64" s="65" t="s">
        <v>11</v>
      </c>
      <c r="D64" s="94" t="s">
        <v>148</v>
      </c>
      <c r="E64" s="7">
        <f>SUM(F64:I64)</f>
        <v>15000</v>
      </c>
      <c r="F64" s="7">
        <f t="shared" ref="F64:I69" si="19">F70</f>
        <v>5400</v>
      </c>
      <c r="G64" s="7">
        <f t="shared" si="19"/>
        <v>6000</v>
      </c>
      <c r="H64" s="7">
        <f t="shared" si="19"/>
        <v>3600</v>
      </c>
      <c r="I64" s="7">
        <f t="shared" si="19"/>
        <v>0</v>
      </c>
      <c r="J64" s="79"/>
    </row>
    <row r="65" spans="1:10" ht="22.5" customHeight="1" x14ac:dyDescent="0.25">
      <c r="A65" s="93"/>
      <c r="B65" s="92"/>
      <c r="C65" s="65" t="s">
        <v>13</v>
      </c>
      <c r="D65" s="95"/>
      <c r="E65" s="7">
        <f t="shared" ref="E65:E69" si="20">SUM(F65:I65)</f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79"/>
    </row>
    <row r="66" spans="1:10" ht="17.25" customHeight="1" x14ac:dyDescent="0.25">
      <c r="A66" s="93"/>
      <c r="B66" s="92"/>
      <c r="C66" s="65" t="s">
        <v>14</v>
      </c>
      <c r="D66" s="95"/>
      <c r="E66" s="7">
        <f t="shared" si="20"/>
        <v>13182</v>
      </c>
      <c r="F66" s="7">
        <f t="shared" si="19"/>
        <v>4806</v>
      </c>
      <c r="G66" s="7">
        <f t="shared" si="19"/>
        <v>5280</v>
      </c>
      <c r="H66" s="7">
        <f t="shared" si="19"/>
        <v>3096</v>
      </c>
      <c r="I66" s="7">
        <f t="shared" si="19"/>
        <v>0</v>
      </c>
      <c r="J66" s="79"/>
    </row>
    <row r="67" spans="1:10" ht="17.25" customHeight="1" x14ac:dyDescent="0.25">
      <c r="A67" s="93"/>
      <c r="B67" s="92"/>
      <c r="C67" s="65" t="s">
        <v>15</v>
      </c>
      <c r="D67" s="95"/>
      <c r="E67" s="7">
        <f t="shared" si="20"/>
        <v>0</v>
      </c>
      <c r="F67" s="7">
        <f t="shared" si="19"/>
        <v>0</v>
      </c>
      <c r="G67" s="7">
        <f t="shared" si="19"/>
        <v>0</v>
      </c>
      <c r="H67" s="7">
        <f t="shared" si="19"/>
        <v>0</v>
      </c>
      <c r="I67" s="7">
        <f t="shared" si="19"/>
        <v>0</v>
      </c>
      <c r="J67" s="79"/>
    </row>
    <row r="68" spans="1:10" ht="17.25" customHeight="1" x14ac:dyDescent="0.25">
      <c r="A68" s="93"/>
      <c r="B68" s="92"/>
      <c r="C68" s="65" t="s">
        <v>16</v>
      </c>
      <c r="D68" s="95"/>
      <c r="E68" s="7">
        <f t="shared" si="20"/>
        <v>1818</v>
      </c>
      <c r="F68" s="7">
        <f t="shared" si="19"/>
        <v>594</v>
      </c>
      <c r="G68" s="7">
        <f t="shared" si="19"/>
        <v>720</v>
      </c>
      <c r="H68" s="7">
        <f t="shared" si="19"/>
        <v>504</v>
      </c>
      <c r="I68" s="7">
        <f t="shared" si="19"/>
        <v>0</v>
      </c>
      <c r="J68" s="79"/>
    </row>
    <row r="69" spans="1:10" ht="19.5" customHeight="1" x14ac:dyDescent="0.25">
      <c r="A69" s="93"/>
      <c r="B69" s="92"/>
      <c r="C69" s="65" t="s">
        <v>17</v>
      </c>
      <c r="D69" s="96"/>
      <c r="E69" s="7">
        <f t="shared" si="20"/>
        <v>0</v>
      </c>
      <c r="F69" s="7">
        <f>F75</f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9"/>
    </row>
    <row r="70" spans="1:10" x14ac:dyDescent="0.25">
      <c r="A70" s="81" t="s">
        <v>162</v>
      </c>
      <c r="B70" s="79" t="s">
        <v>25</v>
      </c>
      <c r="C70" s="65" t="s">
        <v>11</v>
      </c>
      <c r="D70" s="94" t="s">
        <v>12</v>
      </c>
      <c r="E70" s="8">
        <f>SUM(F70:I70)</f>
        <v>15000</v>
      </c>
      <c r="F70" s="8">
        <f>SUM(F71:F75)</f>
        <v>5400</v>
      </c>
      <c r="G70" s="8">
        <f t="shared" ref="G70:I70" si="21">SUM(G71:G75)</f>
        <v>6000</v>
      </c>
      <c r="H70" s="8">
        <f t="shared" si="21"/>
        <v>3600</v>
      </c>
      <c r="I70" s="8">
        <f t="shared" si="21"/>
        <v>0</v>
      </c>
      <c r="J70" s="92" t="s">
        <v>128</v>
      </c>
    </row>
    <row r="71" spans="1:10" x14ac:dyDescent="0.25">
      <c r="A71" s="81"/>
      <c r="B71" s="79"/>
      <c r="C71" s="65" t="s">
        <v>13</v>
      </c>
      <c r="D71" s="95"/>
      <c r="E71" s="8">
        <f t="shared" ref="E71:E75" si="22">SUM(F71:I71)</f>
        <v>0</v>
      </c>
      <c r="F71" s="8">
        <v>0</v>
      </c>
      <c r="G71" s="8">
        <v>0</v>
      </c>
      <c r="H71" s="8">
        <v>0</v>
      </c>
      <c r="I71" s="8">
        <v>0</v>
      </c>
      <c r="J71" s="92"/>
    </row>
    <row r="72" spans="1:10" x14ac:dyDescent="0.25">
      <c r="A72" s="81"/>
      <c r="B72" s="79"/>
      <c r="C72" s="65" t="s">
        <v>14</v>
      </c>
      <c r="D72" s="95"/>
      <c r="E72" s="8">
        <f t="shared" si="22"/>
        <v>13182</v>
      </c>
      <c r="F72" s="8">
        <v>4806</v>
      </c>
      <c r="G72" s="8">
        <v>5280</v>
      </c>
      <c r="H72" s="8">
        <v>3096</v>
      </c>
      <c r="I72" s="8">
        <v>0</v>
      </c>
      <c r="J72" s="92"/>
    </row>
    <row r="73" spans="1:10" x14ac:dyDescent="0.25">
      <c r="A73" s="81"/>
      <c r="B73" s="79"/>
      <c r="C73" s="65" t="s">
        <v>15</v>
      </c>
      <c r="D73" s="95"/>
      <c r="E73" s="8">
        <f t="shared" si="22"/>
        <v>0</v>
      </c>
      <c r="F73" s="8">
        <v>0</v>
      </c>
      <c r="G73" s="8">
        <v>0</v>
      </c>
      <c r="H73" s="8">
        <v>0</v>
      </c>
      <c r="I73" s="8">
        <v>0</v>
      </c>
      <c r="J73" s="92"/>
    </row>
    <row r="74" spans="1:10" x14ac:dyDescent="0.25">
      <c r="A74" s="81"/>
      <c r="B74" s="79"/>
      <c r="C74" s="65" t="s">
        <v>16</v>
      </c>
      <c r="D74" s="95"/>
      <c r="E74" s="8">
        <f t="shared" si="22"/>
        <v>1818</v>
      </c>
      <c r="F74" s="8">
        <v>594</v>
      </c>
      <c r="G74" s="8">
        <v>720</v>
      </c>
      <c r="H74" s="8">
        <v>504</v>
      </c>
      <c r="I74" s="8">
        <v>0</v>
      </c>
      <c r="J74" s="92"/>
    </row>
    <row r="75" spans="1:10" x14ac:dyDescent="0.25">
      <c r="A75" s="81"/>
      <c r="B75" s="79"/>
      <c r="C75" s="65" t="s">
        <v>17</v>
      </c>
      <c r="D75" s="96"/>
      <c r="E75" s="8">
        <f t="shared" si="22"/>
        <v>0</v>
      </c>
      <c r="F75" s="8">
        <v>0</v>
      </c>
      <c r="G75" s="8">
        <v>0</v>
      </c>
      <c r="H75" s="8">
        <v>0</v>
      </c>
      <c r="I75" s="8">
        <v>0</v>
      </c>
      <c r="J75" s="92"/>
    </row>
    <row r="76" spans="1:10" ht="27" customHeight="1" x14ac:dyDescent="0.25">
      <c r="A76" s="92" t="s">
        <v>161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6.2" customHeight="1" x14ac:dyDescent="0.25">
      <c r="A77" s="89" t="s">
        <v>39</v>
      </c>
      <c r="B77" s="92" t="s">
        <v>120</v>
      </c>
      <c r="C77" s="70" t="s">
        <v>11</v>
      </c>
      <c r="D77" s="69"/>
      <c r="E77" s="3">
        <f>SUM(F77:I77)</f>
        <v>297655.8</v>
      </c>
      <c r="F77" s="3">
        <f t="shared" ref="F77:I82" si="23">F83+F107+F125+F167+F209+F239+F245+F317+F353+F365</f>
        <v>96304.099999999991</v>
      </c>
      <c r="G77" s="3">
        <f>G83+G107+G125+G167+G209+G245+G317+G353+G365</f>
        <v>82763.600000000006</v>
      </c>
      <c r="H77" s="3">
        <f t="shared" ref="H77:I77" si="24">H83+H107+H125+H167+H209+H245+H317+H353+H365</f>
        <v>57926.400000000001</v>
      </c>
      <c r="I77" s="3">
        <f t="shared" si="24"/>
        <v>60661.7</v>
      </c>
      <c r="J77" s="70"/>
    </row>
    <row r="78" spans="1:10" ht="16.2" customHeight="1" x14ac:dyDescent="0.25">
      <c r="A78" s="90"/>
      <c r="B78" s="92"/>
      <c r="C78" s="70" t="s">
        <v>13</v>
      </c>
      <c r="D78" s="69"/>
      <c r="E78" s="3">
        <f t="shared" ref="E78:E88" si="25">SUM(F78:I78)</f>
        <v>0</v>
      </c>
      <c r="F78" s="3">
        <f t="shared" si="23"/>
        <v>0</v>
      </c>
      <c r="G78" s="3">
        <f t="shared" si="23"/>
        <v>0</v>
      </c>
      <c r="H78" s="3">
        <f t="shared" si="23"/>
        <v>0</v>
      </c>
      <c r="I78" s="3">
        <f t="shared" si="23"/>
        <v>0</v>
      </c>
      <c r="J78" s="70"/>
    </row>
    <row r="79" spans="1:10" ht="16.2" customHeight="1" x14ac:dyDescent="0.25">
      <c r="A79" s="90"/>
      <c r="B79" s="92"/>
      <c r="C79" s="70" t="s">
        <v>14</v>
      </c>
      <c r="D79" s="69"/>
      <c r="E79" s="3">
        <f t="shared" si="25"/>
        <v>17405.099999999999</v>
      </c>
      <c r="F79" s="3">
        <f t="shared" si="23"/>
        <v>5753.1</v>
      </c>
      <c r="G79" s="3">
        <f>G85+G109+G127+G169+G211+G247+G319+G355+G367</f>
        <v>7046.4</v>
      </c>
      <c r="H79" s="3">
        <f t="shared" ref="H79:I79" si="26">H85+H109+H127+H169+H211+H247+H319+H355+H367</f>
        <v>2301.1</v>
      </c>
      <c r="I79" s="3">
        <f t="shared" si="26"/>
        <v>2304.5</v>
      </c>
      <c r="J79" s="70"/>
    </row>
    <row r="80" spans="1:10" ht="16.2" customHeight="1" x14ac:dyDescent="0.25">
      <c r="A80" s="90"/>
      <c r="B80" s="92"/>
      <c r="C80" s="70" t="s">
        <v>15</v>
      </c>
      <c r="D80" s="69"/>
      <c r="E80" s="3">
        <f t="shared" si="25"/>
        <v>10520</v>
      </c>
      <c r="F80" s="3">
        <f t="shared" si="23"/>
        <v>153.4</v>
      </c>
      <c r="G80" s="3">
        <f t="shared" si="23"/>
        <v>10266.6</v>
      </c>
      <c r="H80" s="3">
        <f t="shared" si="23"/>
        <v>100</v>
      </c>
      <c r="I80" s="3">
        <f t="shared" si="23"/>
        <v>0</v>
      </c>
      <c r="J80" s="70"/>
    </row>
    <row r="81" spans="1:10" ht="16.2" customHeight="1" x14ac:dyDescent="0.25">
      <c r="A81" s="90"/>
      <c r="B81" s="92"/>
      <c r="C81" s="70" t="s">
        <v>16</v>
      </c>
      <c r="D81" s="69"/>
      <c r="E81" s="3">
        <f t="shared" si="25"/>
        <v>269774.39999999997</v>
      </c>
      <c r="F81" s="3">
        <f t="shared" si="23"/>
        <v>90397.599999999991</v>
      </c>
      <c r="G81" s="3">
        <f t="shared" si="23"/>
        <v>65463.999999999993</v>
      </c>
      <c r="H81" s="3">
        <f t="shared" si="23"/>
        <v>55539.6</v>
      </c>
      <c r="I81" s="3">
        <f t="shared" si="23"/>
        <v>58373.2</v>
      </c>
      <c r="J81" s="70"/>
    </row>
    <row r="82" spans="1:10" ht="18" customHeight="1" x14ac:dyDescent="0.25">
      <c r="A82" s="91"/>
      <c r="B82" s="92"/>
      <c r="C82" s="70" t="s">
        <v>17</v>
      </c>
      <c r="D82" s="69"/>
      <c r="E82" s="3">
        <f t="shared" si="25"/>
        <v>0</v>
      </c>
      <c r="F82" s="3">
        <f t="shared" si="23"/>
        <v>0</v>
      </c>
      <c r="G82" s="3">
        <f t="shared" si="23"/>
        <v>0</v>
      </c>
      <c r="H82" s="3">
        <f t="shared" si="23"/>
        <v>0</v>
      </c>
      <c r="I82" s="3">
        <f t="shared" si="23"/>
        <v>0</v>
      </c>
      <c r="J82" s="70"/>
    </row>
    <row r="83" spans="1:10" ht="19.2" customHeight="1" x14ac:dyDescent="0.25">
      <c r="A83" s="93" t="s">
        <v>43</v>
      </c>
      <c r="B83" s="92" t="s">
        <v>27</v>
      </c>
      <c r="C83" s="70" t="s">
        <v>11</v>
      </c>
      <c r="D83" s="94" t="s">
        <v>12</v>
      </c>
      <c r="E83" s="3">
        <f t="shared" si="25"/>
        <v>2140</v>
      </c>
      <c r="F83" s="3">
        <f t="shared" ref="F83:I88" si="27">F89+F95+F101</f>
        <v>720</v>
      </c>
      <c r="G83" s="3">
        <f t="shared" si="27"/>
        <v>400</v>
      </c>
      <c r="H83" s="3">
        <f t="shared" si="27"/>
        <v>520</v>
      </c>
      <c r="I83" s="3">
        <f t="shared" si="27"/>
        <v>500</v>
      </c>
      <c r="J83" s="79"/>
    </row>
    <row r="84" spans="1:10" x14ac:dyDescent="0.25">
      <c r="A84" s="93"/>
      <c r="B84" s="92"/>
      <c r="C84" s="70" t="s">
        <v>13</v>
      </c>
      <c r="D84" s="95"/>
      <c r="E84" s="3">
        <f t="shared" si="25"/>
        <v>0</v>
      </c>
      <c r="F84" s="3">
        <f t="shared" si="27"/>
        <v>0</v>
      </c>
      <c r="G84" s="3">
        <f t="shared" si="27"/>
        <v>0</v>
      </c>
      <c r="H84" s="3">
        <f t="shared" si="27"/>
        <v>0</v>
      </c>
      <c r="I84" s="3">
        <f t="shared" si="27"/>
        <v>0</v>
      </c>
      <c r="J84" s="79"/>
    </row>
    <row r="85" spans="1:10" x14ac:dyDescent="0.25">
      <c r="A85" s="93"/>
      <c r="B85" s="92"/>
      <c r="C85" s="70" t="s">
        <v>14</v>
      </c>
      <c r="D85" s="95"/>
      <c r="E85" s="3">
        <f t="shared" si="25"/>
        <v>0</v>
      </c>
      <c r="F85" s="3">
        <f t="shared" si="27"/>
        <v>0</v>
      </c>
      <c r="G85" s="3">
        <f t="shared" si="27"/>
        <v>0</v>
      </c>
      <c r="H85" s="3">
        <f t="shared" si="27"/>
        <v>0</v>
      </c>
      <c r="I85" s="3">
        <f t="shared" si="27"/>
        <v>0</v>
      </c>
      <c r="J85" s="79"/>
    </row>
    <row r="86" spans="1:10" x14ac:dyDescent="0.25">
      <c r="A86" s="93"/>
      <c r="B86" s="92"/>
      <c r="C86" s="70" t="s">
        <v>15</v>
      </c>
      <c r="D86" s="95"/>
      <c r="E86" s="3">
        <f t="shared" si="25"/>
        <v>0</v>
      </c>
      <c r="F86" s="3">
        <f t="shared" si="27"/>
        <v>0</v>
      </c>
      <c r="G86" s="3">
        <f t="shared" si="27"/>
        <v>0</v>
      </c>
      <c r="H86" s="3">
        <f t="shared" si="27"/>
        <v>0</v>
      </c>
      <c r="I86" s="3">
        <f t="shared" si="27"/>
        <v>0</v>
      </c>
      <c r="J86" s="79"/>
    </row>
    <row r="87" spans="1:10" x14ac:dyDescent="0.25">
      <c r="A87" s="93"/>
      <c r="B87" s="92"/>
      <c r="C87" s="70" t="s">
        <v>16</v>
      </c>
      <c r="D87" s="95"/>
      <c r="E87" s="3">
        <f t="shared" si="25"/>
        <v>2140</v>
      </c>
      <c r="F87" s="3">
        <f t="shared" si="27"/>
        <v>720</v>
      </c>
      <c r="G87" s="3">
        <f t="shared" si="27"/>
        <v>400</v>
      </c>
      <c r="H87" s="3">
        <f t="shared" si="27"/>
        <v>520</v>
      </c>
      <c r="I87" s="3">
        <f t="shared" si="27"/>
        <v>500</v>
      </c>
      <c r="J87" s="79"/>
    </row>
    <row r="88" spans="1:10" x14ac:dyDescent="0.25">
      <c r="A88" s="93"/>
      <c r="B88" s="92"/>
      <c r="C88" s="70" t="s">
        <v>17</v>
      </c>
      <c r="D88" s="96"/>
      <c r="E88" s="3">
        <f t="shared" si="25"/>
        <v>0</v>
      </c>
      <c r="F88" s="3">
        <f>F94+F100+F106</f>
        <v>0</v>
      </c>
      <c r="G88" s="3">
        <f t="shared" si="27"/>
        <v>0</v>
      </c>
      <c r="H88" s="3">
        <f t="shared" si="27"/>
        <v>0</v>
      </c>
      <c r="I88" s="3">
        <f t="shared" si="27"/>
        <v>0</v>
      </c>
      <c r="J88" s="79"/>
    </row>
    <row r="89" spans="1:10" x14ac:dyDescent="0.25">
      <c r="A89" s="81" t="s">
        <v>164</v>
      </c>
      <c r="B89" s="79" t="s">
        <v>29</v>
      </c>
      <c r="C89" s="65" t="s">
        <v>11</v>
      </c>
      <c r="D89" s="94" t="s">
        <v>12</v>
      </c>
      <c r="E89" s="6">
        <f>SUM(F89:I89)</f>
        <v>80</v>
      </c>
      <c r="F89" s="6">
        <f>SUM(F90:F94)</f>
        <v>20</v>
      </c>
      <c r="G89" s="6">
        <f t="shared" ref="G89:I89" si="28">SUM(G90:G94)</f>
        <v>20</v>
      </c>
      <c r="H89" s="6">
        <f t="shared" si="28"/>
        <v>20</v>
      </c>
      <c r="I89" s="6">
        <f t="shared" si="28"/>
        <v>20</v>
      </c>
      <c r="J89" s="79" t="s">
        <v>132</v>
      </c>
    </row>
    <row r="90" spans="1:10" x14ac:dyDescent="0.25">
      <c r="A90" s="81"/>
      <c r="B90" s="79"/>
      <c r="C90" s="65" t="s">
        <v>13</v>
      </c>
      <c r="D90" s="95"/>
      <c r="E90" s="6">
        <f t="shared" ref="E90:E100" si="29">SUM(F90:I90)</f>
        <v>0</v>
      </c>
      <c r="F90" s="6">
        <v>0</v>
      </c>
      <c r="G90" s="6">
        <v>0</v>
      </c>
      <c r="H90" s="6">
        <v>0</v>
      </c>
      <c r="I90" s="6">
        <v>0</v>
      </c>
      <c r="J90" s="79"/>
    </row>
    <row r="91" spans="1:10" x14ac:dyDescent="0.25">
      <c r="A91" s="81"/>
      <c r="B91" s="79"/>
      <c r="C91" s="65" t="s">
        <v>14</v>
      </c>
      <c r="D91" s="95"/>
      <c r="E91" s="6">
        <f t="shared" si="29"/>
        <v>0</v>
      </c>
      <c r="F91" s="6">
        <v>0</v>
      </c>
      <c r="G91" s="6">
        <v>0</v>
      </c>
      <c r="H91" s="6">
        <v>0</v>
      </c>
      <c r="I91" s="6">
        <v>0</v>
      </c>
      <c r="J91" s="79"/>
    </row>
    <row r="92" spans="1:10" x14ac:dyDescent="0.25">
      <c r="A92" s="81"/>
      <c r="B92" s="79"/>
      <c r="C92" s="65" t="s">
        <v>15</v>
      </c>
      <c r="D92" s="95"/>
      <c r="E92" s="6">
        <f t="shared" si="29"/>
        <v>0</v>
      </c>
      <c r="F92" s="6">
        <v>0</v>
      </c>
      <c r="G92" s="6">
        <v>0</v>
      </c>
      <c r="H92" s="6">
        <v>0</v>
      </c>
      <c r="I92" s="6">
        <v>0</v>
      </c>
      <c r="J92" s="79"/>
    </row>
    <row r="93" spans="1:10" x14ac:dyDescent="0.25">
      <c r="A93" s="81"/>
      <c r="B93" s="79"/>
      <c r="C93" s="65" t="s">
        <v>16</v>
      </c>
      <c r="D93" s="95"/>
      <c r="E93" s="6">
        <f t="shared" si="29"/>
        <v>80</v>
      </c>
      <c r="F93" s="6">
        <v>20</v>
      </c>
      <c r="G93" s="6">
        <v>20</v>
      </c>
      <c r="H93" s="6">
        <v>20</v>
      </c>
      <c r="I93" s="6">
        <v>20</v>
      </c>
      <c r="J93" s="79"/>
    </row>
    <row r="94" spans="1:10" x14ac:dyDescent="0.25">
      <c r="A94" s="81"/>
      <c r="B94" s="79"/>
      <c r="C94" s="65" t="s">
        <v>17</v>
      </c>
      <c r="D94" s="96"/>
      <c r="E94" s="6">
        <f t="shared" si="29"/>
        <v>0</v>
      </c>
      <c r="F94" s="6">
        <v>0</v>
      </c>
      <c r="G94" s="6">
        <v>0</v>
      </c>
      <c r="H94" s="6">
        <v>0</v>
      </c>
      <c r="I94" s="6">
        <v>0</v>
      </c>
      <c r="J94" s="79"/>
    </row>
    <row r="95" spans="1:10" x14ac:dyDescent="0.25">
      <c r="A95" s="81" t="s">
        <v>165</v>
      </c>
      <c r="B95" s="79" t="s">
        <v>31</v>
      </c>
      <c r="C95" s="65" t="s">
        <v>11</v>
      </c>
      <c r="D95" s="94" t="s">
        <v>12</v>
      </c>
      <c r="E95" s="6">
        <f t="shared" si="29"/>
        <v>2060</v>
      </c>
      <c r="F95" s="6">
        <f>SUM(F96:F100)</f>
        <v>700</v>
      </c>
      <c r="G95" s="6">
        <f t="shared" ref="G95:I95" si="30">SUM(G96:G100)</f>
        <v>380</v>
      </c>
      <c r="H95" s="6">
        <f t="shared" si="30"/>
        <v>500</v>
      </c>
      <c r="I95" s="6">
        <f t="shared" si="30"/>
        <v>480</v>
      </c>
      <c r="J95" s="79" t="s">
        <v>124</v>
      </c>
    </row>
    <row r="96" spans="1:10" x14ac:dyDescent="0.25">
      <c r="A96" s="81"/>
      <c r="B96" s="79"/>
      <c r="C96" s="65" t="s">
        <v>13</v>
      </c>
      <c r="D96" s="95"/>
      <c r="E96" s="6">
        <f t="shared" si="29"/>
        <v>0</v>
      </c>
      <c r="F96" s="6">
        <v>0</v>
      </c>
      <c r="G96" s="6">
        <v>0</v>
      </c>
      <c r="H96" s="6">
        <v>0</v>
      </c>
      <c r="I96" s="6">
        <v>0</v>
      </c>
      <c r="J96" s="79"/>
    </row>
    <row r="97" spans="1:10" x14ac:dyDescent="0.25">
      <c r="A97" s="81"/>
      <c r="B97" s="79"/>
      <c r="C97" s="65" t="s">
        <v>14</v>
      </c>
      <c r="D97" s="95"/>
      <c r="E97" s="6">
        <f t="shared" si="29"/>
        <v>0</v>
      </c>
      <c r="F97" s="6">
        <v>0</v>
      </c>
      <c r="G97" s="6">
        <v>0</v>
      </c>
      <c r="H97" s="6">
        <v>0</v>
      </c>
      <c r="I97" s="6">
        <v>0</v>
      </c>
      <c r="J97" s="79"/>
    </row>
    <row r="98" spans="1:10" x14ac:dyDescent="0.25">
      <c r="A98" s="81"/>
      <c r="B98" s="79"/>
      <c r="C98" s="65" t="s">
        <v>15</v>
      </c>
      <c r="D98" s="95"/>
      <c r="E98" s="6">
        <f t="shared" si="29"/>
        <v>0</v>
      </c>
      <c r="F98" s="6">
        <v>0</v>
      </c>
      <c r="G98" s="6">
        <v>0</v>
      </c>
      <c r="H98" s="6">
        <v>0</v>
      </c>
      <c r="I98" s="6">
        <v>0</v>
      </c>
      <c r="J98" s="79"/>
    </row>
    <row r="99" spans="1:10" x14ac:dyDescent="0.25">
      <c r="A99" s="81"/>
      <c r="B99" s="79"/>
      <c r="C99" s="65" t="s">
        <v>16</v>
      </c>
      <c r="D99" s="95"/>
      <c r="E99" s="6">
        <f t="shared" si="29"/>
        <v>2060</v>
      </c>
      <c r="F99" s="6">
        <v>700</v>
      </c>
      <c r="G99" s="6">
        <v>380</v>
      </c>
      <c r="H99" s="6">
        <v>500</v>
      </c>
      <c r="I99" s="6">
        <v>480</v>
      </c>
      <c r="J99" s="79"/>
    </row>
    <row r="100" spans="1:10" ht="13.2" customHeight="1" x14ac:dyDescent="0.25">
      <c r="A100" s="81"/>
      <c r="B100" s="79"/>
      <c r="C100" s="65" t="s">
        <v>17</v>
      </c>
      <c r="D100" s="96"/>
      <c r="E100" s="6">
        <f t="shared" si="29"/>
        <v>0</v>
      </c>
      <c r="F100" s="6">
        <v>0</v>
      </c>
      <c r="G100" s="6">
        <v>0</v>
      </c>
      <c r="H100" s="6">
        <v>0</v>
      </c>
      <c r="I100" s="6">
        <v>0</v>
      </c>
      <c r="J100" s="79"/>
    </row>
    <row r="101" spans="1:10" ht="15" hidden="1" customHeight="1" x14ac:dyDescent="0.25">
      <c r="A101" s="81" t="s">
        <v>30</v>
      </c>
      <c r="B101" s="79" t="s">
        <v>32</v>
      </c>
      <c r="C101" s="65" t="s">
        <v>11</v>
      </c>
      <c r="D101" s="94" t="s">
        <v>12</v>
      </c>
      <c r="E101" s="6">
        <f t="shared" ref="E101:E106" si="31">SUM(F101:H101)</f>
        <v>0</v>
      </c>
      <c r="F101" s="6">
        <f>SUM(F102:F106)</f>
        <v>0</v>
      </c>
      <c r="G101" s="6">
        <f t="shared" ref="G101:H101" si="32">SUM(G102:G106)</f>
        <v>0</v>
      </c>
      <c r="H101" s="6">
        <f t="shared" si="32"/>
        <v>0</v>
      </c>
      <c r="I101" s="4"/>
      <c r="J101" s="79"/>
    </row>
    <row r="102" spans="1:10" hidden="1" x14ac:dyDescent="0.25">
      <c r="A102" s="81"/>
      <c r="B102" s="79"/>
      <c r="C102" s="65" t="s">
        <v>13</v>
      </c>
      <c r="D102" s="95"/>
      <c r="E102" s="6">
        <f t="shared" si="31"/>
        <v>0</v>
      </c>
      <c r="F102" s="6">
        <v>0</v>
      </c>
      <c r="G102" s="6">
        <v>0</v>
      </c>
      <c r="H102" s="6">
        <v>0</v>
      </c>
      <c r="I102" s="4"/>
      <c r="J102" s="79"/>
    </row>
    <row r="103" spans="1:10" hidden="1" x14ac:dyDescent="0.25">
      <c r="A103" s="81"/>
      <c r="B103" s="79"/>
      <c r="C103" s="65" t="s">
        <v>14</v>
      </c>
      <c r="D103" s="95"/>
      <c r="E103" s="6">
        <f t="shared" si="31"/>
        <v>0</v>
      </c>
      <c r="F103" s="6">
        <v>0</v>
      </c>
      <c r="G103" s="6">
        <v>0</v>
      </c>
      <c r="H103" s="6">
        <v>0</v>
      </c>
      <c r="I103" s="4"/>
      <c r="J103" s="79"/>
    </row>
    <row r="104" spans="1:10" hidden="1" x14ac:dyDescent="0.25">
      <c r="A104" s="81"/>
      <c r="B104" s="79"/>
      <c r="C104" s="65" t="s">
        <v>15</v>
      </c>
      <c r="D104" s="95"/>
      <c r="E104" s="6">
        <f t="shared" si="31"/>
        <v>0</v>
      </c>
      <c r="F104" s="6">
        <v>0</v>
      </c>
      <c r="G104" s="6">
        <v>0</v>
      </c>
      <c r="H104" s="6">
        <v>0</v>
      </c>
      <c r="I104" s="4"/>
      <c r="J104" s="79"/>
    </row>
    <row r="105" spans="1:10" hidden="1" x14ac:dyDescent="0.25">
      <c r="A105" s="81"/>
      <c r="B105" s="79"/>
      <c r="C105" s="65" t="s">
        <v>16</v>
      </c>
      <c r="D105" s="95"/>
      <c r="E105" s="6">
        <f t="shared" si="31"/>
        <v>0</v>
      </c>
      <c r="F105" s="6">
        <v>0</v>
      </c>
      <c r="G105" s="6">
        <v>0</v>
      </c>
      <c r="H105" s="6">
        <v>0</v>
      </c>
      <c r="I105" s="4"/>
      <c r="J105" s="79"/>
    </row>
    <row r="106" spans="1:10" hidden="1" x14ac:dyDescent="0.25">
      <c r="A106" s="81"/>
      <c r="B106" s="79"/>
      <c r="C106" s="65" t="s">
        <v>17</v>
      </c>
      <c r="D106" s="96"/>
      <c r="E106" s="6">
        <f t="shared" si="31"/>
        <v>0</v>
      </c>
      <c r="F106" s="6">
        <v>0</v>
      </c>
      <c r="G106" s="6">
        <v>0</v>
      </c>
      <c r="H106" s="6">
        <v>0</v>
      </c>
      <c r="I106" s="4"/>
      <c r="J106" s="79"/>
    </row>
    <row r="107" spans="1:10" ht="14.4" customHeight="1" x14ac:dyDescent="0.25">
      <c r="A107" s="93" t="s">
        <v>45</v>
      </c>
      <c r="B107" s="92" t="s">
        <v>34</v>
      </c>
      <c r="C107" s="70" t="s">
        <v>11</v>
      </c>
      <c r="D107" s="94" t="s">
        <v>12</v>
      </c>
      <c r="E107" s="3">
        <f>SUM(F107:I107)</f>
        <v>1510</v>
      </c>
      <c r="F107" s="3">
        <f t="shared" ref="F107:I112" si="33">F113+F119</f>
        <v>610</v>
      </c>
      <c r="G107" s="3">
        <f t="shared" si="33"/>
        <v>200</v>
      </c>
      <c r="H107" s="3">
        <f t="shared" si="33"/>
        <v>300</v>
      </c>
      <c r="I107" s="3">
        <f t="shared" si="33"/>
        <v>400</v>
      </c>
      <c r="J107" s="80"/>
    </row>
    <row r="108" spans="1:10" x14ac:dyDescent="0.25">
      <c r="A108" s="93"/>
      <c r="B108" s="92"/>
      <c r="C108" s="70" t="s">
        <v>13</v>
      </c>
      <c r="D108" s="95"/>
      <c r="E108" s="3">
        <f t="shared" ref="E108:E112" si="34">SUM(F108:I108)</f>
        <v>0</v>
      </c>
      <c r="F108" s="3">
        <f t="shared" si="33"/>
        <v>0</v>
      </c>
      <c r="G108" s="3">
        <f t="shared" si="33"/>
        <v>0</v>
      </c>
      <c r="H108" s="3">
        <f t="shared" si="33"/>
        <v>0</v>
      </c>
      <c r="I108" s="3">
        <f t="shared" si="33"/>
        <v>0</v>
      </c>
      <c r="J108" s="80"/>
    </row>
    <row r="109" spans="1:10" x14ac:dyDescent="0.25">
      <c r="A109" s="93"/>
      <c r="B109" s="92"/>
      <c r="C109" s="70" t="s">
        <v>14</v>
      </c>
      <c r="D109" s="95"/>
      <c r="E109" s="3">
        <f t="shared" si="34"/>
        <v>0</v>
      </c>
      <c r="F109" s="3">
        <f t="shared" si="33"/>
        <v>0</v>
      </c>
      <c r="G109" s="3">
        <f t="shared" si="33"/>
        <v>0</v>
      </c>
      <c r="H109" s="3">
        <f t="shared" si="33"/>
        <v>0</v>
      </c>
      <c r="I109" s="3">
        <f t="shared" si="33"/>
        <v>0</v>
      </c>
      <c r="J109" s="80"/>
    </row>
    <row r="110" spans="1:10" x14ac:dyDescent="0.25">
      <c r="A110" s="93"/>
      <c r="B110" s="92"/>
      <c r="C110" s="70" t="s">
        <v>15</v>
      </c>
      <c r="D110" s="95"/>
      <c r="E110" s="3">
        <f t="shared" si="34"/>
        <v>0</v>
      </c>
      <c r="F110" s="3">
        <f t="shared" si="33"/>
        <v>0</v>
      </c>
      <c r="G110" s="3">
        <f t="shared" si="33"/>
        <v>0</v>
      </c>
      <c r="H110" s="3">
        <f t="shared" si="33"/>
        <v>0</v>
      </c>
      <c r="I110" s="3">
        <f t="shared" si="33"/>
        <v>0</v>
      </c>
      <c r="J110" s="80"/>
    </row>
    <row r="111" spans="1:10" x14ac:dyDescent="0.25">
      <c r="A111" s="93"/>
      <c r="B111" s="92"/>
      <c r="C111" s="70" t="s">
        <v>16</v>
      </c>
      <c r="D111" s="95"/>
      <c r="E111" s="3">
        <f t="shared" si="34"/>
        <v>1510</v>
      </c>
      <c r="F111" s="3">
        <f t="shared" si="33"/>
        <v>610</v>
      </c>
      <c r="G111" s="3">
        <f t="shared" si="33"/>
        <v>200</v>
      </c>
      <c r="H111" s="3">
        <f t="shared" si="33"/>
        <v>300</v>
      </c>
      <c r="I111" s="3">
        <f t="shared" si="33"/>
        <v>400</v>
      </c>
      <c r="J111" s="80"/>
    </row>
    <row r="112" spans="1:10" x14ac:dyDescent="0.25">
      <c r="A112" s="93"/>
      <c r="B112" s="92"/>
      <c r="C112" s="70" t="s">
        <v>17</v>
      </c>
      <c r="D112" s="96"/>
      <c r="E112" s="3">
        <f t="shared" si="34"/>
        <v>0</v>
      </c>
      <c r="F112" s="3">
        <f t="shared" si="33"/>
        <v>0</v>
      </c>
      <c r="G112" s="3">
        <f t="shared" si="33"/>
        <v>0</v>
      </c>
      <c r="H112" s="3">
        <f t="shared" si="33"/>
        <v>0</v>
      </c>
      <c r="I112" s="3">
        <f t="shared" si="33"/>
        <v>0</v>
      </c>
      <c r="J112" s="80"/>
    </row>
    <row r="113" spans="1:10" ht="15" customHeight="1" x14ac:dyDescent="0.25">
      <c r="A113" s="81" t="s">
        <v>166</v>
      </c>
      <c r="B113" s="79" t="s">
        <v>36</v>
      </c>
      <c r="C113" s="65" t="s">
        <v>11</v>
      </c>
      <c r="D113" s="94" t="s">
        <v>12</v>
      </c>
      <c r="E113" s="6">
        <f>SUM(F113:I113)</f>
        <v>1470</v>
      </c>
      <c r="F113" s="6">
        <f>SUM(F114:F118)</f>
        <v>600</v>
      </c>
      <c r="G113" s="6">
        <f t="shared" ref="G113:I113" si="35">SUM(G114:G118)</f>
        <v>190</v>
      </c>
      <c r="H113" s="6">
        <f t="shared" si="35"/>
        <v>290</v>
      </c>
      <c r="I113" s="6">
        <f t="shared" si="35"/>
        <v>390</v>
      </c>
      <c r="J113" s="79" t="s">
        <v>128</v>
      </c>
    </row>
    <row r="114" spans="1:10" x14ac:dyDescent="0.25">
      <c r="A114" s="81"/>
      <c r="B114" s="79"/>
      <c r="C114" s="65" t="s">
        <v>13</v>
      </c>
      <c r="D114" s="95"/>
      <c r="E114" s="6">
        <f t="shared" ref="E114:E124" si="36">SUM(F114:I114)</f>
        <v>0</v>
      </c>
      <c r="F114" s="6">
        <v>0</v>
      </c>
      <c r="G114" s="6">
        <v>0</v>
      </c>
      <c r="H114" s="6">
        <v>0</v>
      </c>
      <c r="I114" s="6">
        <v>0</v>
      </c>
      <c r="J114" s="79"/>
    </row>
    <row r="115" spans="1:10" x14ac:dyDescent="0.25">
      <c r="A115" s="81"/>
      <c r="B115" s="79"/>
      <c r="C115" s="65" t="s">
        <v>14</v>
      </c>
      <c r="D115" s="95"/>
      <c r="E115" s="6">
        <f t="shared" si="36"/>
        <v>0</v>
      </c>
      <c r="F115" s="6">
        <v>0</v>
      </c>
      <c r="G115" s="6">
        <v>0</v>
      </c>
      <c r="H115" s="6">
        <v>0</v>
      </c>
      <c r="I115" s="6">
        <v>0</v>
      </c>
      <c r="J115" s="79"/>
    </row>
    <row r="116" spans="1:10" x14ac:dyDescent="0.25">
      <c r="A116" s="81"/>
      <c r="B116" s="79"/>
      <c r="C116" s="65" t="s">
        <v>15</v>
      </c>
      <c r="D116" s="95"/>
      <c r="E116" s="6">
        <f t="shared" si="36"/>
        <v>0</v>
      </c>
      <c r="F116" s="6">
        <v>0</v>
      </c>
      <c r="G116" s="6">
        <v>0</v>
      </c>
      <c r="H116" s="6">
        <v>0</v>
      </c>
      <c r="I116" s="6">
        <v>0</v>
      </c>
      <c r="J116" s="79"/>
    </row>
    <row r="117" spans="1:10" x14ac:dyDescent="0.25">
      <c r="A117" s="81"/>
      <c r="B117" s="79"/>
      <c r="C117" s="65" t="s">
        <v>16</v>
      </c>
      <c r="D117" s="95"/>
      <c r="E117" s="6">
        <f t="shared" si="36"/>
        <v>1470</v>
      </c>
      <c r="F117" s="6">
        <v>600</v>
      </c>
      <c r="G117" s="6">
        <v>190</v>
      </c>
      <c r="H117" s="6">
        <v>290</v>
      </c>
      <c r="I117" s="6">
        <v>390</v>
      </c>
      <c r="J117" s="79"/>
    </row>
    <row r="118" spans="1:10" x14ac:dyDescent="0.25">
      <c r="A118" s="81"/>
      <c r="B118" s="79"/>
      <c r="C118" s="65" t="s">
        <v>17</v>
      </c>
      <c r="D118" s="96"/>
      <c r="E118" s="6">
        <f t="shared" si="36"/>
        <v>0</v>
      </c>
      <c r="F118" s="6">
        <v>0</v>
      </c>
      <c r="G118" s="6">
        <v>0</v>
      </c>
      <c r="H118" s="6">
        <v>0</v>
      </c>
      <c r="I118" s="6">
        <v>0</v>
      </c>
      <c r="J118" s="79"/>
    </row>
    <row r="119" spans="1:10" ht="15" customHeight="1" x14ac:dyDescent="0.25">
      <c r="A119" s="81" t="s">
        <v>167</v>
      </c>
      <c r="B119" s="79" t="s">
        <v>38</v>
      </c>
      <c r="C119" s="65" t="s">
        <v>11</v>
      </c>
      <c r="D119" s="94" t="s">
        <v>12</v>
      </c>
      <c r="E119" s="6">
        <f t="shared" si="36"/>
        <v>40</v>
      </c>
      <c r="F119" s="6">
        <f>SUM(F120:F124)</f>
        <v>10</v>
      </c>
      <c r="G119" s="6">
        <f t="shared" ref="G119:I119" si="37">SUM(G120:G124)</f>
        <v>10</v>
      </c>
      <c r="H119" s="6">
        <f t="shared" si="37"/>
        <v>10</v>
      </c>
      <c r="I119" s="6">
        <f t="shared" si="37"/>
        <v>10</v>
      </c>
      <c r="J119" s="79" t="s">
        <v>128</v>
      </c>
    </row>
    <row r="120" spans="1:10" x14ac:dyDescent="0.25">
      <c r="A120" s="81"/>
      <c r="B120" s="79"/>
      <c r="C120" s="65" t="s">
        <v>13</v>
      </c>
      <c r="D120" s="95"/>
      <c r="E120" s="6">
        <f t="shared" si="36"/>
        <v>0</v>
      </c>
      <c r="F120" s="6">
        <v>0</v>
      </c>
      <c r="G120" s="6">
        <v>0</v>
      </c>
      <c r="H120" s="6">
        <v>0</v>
      </c>
      <c r="I120" s="6">
        <v>0</v>
      </c>
      <c r="J120" s="79"/>
    </row>
    <row r="121" spans="1:10" x14ac:dyDescent="0.25">
      <c r="A121" s="81"/>
      <c r="B121" s="79"/>
      <c r="C121" s="65" t="s">
        <v>14</v>
      </c>
      <c r="D121" s="95"/>
      <c r="E121" s="6">
        <f t="shared" si="36"/>
        <v>0</v>
      </c>
      <c r="F121" s="6">
        <v>0</v>
      </c>
      <c r="G121" s="6">
        <v>0</v>
      </c>
      <c r="H121" s="6">
        <v>0</v>
      </c>
      <c r="I121" s="6">
        <v>0</v>
      </c>
      <c r="J121" s="79"/>
    </row>
    <row r="122" spans="1:10" x14ac:dyDescent="0.25">
      <c r="A122" s="81"/>
      <c r="B122" s="79"/>
      <c r="C122" s="65" t="s">
        <v>15</v>
      </c>
      <c r="D122" s="95"/>
      <c r="E122" s="6">
        <f t="shared" si="36"/>
        <v>0</v>
      </c>
      <c r="F122" s="6">
        <v>0</v>
      </c>
      <c r="G122" s="6">
        <v>0</v>
      </c>
      <c r="H122" s="6">
        <v>0</v>
      </c>
      <c r="I122" s="6">
        <v>0</v>
      </c>
      <c r="J122" s="79"/>
    </row>
    <row r="123" spans="1:10" x14ac:dyDescent="0.25">
      <c r="A123" s="81"/>
      <c r="B123" s="79"/>
      <c r="C123" s="65" t="s">
        <v>16</v>
      </c>
      <c r="D123" s="95"/>
      <c r="E123" s="6">
        <f t="shared" si="36"/>
        <v>40</v>
      </c>
      <c r="F123" s="6">
        <v>10</v>
      </c>
      <c r="G123" s="6">
        <v>10</v>
      </c>
      <c r="H123" s="6">
        <v>10</v>
      </c>
      <c r="I123" s="6">
        <v>10</v>
      </c>
      <c r="J123" s="79"/>
    </row>
    <row r="124" spans="1:10" x14ac:dyDescent="0.25">
      <c r="A124" s="81"/>
      <c r="B124" s="79"/>
      <c r="C124" s="65" t="s">
        <v>17</v>
      </c>
      <c r="D124" s="96"/>
      <c r="E124" s="6">
        <f t="shared" si="36"/>
        <v>0</v>
      </c>
      <c r="F124" s="6">
        <v>0</v>
      </c>
      <c r="G124" s="6">
        <v>0</v>
      </c>
      <c r="H124" s="6">
        <v>0</v>
      </c>
      <c r="I124" s="6">
        <v>0</v>
      </c>
      <c r="J124" s="79"/>
    </row>
    <row r="125" spans="1:10" x14ac:dyDescent="0.25">
      <c r="A125" s="93" t="s">
        <v>47</v>
      </c>
      <c r="B125" s="92" t="s">
        <v>40</v>
      </c>
      <c r="C125" s="65" t="s">
        <v>11</v>
      </c>
      <c r="D125" s="65" t="s">
        <v>41</v>
      </c>
      <c r="E125" s="3">
        <f>SUM(F125:I125)</f>
        <v>97513</v>
      </c>
      <c r="F125" s="3">
        <f t="shared" ref="F125:I130" si="38">F131+F137+F143+F149+F155</f>
        <v>35293.699999999997</v>
      </c>
      <c r="G125" s="3">
        <f t="shared" ref="G125:G128" si="39">G131+G137+G143+G149+G155+G161</f>
        <v>25146.7</v>
      </c>
      <c r="H125" s="3">
        <f t="shared" si="38"/>
        <v>17223</v>
      </c>
      <c r="I125" s="3">
        <f t="shared" si="38"/>
        <v>19849.599999999999</v>
      </c>
      <c r="J125" s="80"/>
    </row>
    <row r="126" spans="1:10" x14ac:dyDescent="0.25">
      <c r="A126" s="93"/>
      <c r="B126" s="92"/>
      <c r="C126" s="65" t="s">
        <v>13</v>
      </c>
      <c r="D126" s="65" t="s">
        <v>42</v>
      </c>
      <c r="E126" s="3">
        <f t="shared" ref="E126:E130" si="40">SUM(F126:I126)</f>
        <v>0</v>
      </c>
      <c r="F126" s="3">
        <f t="shared" si="38"/>
        <v>0</v>
      </c>
      <c r="G126" s="3">
        <f t="shared" si="39"/>
        <v>0</v>
      </c>
      <c r="H126" s="3">
        <f t="shared" si="38"/>
        <v>0</v>
      </c>
      <c r="I126" s="3">
        <f t="shared" si="38"/>
        <v>0</v>
      </c>
      <c r="J126" s="80"/>
    </row>
    <row r="127" spans="1:10" x14ac:dyDescent="0.25">
      <c r="A127" s="93"/>
      <c r="B127" s="92"/>
      <c r="C127" s="65" t="s">
        <v>14</v>
      </c>
      <c r="D127" s="9"/>
      <c r="E127" s="3">
        <f t="shared" si="40"/>
        <v>2600</v>
      </c>
      <c r="F127" s="3">
        <f t="shared" si="38"/>
        <v>0</v>
      </c>
      <c r="G127" s="3">
        <f t="shared" si="39"/>
        <v>2600</v>
      </c>
      <c r="H127" s="3">
        <f t="shared" si="38"/>
        <v>0</v>
      </c>
      <c r="I127" s="3">
        <f t="shared" si="38"/>
        <v>0</v>
      </c>
      <c r="J127" s="80"/>
    </row>
    <row r="128" spans="1:10" x14ac:dyDescent="0.25">
      <c r="A128" s="93"/>
      <c r="B128" s="92"/>
      <c r="C128" s="65" t="s">
        <v>15</v>
      </c>
      <c r="D128" s="9"/>
      <c r="E128" s="3">
        <f t="shared" si="40"/>
        <v>150</v>
      </c>
      <c r="F128" s="3">
        <f t="shared" si="38"/>
        <v>0</v>
      </c>
      <c r="G128" s="3">
        <f t="shared" si="39"/>
        <v>50</v>
      </c>
      <c r="H128" s="3">
        <f t="shared" si="38"/>
        <v>100</v>
      </c>
      <c r="I128" s="3">
        <f t="shared" si="38"/>
        <v>0</v>
      </c>
      <c r="J128" s="80"/>
    </row>
    <row r="129" spans="1:10" x14ac:dyDescent="0.25">
      <c r="A129" s="93"/>
      <c r="B129" s="92"/>
      <c r="C129" s="65" t="s">
        <v>16</v>
      </c>
      <c r="D129" s="9"/>
      <c r="E129" s="3">
        <f t="shared" si="40"/>
        <v>94763</v>
      </c>
      <c r="F129" s="3">
        <f t="shared" si="38"/>
        <v>35293.699999999997</v>
      </c>
      <c r="G129" s="3">
        <f>G135+G141+G147+G153+G159+G165</f>
        <v>22496.7</v>
      </c>
      <c r="H129" s="3">
        <f t="shared" si="38"/>
        <v>17123</v>
      </c>
      <c r="I129" s="3">
        <f t="shared" si="38"/>
        <v>19849.599999999999</v>
      </c>
      <c r="J129" s="80"/>
    </row>
    <row r="130" spans="1:10" x14ac:dyDescent="0.25">
      <c r="A130" s="93"/>
      <c r="B130" s="92"/>
      <c r="C130" s="65" t="s">
        <v>17</v>
      </c>
      <c r="D130" s="9"/>
      <c r="E130" s="3">
        <f t="shared" si="40"/>
        <v>0</v>
      </c>
      <c r="F130" s="3">
        <f t="shared" si="38"/>
        <v>0</v>
      </c>
      <c r="G130" s="3">
        <f t="shared" si="38"/>
        <v>0</v>
      </c>
      <c r="H130" s="3">
        <f t="shared" si="38"/>
        <v>0</v>
      </c>
      <c r="I130" s="3">
        <f t="shared" si="38"/>
        <v>0</v>
      </c>
      <c r="J130" s="80"/>
    </row>
    <row r="131" spans="1:10" x14ac:dyDescent="0.25">
      <c r="A131" s="81" t="s">
        <v>168</v>
      </c>
      <c r="B131" s="79" t="s">
        <v>44</v>
      </c>
      <c r="C131" s="65" t="s">
        <v>11</v>
      </c>
      <c r="D131" s="65" t="s">
        <v>41</v>
      </c>
      <c r="E131" s="6">
        <f>SUM(F131:I131)</f>
        <v>34150</v>
      </c>
      <c r="F131" s="6">
        <f>SUM(F132:F136)</f>
        <v>7950</v>
      </c>
      <c r="G131" s="6">
        <f t="shared" ref="G131:I131" si="41">SUM(G132:G136)</f>
        <v>9000</v>
      </c>
      <c r="H131" s="6">
        <f t="shared" si="41"/>
        <v>8400</v>
      </c>
      <c r="I131" s="6">
        <f t="shared" si="41"/>
        <v>8800</v>
      </c>
      <c r="J131" s="97" t="s">
        <v>125</v>
      </c>
    </row>
    <row r="132" spans="1:10" x14ac:dyDescent="0.25">
      <c r="A132" s="81"/>
      <c r="B132" s="79"/>
      <c r="C132" s="65" t="s">
        <v>13</v>
      </c>
      <c r="D132" s="65" t="s">
        <v>42</v>
      </c>
      <c r="E132" s="6">
        <f t="shared" ref="E132:E166" si="42">SUM(F132:I132)</f>
        <v>0</v>
      </c>
      <c r="F132" s="6">
        <v>0</v>
      </c>
      <c r="G132" s="6">
        <v>0</v>
      </c>
      <c r="H132" s="6">
        <v>0</v>
      </c>
      <c r="I132" s="6">
        <v>0</v>
      </c>
      <c r="J132" s="97"/>
    </row>
    <row r="133" spans="1:10" x14ac:dyDescent="0.25">
      <c r="A133" s="81"/>
      <c r="B133" s="79"/>
      <c r="C133" s="65" t="s">
        <v>14</v>
      </c>
      <c r="D133" s="9"/>
      <c r="E133" s="6">
        <f t="shared" si="42"/>
        <v>0</v>
      </c>
      <c r="F133" s="6">
        <v>0</v>
      </c>
      <c r="G133" s="6">
        <v>0</v>
      </c>
      <c r="H133" s="6">
        <v>0</v>
      </c>
      <c r="I133" s="6">
        <v>0</v>
      </c>
      <c r="J133" s="97"/>
    </row>
    <row r="134" spans="1:10" x14ac:dyDescent="0.25">
      <c r="A134" s="81"/>
      <c r="B134" s="79"/>
      <c r="C134" s="65" t="s">
        <v>15</v>
      </c>
      <c r="D134" s="9"/>
      <c r="E134" s="6">
        <f t="shared" si="42"/>
        <v>0</v>
      </c>
      <c r="F134" s="6">
        <v>0</v>
      </c>
      <c r="G134" s="6">
        <v>0</v>
      </c>
      <c r="H134" s="6">
        <v>0</v>
      </c>
      <c r="I134" s="6">
        <v>0</v>
      </c>
      <c r="J134" s="97"/>
    </row>
    <row r="135" spans="1:10" x14ac:dyDescent="0.25">
      <c r="A135" s="81"/>
      <c r="B135" s="79"/>
      <c r="C135" s="65" t="s">
        <v>16</v>
      </c>
      <c r="D135" s="9"/>
      <c r="E135" s="6">
        <f t="shared" si="42"/>
        <v>34150</v>
      </c>
      <c r="F135" s="6">
        <v>7950</v>
      </c>
      <c r="G135" s="6">
        <v>9000</v>
      </c>
      <c r="H135" s="6">
        <v>8400</v>
      </c>
      <c r="I135" s="6">
        <v>8800</v>
      </c>
      <c r="J135" s="97"/>
    </row>
    <row r="136" spans="1:10" x14ac:dyDescent="0.25">
      <c r="A136" s="81"/>
      <c r="B136" s="79"/>
      <c r="C136" s="65" t="s">
        <v>17</v>
      </c>
      <c r="D136" s="9"/>
      <c r="E136" s="6">
        <f t="shared" si="42"/>
        <v>0</v>
      </c>
      <c r="F136" s="6">
        <v>0</v>
      </c>
      <c r="G136" s="6">
        <v>0</v>
      </c>
      <c r="H136" s="6">
        <v>0</v>
      </c>
      <c r="I136" s="6">
        <v>0</v>
      </c>
      <c r="J136" s="97"/>
    </row>
    <row r="137" spans="1:10" ht="13.95" customHeight="1" x14ac:dyDescent="0.25">
      <c r="A137" s="81" t="s">
        <v>169</v>
      </c>
      <c r="B137" s="79" t="s">
        <v>46</v>
      </c>
      <c r="C137" s="65" t="s">
        <v>11</v>
      </c>
      <c r="D137" s="65" t="s">
        <v>41</v>
      </c>
      <c r="E137" s="6">
        <f t="shared" si="42"/>
        <v>29485.5</v>
      </c>
      <c r="F137" s="6">
        <f>SUM(F138:F142)</f>
        <v>8500</v>
      </c>
      <c r="G137" s="6">
        <f t="shared" ref="G137:I137" si="43">SUM(G138:G142)</f>
        <v>7185.5</v>
      </c>
      <c r="H137" s="6">
        <f t="shared" si="43"/>
        <v>6990</v>
      </c>
      <c r="I137" s="6">
        <f t="shared" si="43"/>
        <v>6810</v>
      </c>
      <c r="J137" s="79" t="s">
        <v>128</v>
      </c>
    </row>
    <row r="138" spans="1:10" x14ac:dyDescent="0.25">
      <c r="A138" s="81"/>
      <c r="B138" s="79"/>
      <c r="C138" s="65" t="s">
        <v>13</v>
      </c>
      <c r="D138" s="65" t="s">
        <v>42</v>
      </c>
      <c r="E138" s="6">
        <f t="shared" si="42"/>
        <v>0</v>
      </c>
      <c r="F138" s="6">
        <v>0</v>
      </c>
      <c r="G138" s="6">
        <v>0</v>
      </c>
      <c r="H138" s="6">
        <v>0</v>
      </c>
      <c r="I138" s="6">
        <v>0</v>
      </c>
      <c r="J138" s="79"/>
    </row>
    <row r="139" spans="1:10" x14ac:dyDescent="0.25">
      <c r="A139" s="81"/>
      <c r="B139" s="79"/>
      <c r="C139" s="65" t="s">
        <v>14</v>
      </c>
      <c r="D139" s="9"/>
      <c r="E139" s="6">
        <f t="shared" si="42"/>
        <v>0</v>
      </c>
      <c r="F139" s="6">
        <v>0</v>
      </c>
      <c r="G139" s="6">
        <v>0</v>
      </c>
      <c r="H139" s="6">
        <v>0</v>
      </c>
      <c r="I139" s="6">
        <v>0</v>
      </c>
      <c r="J139" s="79"/>
    </row>
    <row r="140" spans="1:10" x14ac:dyDescent="0.25">
      <c r="A140" s="81"/>
      <c r="B140" s="79"/>
      <c r="C140" s="65" t="s">
        <v>15</v>
      </c>
      <c r="D140" s="9"/>
      <c r="E140" s="6">
        <f t="shared" si="42"/>
        <v>0</v>
      </c>
      <c r="F140" s="6">
        <v>0</v>
      </c>
      <c r="G140" s="6">
        <v>0</v>
      </c>
      <c r="H140" s="6">
        <v>0</v>
      </c>
      <c r="I140" s="6">
        <v>0</v>
      </c>
      <c r="J140" s="79"/>
    </row>
    <row r="141" spans="1:10" x14ac:dyDescent="0.25">
      <c r="A141" s="81"/>
      <c r="B141" s="79"/>
      <c r="C141" s="65" t="s">
        <v>16</v>
      </c>
      <c r="D141" s="9"/>
      <c r="E141" s="6">
        <f t="shared" si="42"/>
        <v>29485.5</v>
      </c>
      <c r="F141" s="6">
        <v>8500</v>
      </c>
      <c r="G141" s="6">
        <v>7185.5</v>
      </c>
      <c r="H141" s="6">
        <v>6990</v>
      </c>
      <c r="I141" s="6">
        <v>6810</v>
      </c>
      <c r="J141" s="79"/>
    </row>
    <row r="142" spans="1:10" x14ac:dyDescent="0.25">
      <c r="A142" s="81"/>
      <c r="B142" s="79"/>
      <c r="C142" s="65" t="s">
        <v>17</v>
      </c>
      <c r="D142" s="9"/>
      <c r="E142" s="6">
        <f t="shared" si="42"/>
        <v>0</v>
      </c>
      <c r="F142" s="6">
        <v>0</v>
      </c>
      <c r="G142" s="6">
        <v>0</v>
      </c>
      <c r="H142" s="6">
        <v>0</v>
      </c>
      <c r="I142" s="6"/>
      <c r="J142" s="79"/>
    </row>
    <row r="143" spans="1:10" ht="13.95" customHeight="1" x14ac:dyDescent="0.25">
      <c r="A143" s="81" t="s">
        <v>170</v>
      </c>
      <c r="B143" s="79" t="s">
        <v>48</v>
      </c>
      <c r="C143" s="65" t="s">
        <v>11</v>
      </c>
      <c r="D143" s="65" t="s">
        <v>41</v>
      </c>
      <c r="E143" s="6">
        <f t="shared" si="42"/>
        <v>1900</v>
      </c>
      <c r="F143" s="6">
        <f>SUM(F144:F148)</f>
        <v>700</v>
      </c>
      <c r="G143" s="6">
        <f t="shared" ref="G143:I143" si="44">SUM(G144:G148)</f>
        <v>400</v>
      </c>
      <c r="H143" s="6">
        <f t="shared" si="44"/>
        <v>400</v>
      </c>
      <c r="I143" s="6">
        <f t="shared" si="44"/>
        <v>400</v>
      </c>
      <c r="J143" s="79" t="s">
        <v>128</v>
      </c>
    </row>
    <row r="144" spans="1:10" x14ac:dyDescent="0.25">
      <c r="A144" s="81"/>
      <c r="B144" s="79"/>
      <c r="C144" s="65" t="s">
        <v>13</v>
      </c>
      <c r="D144" s="65" t="s">
        <v>42</v>
      </c>
      <c r="E144" s="6">
        <f t="shared" si="42"/>
        <v>0</v>
      </c>
      <c r="F144" s="6">
        <v>0</v>
      </c>
      <c r="G144" s="6">
        <v>0</v>
      </c>
      <c r="H144" s="6">
        <v>0</v>
      </c>
      <c r="I144" s="6">
        <v>0</v>
      </c>
      <c r="J144" s="79"/>
    </row>
    <row r="145" spans="1:10" x14ac:dyDescent="0.25">
      <c r="A145" s="81"/>
      <c r="B145" s="79"/>
      <c r="C145" s="65" t="s">
        <v>14</v>
      </c>
      <c r="D145" s="9"/>
      <c r="E145" s="6">
        <f t="shared" si="42"/>
        <v>0</v>
      </c>
      <c r="F145" s="6">
        <v>0</v>
      </c>
      <c r="G145" s="6">
        <v>0</v>
      </c>
      <c r="H145" s="6">
        <v>0</v>
      </c>
      <c r="I145" s="6">
        <v>0</v>
      </c>
      <c r="J145" s="79"/>
    </row>
    <row r="146" spans="1:10" x14ac:dyDescent="0.25">
      <c r="A146" s="81"/>
      <c r="B146" s="79"/>
      <c r="C146" s="65" t="s">
        <v>15</v>
      </c>
      <c r="D146" s="9"/>
      <c r="E146" s="6">
        <f t="shared" si="42"/>
        <v>0</v>
      </c>
      <c r="F146" s="6">
        <v>0</v>
      </c>
      <c r="G146" s="6">
        <v>0</v>
      </c>
      <c r="H146" s="6">
        <v>0</v>
      </c>
      <c r="I146" s="6">
        <v>0</v>
      </c>
      <c r="J146" s="79"/>
    </row>
    <row r="147" spans="1:10" x14ac:dyDescent="0.25">
      <c r="A147" s="81"/>
      <c r="B147" s="79"/>
      <c r="C147" s="65" t="s">
        <v>16</v>
      </c>
      <c r="D147" s="9"/>
      <c r="E147" s="6">
        <f t="shared" si="42"/>
        <v>1900</v>
      </c>
      <c r="F147" s="6">
        <v>700</v>
      </c>
      <c r="G147" s="6">
        <v>400</v>
      </c>
      <c r="H147" s="6">
        <v>400</v>
      </c>
      <c r="I147" s="6">
        <v>400</v>
      </c>
      <c r="J147" s="79"/>
    </row>
    <row r="148" spans="1:10" x14ac:dyDescent="0.25">
      <c r="A148" s="81"/>
      <c r="B148" s="79"/>
      <c r="C148" s="65" t="s">
        <v>17</v>
      </c>
      <c r="D148" s="9"/>
      <c r="E148" s="6">
        <f t="shared" si="42"/>
        <v>0</v>
      </c>
      <c r="F148" s="6">
        <v>0</v>
      </c>
      <c r="G148" s="6">
        <v>0</v>
      </c>
      <c r="H148" s="6">
        <v>0</v>
      </c>
      <c r="I148" s="6">
        <v>0</v>
      </c>
      <c r="J148" s="79"/>
    </row>
    <row r="149" spans="1:10" x14ac:dyDescent="0.25">
      <c r="A149" s="81" t="s">
        <v>171</v>
      </c>
      <c r="B149" s="79" t="s">
        <v>50</v>
      </c>
      <c r="C149" s="65" t="s">
        <v>11</v>
      </c>
      <c r="D149" s="65" t="s">
        <v>41</v>
      </c>
      <c r="E149" s="6">
        <f t="shared" si="42"/>
        <v>29240.699999999997</v>
      </c>
      <c r="F149" s="6">
        <f>SUM(F150:F154)</f>
        <v>18143.7</v>
      </c>
      <c r="G149" s="6">
        <f t="shared" ref="G149:I149" si="45">SUM(G150:G154)</f>
        <v>5824.4</v>
      </c>
      <c r="H149" s="6">
        <f t="shared" si="45"/>
        <v>1433</v>
      </c>
      <c r="I149" s="6">
        <f t="shared" si="45"/>
        <v>3839.6</v>
      </c>
      <c r="J149" s="79" t="s">
        <v>128</v>
      </c>
    </row>
    <row r="150" spans="1:10" x14ac:dyDescent="0.25">
      <c r="A150" s="81"/>
      <c r="B150" s="79"/>
      <c r="C150" s="65" t="s">
        <v>13</v>
      </c>
      <c r="D150" s="65" t="s">
        <v>42</v>
      </c>
      <c r="E150" s="6">
        <f t="shared" si="42"/>
        <v>0</v>
      </c>
      <c r="F150" s="6">
        <v>0</v>
      </c>
      <c r="G150" s="6">
        <v>0</v>
      </c>
      <c r="H150" s="6">
        <v>0</v>
      </c>
      <c r="I150" s="6">
        <v>0</v>
      </c>
      <c r="J150" s="79"/>
    </row>
    <row r="151" spans="1:10" x14ac:dyDescent="0.25">
      <c r="A151" s="81"/>
      <c r="B151" s="79"/>
      <c r="C151" s="65" t="s">
        <v>14</v>
      </c>
      <c r="D151" s="9"/>
      <c r="E151" s="6">
        <f t="shared" si="42"/>
        <v>0</v>
      </c>
      <c r="F151" s="6">
        <v>0</v>
      </c>
      <c r="G151" s="6">
        <v>0</v>
      </c>
      <c r="H151" s="6">
        <v>0</v>
      </c>
      <c r="I151" s="6">
        <v>0</v>
      </c>
      <c r="J151" s="79"/>
    </row>
    <row r="152" spans="1:10" x14ac:dyDescent="0.25">
      <c r="A152" s="81"/>
      <c r="B152" s="79"/>
      <c r="C152" s="65" t="s">
        <v>15</v>
      </c>
      <c r="D152" s="9"/>
      <c r="E152" s="6">
        <f t="shared" si="42"/>
        <v>150</v>
      </c>
      <c r="F152" s="6">
        <v>0</v>
      </c>
      <c r="G152" s="6">
        <v>50</v>
      </c>
      <c r="H152" s="6">
        <v>100</v>
      </c>
      <c r="I152" s="6">
        <v>0</v>
      </c>
      <c r="J152" s="79"/>
    </row>
    <row r="153" spans="1:10" x14ac:dyDescent="0.25">
      <c r="A153" s="81"/>
      <c r="B153" s="79"/>
      <c r="C153" s="65" t="s">
        <v>16</v>
      </c>
      <c r="D153" s="9"/>
      <c r="E153" s="6">
        <f t="shared" si="42"/>
        <v>29090.699999999997</v>
      </c>
      <c r="F153" s="6">
        <v>18143.7</v>
      </c>
      <c r="G153" s="6">
        <v>5774.4</v>
      </c>
      <c r="H153" s="6">
        <v>1333</v>
      </c>
      <c r="I153" s="6">
        <v>3839.6</v>
      </c>
      <c r="J153" s="79"/>
    </row>
    <row r="154" spans="1:10" x14ac:dyDescent="0.25">
      <c r="A154" s="81"/>
      <c r="B154" s="79"/>
      <c r="C154" s="65" t="s">
        <v>17</v>
      </c>
      <c r="D154" s="9"/>
      <c r="E154" s="6">
        <f t="shared" si="42"/>
        <v>0</v>
      </c>
      <c r="F154" s="6">
        <v>0</v>
      </c>
      <c r="G154" s="6">
        <v>0</v>
      </c>
      <c r="H154" s="6">
        <v>0</v>
      </c>
      <c r="I154" s="6">
        <v>0</v>
      </c>
      <c r="J154" s="79"/>
    </row>
    <row r="155" spans="1:10" ht="15" customHeight="1" x14ac:dyDescent="0.25">
      <c r="A155" s="81" t="s">
        <v>172</v>
      </c>
      <c r="B155" s="79" t="s">
        <v>135</v>
      </c>
      <c r="C155" s="65" t="s">
        <v>11</v>
      </c>
      <c r="D155" s="65" t="s">
        <v>41</v>
      </c>
      <c r="E155" s="6">
        <f t="shared" si="42"/>
        <v>2736.8</v>
      </c>
      <c r="F155" s="6">
        <f>SUM(F156:F160)</f>
        <v>0</v>
      </c>
      <c r="G155" s="6">
        <f t="shared" ref="G155:I155" si="46">SUM(G156:G160)</f>
        <v>2736.8</v>
      </c>
      <c r="H155" s="6">
        <f t="shared" si="46"/>
        <v>0</v>
      </c>
      <c r="I155" s="6">
        <f t="shared" si="46"/>
        <v>0</v>
      </c>
      <c r="J155" s="79" t="s">
        <v>128</v>
      </c>
    </row>
    <row r="156" spans="1:10" x14ac:dyDescent="0.25">
      <c r="A156" s="81"/>
      <c r="B156" s="79"/>
      <c r="C156" s="65" t="s">
        <v>13</v>
      </c>
      <c r="D156" s="65" t="s">
        <v>42</v>
      </c>
      <c r="E156" s="6">
        <f t="shared" si="42"/>
        <v>0</v>
      </c>
      <c r="F156" s="6">
        <v>0</v>
      </c>
      <c r="G156" s="6">
        <v>0</v>
      </c>
      <c r="H156" s="6">
        <v>0</v>
      </c>
      <c r="I156" s="6"/>
      <c r="J156" s="79"/>
    </row>
    <row r="157" spans="1:10" x14ac:dyDescent="0.25">
      <c r="A157" s="81"/>
      <c r="B157" s="79"/>
      <c r="C157" s="65" t="s">
        <v>14</v>
      </c>
      <c r="D157" s="9"/>
      <c r="E157" s="6">
        <f t="shared" si="42"/>
        <v>2600</v>
      </c>
      <c r="F157" s="6">
        <v>0</v>
      </c>
      <c r="G157" s="6">
        <v>2600</v>
      </c>
      <c r="H157" s="6">
        <v>0</v>
      </c>
      <c r="I157" s="6"/>
      <c r="J157" s="79"/>
    </row>
    <row r="158" spans="1:10" x14ac:dyDescent="0.25">
      <c r="A158" s="81"/>
      <c r="B158" s="79"/>
      <c r="C158" s="65" t="s">
        <v>15</v>
      </c>
      <c r="D158" s="9"/>
      <c r="E158" s="6">
        <f t="shared" si="42"/>
        <v>0</v>
      </c>
      <c r="F158" s="6">
        <v>0</v>
      </c>
      <c r="G158" s="6">
        <v>0</v>
      </c>
      <c r="H158" s="6">
        <v>0</v>
      </c>
      <c r="I158" s="6"/>
      <c r="J158" s="79"/>
    </row>
    <row r="159" spans="1:10" x14ac:dyDescent="0.25">
      <c r="A159" s="81"/>
      <c r="B159" s="79"/>
      <c r="C159" s="65" t="s">
        <v>16</v>
      </c>
      <c r="D159" s="9"/>
      <c r="E159" s="6">
        <f t="shared" si="42"/>
        <v>136.80000000000001</v>
      </c>
      <c r="F159" s="6">
        <v>0</v>
      </c>
      <c r="G159" s="6">
        <v>136.80000000000001</v>
      </c>
      <c r="H159" s="6">
        <v>0</v>
      </c>
      <c r="I159" s="6"/>
      <c r="J159" s="79"/>
    </row>
    <row r="160" spans="1:10" ht="12.6" customHeight="1" x14ac:dyDescent="0.25">
      <c r="A160" s="81"/>
      <c r="B160" s="79"/>
      <c r="C160" s="65" t="s">
        <v>17</v>
      </c>
      <c r="D160" s="9"/>
      <c r="E160" s="6">
        <f t="shared" si="42"/>
        <v>0</v>
      </c>
      <c r="F160" s="6">
        <v>0</v>
      </c>
      <c r="G160" s="6">
        <v>0</v>
      </c>
      <c r="H160" s="6">
        <v>0</v>
      </c>
      <c r="I160" s="6"/>
      <c r="J160" s="79"/>
    </row>
    <row r="161" spans="1:10" ht="0.6" hidden="1" customHeight="1" x14ac:dyDescent="0.25">
      <c r="A161" s="81" t="s">
        <v>137</v>
      </c>
      <c r="B161" s="79" t="s">
        <v>52</v>
      </c>
      <c r="C161" s="65" t="s">
        <v>11</v>
      </c>
      <c r="D161" s="65" t="s">
        <v>41</v>
      </c>
      <c r="E161" s="6">
        <f t="shared" si="42"/>
        <v>0</v>
      </c>
      <c r="F161" s="6">
        <f>SUM(F162:F166)</f>
        <v>0</v>
      </c>
      <c r="G161" s="6">
        <f t="shared" ref="G161:I161" si="47">SUM(G162:G166)</f>
        <v>0</v>
      </c>
      <c r="H161" s="6">
        <f t="shared" si="47"/>
        <v>0</v>
      </c>
      <c r="I161" s="6">
        <f t="shared" si="47"/>
        <v>0</v>
      </c>
      <c r="J161" s="79" t="s">
        <v>128</v>
      </c>
    </row>
    <row r="162" spans="1:10" hidden="1" x14ac:dyDescent="0.25">
      <c r="A162" s="81"/>
      <c r="B162" s="79"/>
      <c r="C162" s="65" t="s">
        <v>13</v>
      </c>
      <c r="D162" s="65" t="s">
        <v>42</v>
      </c>
      <c r="E162" s="6">
        <f t="shared" si="42"/>
        <v>0</v>
      </c>
      <c r="F162" s="6">
        <v>0</v>
      </c>
      <c r="G162" s="6">
        <v>0</v>
      </c>
      <c r="H162" s="6">
        <v>0</v>
      </c>
      <c r="I162" s="6"/>
      <c r="J162" s="79"/>
    </row>
    <row r="163" spans="1:10" hidden="1" x14ac:dyDescent="0.25">
      <c r="A163" s="81"/>
      <c r="B163" s="79"/>
      <c r="C163" s="65" t="s">
        <v>14</v>
      </c>
      <c r="D163" s="9"/>
      <c r="E163" s="6">
        <f t="shared" si="42"/>
        <v>0</v>
      </c>
      <c r="F163" s="6">
        <v>0</v>
      </c>
      <c r="G163" s="6">
        <v>0</v>
      </c>
      <c r="H163" s="6">
        <v>0</v>
      </c>
      <c r="I163" s="6"/>
      <c r="J163" s="79"/>
    </row>
    <row r="164" spans="1:10" hidden="1" x14ac:dyDescent="0.25">
      <c r="A164" s="81"/>
      <c r="B164" s="79"/>
      <c r="C164" s="65" t="s">
        <v>15</v>
      </c>
      <c r="D164" s="9"/>
      <c r="E164" s="6">
        <f t="shared" si="42"/>
        <v>0</v>
      </c>
      <c r="F164" s="6">
        <v>0</v>
      </c>
      <c r="G164" s="6">
        <v>0</v>
      </c>
      <c r="H164" s="6">
        <v>0</v>
      </c>
      <c r="I164" s="6"/>
      <c r="J164" s="79"/>
    </row>
    <row r="165" spans="1:10" hidden="1" x14ac:dyDescent="0.25">
      <c r="A165" s="81"/>
      <c r="B165" s="79"/>
      <c r="C165" s="65" t="s">
        <v>16</v>
      </c>
      <c r="D165" s="9"/>
      <c r="E165" s="6">
        <f t="shared" si="42"/>
        <v>0</v>
      </c>
      <c r="F165" s="6">
        <v>0</v>
      </c>
      <c r="G165" s="6">
        <v>0</v>
      </c>
      <c r="H165" s="6">
        <v>0</v>
      </c>
      <c r="I165" s="6"/>
      <c r="J165" s="79"/>
    </row>
    <row r="166" spans="1:10" hidden="1" x14ac:dyDescent="0.25">
      <c r="A166" s="81"/>
      <c r="B166" s="79"/>
      <c r="C166" s="65" t="s">
        <v>17</v>
      </c>
      <c r="D166" s="9"/>
      <c r="E166" s="6">
        <f t="shared" si="42"/>
        <v>0</v>
      </c>
      <c r="F166" s="6">
        <v>0</v>
      </c>
      <c r="G166" s="6">
        <v>0</v>
      </c>
      <c r="H166" s="6">
        <v>0</v>
      </c>
      <c r="I166" s="6"/>
      <c r="J166" s="79"/>
    </row>
    <row r="167" spans="1:10" ht="15.6" customHeight="1" x14ac:dyDescent="0.25">
      <c r="A167" s="81" t="s">
        <v>49</v>
      </c>
      <c r="B167" s="92" t="s">
        <v>54</v>
      </c>
      <c r="C167" s="70" t="s">
        <v>11</v>
      </c>
      <c r="D167" s="70" t="s">
        <v>41</v>
      </c>
      <c r="E167" s="3">
        <f>SUM(F167:I167)</f>
        <v>62067.099999999991</v>
      </c>
      <c r="F167" s="3">
        <f t="shared" ref="F167:I172" si="48">F173+F179+F185+F191+F197</f>
        <v>15462.3</v>
      </c>
      <c r="G167" s="3">
        <f t="shared" ref="G167:I172" si="49">G173+G179+G185+G191+G197+G203</f>
        <v>15894.499999999998</v>
      </c>
      <c r="H167" s="3">
        <f t="shared" si="49"/>
        <v>15210.3</v>
      </c>
      <c r="I167" s="3">
        <f t="shared" si="49"/>
        <v>15500</v>
      </c>
      <c r="J167" s="80"/>
    </row>
    <row r="168" spans="1:10" x14ac:dyDescent="0.25">
      <c r="A168" s="81"/>
      <c r="B168" s="92"/>
      <c r="C168" s="70" t="s">
        <v>13</v>
      </c>
      <c r="D168" s="70" t="s">
        <v>42</v>
      </c>
      <c r="E168" s="3">
        <f t="shared" ref="E168:E172" si="50">SUM(F168:I168)</f>
        <v>0</v>
      </c>
      <c r="F168" s="3">
        <f t="shared" si="48"/>
        <v>0</v>
      </c>
      <c r="G168" s="3">
        <f t="shared" si="49"/>
        <v>0</v>
      </c>
      <c r="H168" s="3">
        <f t="shared" si="48"/>
        <v>0</v>
      </c>
      <c r="I168" s="3">
        <f t="shared" si="48"/>
        <v>0</v>
      </c>
      <c r="J168" s="80"/>
    </row>
    <row r="169" spans="1:10" x14ac:dyDescent="0.25">
      <c r="A169" s="81"/>
      <c r="B169" s="92"/>
      <c r="C169" s="70" t="s">
        <v>14</v>
      </c>
      <c r="D169" s="9"/>
      <c r="E169" s="3">
        <f t="shared" si="50"/>
        <v>9481.3000000000011</v>
      </c>
      <c r="F169" s="3">
        <f t="shared" si="48"/>
        <v>2213.6</v>
      </c>
      <c r="G169" s="3">
        <f t="shared" si="49"/>
        <v>2840.5</v>
      </c>
      <c r="H169" s="3">
        <f t="shared" si="49"/>
        <v>2213.6</v>
      </c>
      <c r="I169" s="3">
        <f t="shared" si="49"/>
        <v>2213.6</v>
      </c>
      <c r="J169" s="80"/>
    </row>
    <row r="170" spans="1:10" x14ac:dyDescent="0.25">
      <c r="A170" s="81"/>
      <c r="B170" s="92"/>
      <c r="C170" s="70" t="s">
        <v>15</v>
      </c>
      <c r="D170" s="9"/>
      <c r="E170" s="3">
        <f t="shared" si="50"/>
        <v>120</v>
      </c>
      <c r="F170" s="3">
        <f t="shared" si="48"/>
        <v>0</v>
      </c>
      <c r="G170" s="3">
        <f t="shared" si="49"/>
        <v>120</v>
      </c>
      <c r="H170" s="3">
        <f t="shared" si="48"/>
        <v>0</v>
      </c>
      <c r="I170" s="3">
        <f t="shared" si="48"/>
        <v>0</v>
      </c>
      <c r="J170" s="80"/>
    </row>
    <row r="171" spans="1:10" x14ac:dyDescent="0.25">
      <c r="A171" s="81"/>
      <c r="B171" s="92"/>
      <c r="C171" s="70" t="s">
        <v>16</v>
      </c>
      <c r="D171" s="9"/>
      <c r="E171" s="3">
        <f t="shared" si="50"/>
        <v>52465.799999999996</v>
      </c>
      <c r="F171" s="3">
        <f t="shared" si="48"/>
        <v>13248.699999999999</v>
      </c>
      <c r="G171" s="3">
        <f t="shared" si="49"/>
        <v>12933.999999999998</v>
      </c>
      <c r="H171" s="3">
        <f t="shared" si="49"/>
        <v>12996.7</v>
      </c>
      <c r="I171" s="3">
        <f t="shared" si="48"/>
        <v>13286.4</v>
      </c>
      <c r="J171" s="80"/>
    </row>
    <row r="172" spans="1:10" x14ac:dyDescent="0.25">
      <c r="A172" s="81"/>
      <c r="B172" s="92"/>
      <c r="C172" s="70" t="s">
        <v>17</v>
      </c>
      <c r="D172" s="9"/>
      <c r="E172" s="3">
        <f t="shared" si="50"/>
        <v>0</v>
      </c>
      <c r="F172" s="3">
        <f t="shared" si="48"/>
        <v>0</v>
      </c>
      <c r="G172" s="3">
        <f>G178+G184+G190+G196+G202+G208</f>
        <v>0</v>
      </c>
      <c r="H172" s="3">
        <f t="shared" si="49"/>
        <v>0</v>
      </c>
      <c r="I172" s="3">
        <f t="shared" si="49"/>
        <v>0</v>
      </c>
      <c r="J172" s="80"/>
    </row>
    <row r="173" spans="1:10" ht="15" customHeight="1" x14ac:dyDescent="0.25">
      <c r="A173" s="81" t="s">
        <v>173</v>
      </c>
      <c r="B173" s="79" t="s">
        <v>56</v>
      </c>
      <c r="C173" s="65" t="s">
        <v>11</v>
      </c>
      <c r="D173" s="65" t="s">
        <v>41</v>
      </c>
      <c r="E173" s="6">
        <f>SUM(F173:I173)</f>
        <v>34050</v>
      </c>
      <c r="F173" s="6">
        <f>SUM(F174:F178)</f>
        <v>8388.2999999999993</v>
      </c>
      <c r="G173" s="6">
        <f t="shared" ref="G173:I173" si="51">SUM(G174:G178)</f>
        <v>8382.7999999999993</v>
      </c>
      <c r="H173" s="6">
        <f t="shared" si="51"/>
        <v>8540.1</v>
      </c>
      <c r="I173" s="6">
        <f t="shared" si="51"/>
        <v>8738.7999999999993</v>
      </c>
      <c r="J173" s="80" t="s">
        <v>57</v>
      </c>
    </row>
    <row r="174" spans="1:10" x14ac:dyDescent="0.25">
      <c r="A174" s="81"/>
      <c r="B174" s="79"/>
      <c r="C174" s="65" t="s">
        <v>13</v>
      </c>
      <c r="D174" s="65" t="s">
        <v>42</v>
      </c>
      <c r="E174" s="6">
        <f t="shared" ref="E174:E208" si="52">SUM(F174:I174)</f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x14ac:dyDescent="0.25">
      <c r="A175" s="81"/>
      <c r="B175" s="79"/>
      <c r="C175" s="65" t="s">
        <v>14</v>
      </c>
      <c r="D175" s="9"/>
      <c r="E175" s="6">
        <f t="shared" si="52"/>
        <v>0</v>
      </c>
      <c r="F175" s="6">
        <v>0</v>
      </c>
      <c r="G175" s="6">
        <v>0</v>
      </c>
      <c r="H175" s="6">
        <v>0</v>
      </c>
      <c r="I175" s="6"/>
      <c r="J175" s="80"/>
    </row>
    <row r="176" spans="1:10" x14ac:dyDescent="0.25">
      <c r="A176" s="81"/>
      <c r="B176" s="79"/>
      <c r="C176" s="65" t="s">
        <v>15</v>
      </c>
      <c r="D176" s="9"/>
      <c r="E176" s="6">
        <f t="shared" si="52"/>
        <v>120</v>
      </c>
      <c r="F176" s="6">
        <v>0</v>
      </c>
      <c r="G176" s="6">
        <v>120</v>
      </c>
      <c r="H176" s="6">
        <v>0</v>
      </c>
      <c r="I176" s="6"/>
      <c r="J176" s="80"/>
    </row>
    <row r="177" spans="1:10" x14ac:dyDescent="0.25">
      <c r="A177" s="81"/>
      <c r="B177" s="79"/>
      <c r="C177" s="65" t="s">
        <v>16</v>
      </c>
      <c r="D177" s="9"/>
      <c r="E177" s="6">
        <f t="shared" si="52"/>
        <v>33930</v>
      </c>
      <c r="F177" s="6">
        <v>8388.2999999999993</v>
      </c>
      <c r="G177" s="6">
        <v>8262.7999999999993</v>
      </c>
      <c r="H177" s="6">
        <v>8540.1</v>
      </c>
      <c r="I177" s="6">
        <v>8738.7999999999993</v>
      </c>
      <c r="J177" s="80"/>
    </row>
    <row r="178" spans="1:10" x14ac:dyDescent="0.25">
      <c r="A178" s="81"/>
      <c r="B178" s="79"/>
      <c r="C178" s="65" t="s">
        <v>17</v>
      </c>
      <c r="D178" s="9"/>
      <c r="E178" s="6">
        <f t="shared" si="52"/>
        <v>0</v>
      </c>
      <c r="F178" s="6">
        <v>0</v>
      </c>
      <c r="G178" s="6">
        <v>0</v>
      </c>
      <c r="H178" s="6">
        <v>0</v>
      </c>
      <c r="I178" s="6"/>
      <c r="J178" s="80"/>
    </row>
    <row r="179" spans="1:10" ht="15" customHeight="1" x14ac:dyDescent="0.25">
      <c r="A179" s="81" t="s">
        <v>174</v>
      </c>
      <c r="B179" s="79" t="s">
        <v>59</v>
      </c>
      <c r="C179" s="65" t="s">
        <v>11</v>
      </c>
      <c r="D179" s="65" t="s">
        <v>41</v>
      </c>
      <c r="E179" s="6">
        <f t="shared" si="52"/>
        <v>7540.2000000000007</v>
      </c>
      <c r="F179" s="6">
        <f>SUM(F180:F184)</f>
        <v>2146.8000000000002</v>
      </c>
      <c r="G179" s="6">
        <f>SUM(G180:G184)</f>
        <v>1616.4</v>
      </c>
      <c r="H179" s="6">
        <f t="shared" ref="H179:I179" si="53">SUM(H180:H184)</f>
        <v>1843</v>
      </c>
      <c r="I179" s="6">
        <f t="shared" si="53"/>
        <v>1934</v>
      </c>
      <c r="J179" s="80" t="s">
        <v>57</v>
      </c>
    </row>
    <row r="180" spans="1:10" x14ac:dyDescent="0.25">
      <c r="A180" s="81"/>
      <c r="B180" s="79"/>
      <c r="C180" s="65" t="s">
        <v>13</v>
      </c>
      <c r="D180" s="65" t="s">
        <v>42</v>
      </c>
      <c r="E180" s="6">
        <f t="shared" si="52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x14ac:dyDescent="0.25">
      <c r="A181" s="81"/>
      <c r="B181" s="79"/>
      <c r="C181" s="65" t="s">
        <v>14</v>
      </c>
      <c r="D181" s="9"/>
      <c r="E181" s="6">
        <f t="shared" si="52"/>
        <v>0</v>
      </c>
      <c r="F181" s="6">
        <v>0</v>
      </c>
      <c r="G181" s="6">
        <v>0</v>
      </c>
      <c r="H181" s="6">
        <v>0</v>
      </c>
      <c r="I181" s="6"/>
      <c r="J181" s="80"/>
    </row>
    <row r="182" spans="1:10" x14ac:dyDescent="0.25">
      <c r="A182" s="81"/>
      <c r="B182" s="79"/>
      <c r="C182" s="65" t="s">
        <v>15</v>
      </c>
      <c r="D182" s="9"/>
      <c r="E182" s="6">
        <f t="shared" si="52"/>
        <v>0</v>
      </c>
      <c r="F182" s="6">
        <v>0</v>
      </c>
      <c r="G182" s="6">
        <v>0</v>
      </c>
      <c r="H182" s="6">
        <v>0</v>
      </c>
      <c r="I182" s="6"/>
      <c r="J182" s="80"/>
    </row>
    <row r="183" spans="1:10" x14ac:dyDescent="0.25">
      <c r="A183" s="81"/>
      <c r="B183" s="79"/>
      <c r="C183" s="65" t="s">
        <v>16</v>
      </c>
      <c r="D183" s="9"/>
      <c r="E183" s="6">
        <f t="shared" si="52"/>
        <v>7540.2000000000007</v>
      </c>
      <c r="F183" s="6">
        <v>2146.8000000000002</v>
      </c>
      <c r="G183" s="6">
        <v>1616.4</v>
      </c>
      <c r="H183" s="6">
        <v>1843</v>
      </c>
      <c r="I183" s="6">
        <v>1934</v>
      </c>
      <c r="J183" s="80"/>
    </row>
    <row r="184" spans="1:10" x14ac:dyDescent="0.25">
      <c r="A184" s="81"/>
      <c r="B184" s="79"/>
      <c r="C184" s="65" t="s">
        <v>17</v>
      </c>
      <c r="D184" s="9"/>
      <c r="E184" s="6">
        <f t="shared" si="52"/>
        <v>0</v>
      </c>
      <c r="F184" s="6">
        <v>0</v>
      </c>
      <c r="G184" s="6">
        <v>0</v>
      </c>
      <c r="H184" s="6">
        <v>0</v>
      </c>
      <c r="I184" s="6"/>
      <c r="J184" s="80"/>
    </row>
    <row r="185" spans="1:10" x14ac:dyDescent="0.25">
      <c r="A185" s="81" t="s">
        <v>175</v>
      </c>
      <c r="B185" s="79" t="s">
        <v>61</v>
      </c>
      <c r="C185" s="65" t="s">
        <v>11</v>
      </c>
      <c r="D185" s="65" t="s">
        <v>41</v>
      </c>
      <c r="E185" s="6">
        <f t="shared" si="52"/>
        <v>1609</v>
      </c>
      <c r="F185" s="6">
        <v>500</v>
      </c>
      <c r="G185" s="6">
        <v>309</v>
      </c>
      <c r="H185" s="6">
        <f t="shared" ref="H185:I185" si="54">SUM(H186:H190)</f>
        <v>400</v>
      </c>
      <c r="I185" s="6">
        <f t="shared" si="54"/>
        <v>400</v>
      </c>
      <c r="J185" s="80" t="s">
        <v>126</v>
      </c>
    </row>
    <row r="186" spans="1:10" x14ac:dyDescent="0.25">
      <c r="A186" s="81"/>
      <c r="B186" s="79"/>
      <c r="C186" s="65" t="s">
        <v>13</v>
      </c>
      <c r="D186" s="65" t="s">
        <v>42</v>
      </c>
      <c r="E186" s="6">
        <f t="shared" si="52"/>
        <v>0</v>
      </c>
      <c r="F186" s="6">
        <v>0</v>
      </c>
      <c r="G186" s="6">
        <v>0</v>
      </c>
      <c r="H186" s="6">
        <v>0</v>
      </c>
      <c r="I186" s="6"/>
      <c r="J186" s="80"/>
    </row>
    <row r="187" spans="1:10" x14ac:dyDescent="0.25">
      <c r="A187" s="81"/>
      <c r="B187" s="79"/>
      <c r="C187" s="65" t="s">
        <v>14</v>
      </c>
      <c r="D187" s="9"/>
      <c r="E187" s="6">
        <f t="shared" si="52"/>
        <v>0</v>
      </c>
      <c r="F187" s="6">
        <v>0</v>
      </c>
      <c r="G187" s="6">
        <v>0</v>
      </c>
      <c r="H187" s="6">
        <v>0</v>
      </c>
      <c r="I187" s="6"/>
      <c r="J187" s="80"/>
    </row>
    <row r="188" spans="1:10" x14ac:dyDescent="0.25">
      <c r="A188" s="81"/>
      <c r="B188" s="79"/>
      <c r="C188" s="65" t="s">
        <v>15</v>
      </c>
      <c r="D188" s="9"/>
      <c r="E188" s="6">
        <f t="shared" si="52"/>
        <v>0</v>
      </c>
      <c r="F188" s="6">
        <v>0</v>
      </c>
      <c r="G188" s="6">
        <v>0</v>
      </c>
      <c r="H188" s="6">
        <v>0</v>
      </c>
      <c r="I188" s="6"/>
      <c r="J188" s="80"/>
    </row>
    <row r="189" spans="1:10" x14ac:dyDescent="0.25">
      <c r="A189" s="81"/>
      <c r="B189" s="79"/>
      <c r="C189" s="65" t="s">
        <v>16</v>
      </c>
      <c r="D189" s="9"/>
      <c r="E189" s="6">
        <f t="shared" si="52"/>
        <v>1609</v>
      </c>
      <c r="F189" s="6">
        <v>500</v>
      </c>
      <c r="G189" s="6">
        <v>309</v>
      </c>
      <c r="H189" s="6">
        <v>400</v>
      </c>
      <c r="I189" s="6">
        <v>400</v>
      </c>
      <c r="J189" s="80"/>
    </row>
    <row r="190" spans="1:10" x14ac:dyDescent="0.25">
      <c r="A190" s="81"/>
      <c r="B190" s="79"/>
      <c r="C190" s="65" t="s">
        <v>17</v>
      </c>
      <c r="D190" s="9"/>
      <c r="E190" s="6">
        <f t="shared" si="52"/>
        <v>0</v>
      </c>
      <c r="F190" s="6">
        <v>0</v>
      </c>
      <c r="G190" s="6">
        <v>0</v>
      </c>
      <c r="H190" s="6">
        <v>0</v>
      </c>
      <c r="I190" s="6"/>
      <c r="J190" s="80"/>
    </row>
    <row r="191" spans="1:10" ht="40.950000000000003" customHeight="1" x14ac:dyDescent="0.25">
      <c r="A191" s="81" t="s">
        <v>176</v>
      </c>
      <c r="B191" s="98" t="s">
        <v>63</v>
      </c>
      <c r="C191" s="65" t="s">
        <v>11</v>
      </c>
      <c r="D191" s="65" t="s">
        <v>41</v>
      </c>
      <c r="E191" s="6">
        <f t="shared" si="52"/>
        <v>18762.600000000002</v>
      </c>
      <c r="F191" s="6">
        <f>SUM(F192:F196)</f>
        <v>4427.2</v>
      </c>
      <c r="G191" s="6">
        <f t="shared" ref="G191:I191" si="55">SUM(G192:G196)</f>
        <v>5481</v>
      </c>
      <c r="H191" s="6">
        <f t="shared" si="55"/>
        <v>4427.2</v>
      </c>
      <c r="I191" s="6">
        <f t="shared" si="55"/>
        <v>4427.2</v>
      </c>
      <c r="J191" s="80" t="s">
        <v>57</v>
      </c>
    </row>
    <row r="192" spans="1:10" x14ac:dyDescent="0.25">
      <c r="A192" s="81"/>
      <c r="B192" s="98"/>
      <c r="C192" s="65" t="s">
        <v>13</v>
      </c>
      <c r="D192" s="65" t="s">
        <v>42</v>
      </c>
      <c r="E192" s="6">
        <f t="shared" si="52"/>
        <v>0</v>
      </c>
      <c r="F192" s="6">
        <v>0</v>
      </c>
      <c r="G192" s="6">
        <v>0</v>
      </c>
      <c r="H192" s="6">
        <v>0</v>
      </c>
      <c r="I192" s="6"/>
      <c r="J192" s="80"/>
    </row>
    <row r="193" spans="1:10" ht="22.5" customHeight="1" x14ac:dyDescent="0.25">
      <c r="A193" s="81"/>
      <c r="B193" s="98"/>
      <c r="C193" s="65" t="s">
        <v>14</v>
      </c>
      <c r="D193" s="9"/>
      <c r="E193" s="6">
        <f t="shared" si="52"/>
        <v>9381.3000000000011</v>
      </c>
      <c r="F193" s="6">
        <v>2213.6</v>
      </c>
      <c r="G193" s="6">
        <v>2740.5</v>
      </c>
      <c r="H193" s="6">
        <v>2213.6</v>
      </c>
      <c r="I193" s="6">
        <v>2213.6</v>
      </c>
      <c r="J193" s="80"/>
    </row>
    <row r="194" spans="1:10" ht="22.5" customHeight="1" x14ac:dyDescent="0.25">
      <c r="A194" s="81"/>
      <c r="B194" s="98"/>
      <c r="C194" s="65" t="s">
        <v>15</v>
      </c>
      <c r="D194" s="9"/>
      <c r="E194" s="6">
        <f t="shared" si="52"/>
        <v>0</v>
      </c>
      <c r="F194" s="6">
        <v>0</v>
      </c>
      <c r="G194" s="6">
        <v>0</v>
      </c>
      <c r="H194" s="6">
        <v>0</v>
      </c>
      <c r="I194" s="6"/>
      <c r="J194" s="80"/>
    </row>
    <row r="195" spans="1:10" ht="22.5" customHeight="1" x14ac:dyDescent="0.25">
      <c r="A195" s="81"/>
      <c r="B195" s="98"/>
      <c r="C195" s="65" t="s">
        <v>16</v>
      </c>
      <c r="D195" s="9"/>
      <c r="E195" s="6">
        <f t="shared" si="52"/>
        <v>9381.3000000000011</v>
      </c>
      <c r="F195" s="6">
        <v>2213.6</v>
      </c>
      <c r="G195" s="6">
        <v>2740.5</v>
      </c>
      <c r="H195" s="6">
        <v>2213.6</v>
      </c>
      <c r="I195" s="6">
        <v>2213.6</v>
      </c>
      <c r="J195" s="80"/>
    </row>
    <row r="196" spans="1:10" ht="34.5" customHeight="1" x14ac:dyDescent="0.25">
      <c r="A196" s="81"/>
      <c r="B196" s="98"/>
      <c r="C196" s="65" t="s">
        <v>17</v>
      </c>
      <c r="D196" s="9"/>
      <c r="E196" s="6">
        <f t="shared" si="52"/>
        <v>0</v>
      </c>
      <c r="F196" s="6">
        <v>0</v>
      </c>
      <c r="G196" s="6">
        <v>0</v>
      </c>
      <c r="H196" s="6">
        <v>0</v>
      </c>
      <c r="I196" s="6"/>
      <c r="J196" s="80"/>
    </row>
    <row r="197" spans="1:10" ht="18.75" customHeight="1" x14ac:dyDescent="0.25">
      <c r="A197" s="81" t="s">
        <v>177</v>
      </c>
      <c r="B197" s="79" t="s">
        <v>133</v>
      </c>
      <c r="C197" s="65" t="s">
        <v>11</v>
      </c>
      <c r="D197" s="65" t="s">
        <v>41</v>
      </c>
      <c r="E197" s="6">
        <f t="shared" si="52"/>
        <v>0</v>
      </c>
      <c r="F197" s="6">
        <f>SUM(F198:F202)</f>
        <v>0</v>
      </c>
      <c r="G197" s="6">
        <f t="shared" ref="G197:I197" si="56">SUM(G198:G202)</f>
        <v>0</v>
      </c>
      <c r="H197" s="6">
        <f t="shared" si="56"/>
        <v>0</v>
      </c>
      <c r="I197" s="6">
        <f t="shared" si="56"/>
        <v>0</v>
      </c>
      <c r="J197" s="80" t="s">
        <v>127</v>
      </c>
    </row>
    <row r="198" spans="1:10" x14ac:dyDescent="0.25">
      <c r="A198" s="81"/>
      <c r="B198" s="79"/>
      <c r="C198" s="65" t="s">
        <v>13</v>
      </c>
      <c r="D198" s="65" t="s">
        <v>42</v>
      </c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80"/>
    </row>
    <row r="199" spans="1:10" x14ac:dyDescent="0.25">
      <c r="A199" s="81"/>
      <c r="B199" s="79"/>
      <c r="C199" s="65" t="s">
        <v>14</v>
      </c>
      <c r="D199" s="9"/>
      <c r="E199" s="6">
        <f t="shared" si="52"/>
        <v>0</v>
      </c>
      <c r="F199" s="6">
        <v>0</v>
      </c>
      <c r="G199" s="6">
        <v>0</v>
      </c>
      <c r="H199" s="6">
        <v>0</v>
      </c>
      <c r="I199" s="6"/>
      <c r="J199" s="80"/>
    </row>
    <row r="200" spans="1:10" x14ac:dyDescent="0.25">
      <c r="A200" s="81"/>
      <c r="B200" s="79"/>
      <c r="C200" s="65" t="s">
        <v>15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80"/>
    </row>
    <row r="201" spans="1:10" x14ac:dyDescent="0.25">
      <c r="A201" s="81"/>
      <c r="B201" s="79"/>
      <c r="C201" s="65" t="s">
        <v>16</v>
      </c>
      <c r="D201" s="9"/>
      <c r="E201" s="6">
        <f t="shared" si="52"/>
        <v>0</v>
      </c>
      <c r="F201" s="6">
        <v>0</v>
      </c>
      <c r="G201" s="6">
        <v>0</v>
      </c>
      <c r="H201" s="6">
        <v>0</v>
      </c>
      <c r="I201" s="6"/>
      <c r="J201" s="80"/>
    </row>
    <row r="202" spans="1:10" x14ac:dyDescent="0.25">
      <c r="A202" s="81"/>
      <c r="B202" s="79"/>
      <c r="C202" s="65" t="s">
        <v>17</v>
      </c>
      <c r="D202" s="9"/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80"/>
    </row>
    <row r="203" spans="1:10" x14ac:dyDescent="0.25">
      <c r="A203" s="81" t="s">
        <v>178</v>
      </c>
      <c r="B203" s="79" t="s">
        <v>135</v>
      </c>
      <c r="C203" s="65" t="s">
        <v>11</v>
      </c>
      <c r="D203" s="65" t="s">
        <v>41</v>
      </c>
      <c r="E203" s="6">
        <f t="shared" si="52"/>
        <v>105.3</v>
      </c>
      <c r="F203" s="6">
        <f>SUM(F204:F208)</f>
        <v>0</v>
      </c>
      <c r="G203" s="6">
        <f t="shared" ref="G203:I203" si="57">SUM(G204:G208)</f>
        <v>105.3</v>
      </c>
      <c r="H203" s="6">
        <f t="shared" si="57"/>
        <v>0</v>
      </c>
      <c r="I203" s="6">
        <f t="shared" si="57"/>
        <v>0</v>
      </c>
      <c r="J203" s="80" t="s">
        <v>127</v>
      </c>
    </row>
    <row r="204" spans="1:10" x14ac:dyDescent="0.25">
      <c r="A204" s="81"/>
      <c r="B204" s="79"/>
      <c r="C204" s="65" t="s">
        <v>13</v>
      </c>
      <c r="D204" s="65" t="s">
        <v>42</v>
      </c>
      <c r="E204" s="6">
        <f t="shared" si="52"/>
        <v>0</v>
      </c>
      <c r="F204" s="6">
        <v>0</v>
      </c>
      <c r="G204" s="6">
        <v>0</v>
      </c>
      <c r="H204" s="6">
        <v>0</v>
      </c>
      <c r="I204" s="6"/>
      <c r="J204" s="80"/>
    </row>
    <row r="205" spans="1:10" x14ac:dyDescent="0.25">
      <c r="A205" s="81"/>
      <c r="B205" s="79"/>
      <c r="C205" s="65" t="s">
        <v>14</v>
      </c>
      <c r="D205" s="9"/>
      <c r="E205" s="6">
        <f t="shared" si="52"/>
        <v>100</v>
      </c>
      <c r="F205" s="6">
        <v>0</v>
      </c>
      <c r="G205" s="6">
        <v>100</v>
      </c>
      <c r="H205" s="6">
        <v>0</v>
      </c>
      <c r="I205" s="6"/>
      <c r="J205" s="80"/>
    </row>
    <row r="206" spans="1:10" x14ac:dyDescent="0.25">
      <c r="A206" s="81"/>
      <c r="B206" s="79"/>
      <c r="C206" s="65" t="s">
        <v>15</v>
      </c>
      <c r="D206" s="9"/>
      <c r="E206" s="6">
        <f t="shared" si="52"/>
        <v>0</v>
      </c>
      <c r="F206" s="6">
        <v>0</v>
      </c>
      <c r="G206" s="6"/>
      <c r="H206" s="6">
        <v>0</v>
      </c>
      <c r="I206" s="6"/>
      <c r="J206" s="80"/>
    </row>
    <row r="207" spans="1:10" x14ac:dyDescent="0.25">
      <c r="A207" s="81"/>
      <c r="B207" s="79"/>
      <c r="C207" s="65" t="s">
        <v>16</v>
      </c>
      <c r="D207" s="9"/>
      <c r="E207" s="6">
        <f t="shared" si="52"/>
        <v>5.3</v>
      </c>
      <c r="F207" s="6">
        <v>0</v>
      </c>
      <c r="G207" s="6">
        <v>5.3</v>
      </c>
      <c r="H207" s="6">
        <v>0</v>
      </c>
      <c r="I207" s="6"/>
      <c r="J207" s="80"/>
    </row>
    <row r="208" spans="1:10" x14ac:dyDescent="0.25">
      <c r="A208" s="81"/>
      <c r="B208" s="79"/>
      <c r="C208" s="65" t="s">
        <v>17</v>
      </c>
      <c r="D208" s="9"/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80"/>
    </row>
    <row r="209" spans="1:10" ht="33.75" customHeight="1" x14ac:dyDescent="0.25">
      <c r="A209" s="81" t="s">
        <v>51</v>
      </c>
      <c r="B209" s="92" t="s">
        <v>66</v>
      </c>
      <c r="C209" s="70" t="s">
        <v>11</v>
      </c>
      <c r="D209" s="70" t="s">
        <v>41</v>
      </c>
      <c r="E209" s="3">
        <f>SUM(F209:I209)</f>
        <v>15735.5</v>
      </c>
      <c r="F209" s="3">
        <f t="shared" ref="F209:I214" si="58">F215+F221+F227+F233</f>
        <v>3463.4</v>
      </c>
      <c r="G209" s="3">
        <f t="shared" ref="G209:G210" si="59">G215+G221+G227+G233+G239</f>
        <v>4372.1000000000004</v>
      </c>
      <c r="H209" s="3">
        <f>H215+H221+H227+H233+H239</f>
        <v>3700</v>
      </c>
      <c r="I209" s="3">
        <f>I215+I221+I227+I233+I239</f>
        <v>4200</v>
      </c>
      <c r="J209" s="80"/>
    </row>
    <row r="210" spans="1:10" x14ac:dyDescent="0.25">
      <c r="A210" s="81"/>
      <c r="B210" s="92"/>
      <c r="C210" s="70" t="s">
        <v>13</v>
      </c>
      <c r="D210" s="70" t="s">
        <v>42</v>
      </c>
      <c r="E210" s="3">
        <f t="shared" ref="E210:E214" si="60">SUM(F210:I210)</f>
        <v>0</v>
      </c>
      <c r="F210" s="3">
        <f t="shared" si="58"/>
        <v>0</v>
      </c>
      <c r="G210" s="3">
        <f t="shared" si="59"/>
        <v>0</v>
      </c>
      <c r="H210" s="3">
        <f t="shared" si="58"/>
        <v>0</v>
      </c>
      <c r="I210" s="3">
        <f t="shared" si="58"/>
        <v>0</v>
      </c>
      <c r="J210" s="80"/>
    </row>
    <row r="211" spans="1:10" x14ac:dyDescent="0.25">
      <c r="A211" s="81"/>
      <c r="B211" s="92"/>
      <c r="C211" s="70" t="s">
        <v>14</v>
      </c>
      <c r="D211" s="9"/>
      <c r="E211" s="3">
        <f t="shared" si="60"/>
        <v>1327.4</v>
      </c>
      <c r="F211" s="3">
        <f t="shared" si="58"/>
        <v>0</v>
      </c>
      <c r="G211" s="3">
        <f>G217+G223+G229+G235+G241</f>
        <v>1149</v>
      </c>
      <c r="H211" s="3">
        <f t="shared" ref="H211:I211" si="61">H217+H223+H229+H235+H241</f>
        <v>87.5</v>
      </c>
      <c r="I211" s="3">
        <f t="shared" si="61"/>
        <v>90.9</v>
      </c>
      <c r="J211" s="80"/>
    </row>
    <row r="212" spans="1:10" x14ac:dyDescent="0.25">
      <c r="A212" s="81"/>
      <c r="B212" s="92"/>
      <c r="C212" s="70" t="s">
        <v>15</v>
      </c>
      <c r="D212" s="9"/>
      <c r="E212" s="3">
        <f t="shared" si="60"/>
        <v>241.8</v>
      </c>
      <c r="F212" s="3">
        <f t="shared" si="58"/>
        <v>153.4</v>
      </c>
      <c r="G212" s="3">
        <f t="shared" ref="G212:G214" si="62">G218+G224+G230+G236+G242</f>
        <v>88.4</v>
      </c>
      <c r="H212" s="3">
        <f t="shared" si="58"/>
        <v>0</v>
      </c>
      <c r="I212" s="3">
        <f t="shared" si="58"/>
        <v>0</v>
      </c>
      <c r="J212" s="80"/>
    </row>
    <row r="213" spans="1:10" x14ac:dyDescent="0.25">
      <c r="A213" s="81"/>
      <c r="B213" s="92"/>
      <c r="C213" s="70" t="s">
        <v>16</v>
      </c>
      <c r="D213" s="9"/>
      <c r="E213" s="3">
        <f t="shared" si="60"/>
        <v>14166.300000000001</v>
      </c>
      <c r="F213" s="3">
        <f t="shared" si="58"/>
        <v>3310</v>
      </c>
      <c r="G213" s="3">
        <f>G219+G225+G231+G237+G243</f>
        <v>3134.7000000000003</v>
      </c>
      <c r="H213" s="3">
        <f>H219+H225+H231+H237+H243</f>
        <v>3612.5</v>
      </c>
      <c r="I213" s="3">
        <f>I219+I225+I231+I237+I243</f>
        <v>4109.1000000000004</v>
      </c>
      <c r="J213" s="80"/>
    </row>
    <row r="214" spans="1:10" x14ac:dyDescent="0.25">
      <c r="A214" s="81"/>
      <c r="B214" s="92"/>
      <c r="C214" s="70" t="s">
        <v>17</v>
      </c>
      <c r="D214" s="9"/>
      <c r="E214" s="3">
        <f t="shared" si="60"/>
        <v>0</v>
      </c>
      <c r="F214" s="3">
        <f>F220+F226+F232+F238</f>
        <v>0</v>
      </c>
      <c r="G214" s="3">
        <f t="shared" si="62"/>
        <v>0</v>
      </c>
      <c r="H214" s="3">
        <f t="shared" si="58"/>
        <v>0</v>
      </c>
      <c r="I214" s="3">
        <f t="shared" si="58"/>
        <v>0</v>
      </c>
      <c r="J214" s="80"/>
    </row>
    <row r="215" spans="1:10" ht="15" customHeight="1" x14ac:dyDescent="0.25">
      <c r="A215" s="81" t="s">
        <v>179</v>
      </c>
      <c r="B215" s="79" t="s">
        <v>68</v>
      </c>
      <c r="C215" s="65" t="s">
        <v>11</v>
      </c>
      <c r="D215" s="65" t="s">
        <v>41</v>
      </c>
      <c r="E215" s="6">
        <f>SUM(F215:I215)</f>
        <v>1368.5</v>
      </c>
      <c r="F215" s="6">
        <f>SUM(F216:F220)</f>
        <v>470.6</v>
      </c>
      <c r="G215" s="6">
        <f t="shared" ref="G215:I215" si="63">SUM(G216:G220)</f>
        <v>306.60000000000002</v>
      </c>
      <c r="H215" s="6">
        <f t="shared" si="63"/>
        <v>298.2</v>
      </c>
      <c r="I215" s="6">
        <f t="shared" si="63"/>
        <v>293.10000000000002</v>
      </c>
      <c r="J215" s="79" t="s">
        <v>126</v>
      </c>
    </row>
    <row r="216" spans="1:10" x14ac:dyDescent="0.25">
      <c r="A216" s="81"/>
      <c r="B216" s="79"/>
      <c r="C216" s="65" t="s">
        <v>13</v>
      </c>
      <c r="D216" s="65" t="s">
        <v>42</v>
      </c>
      <c r="E216" s="6">
        <f t="shared" ref="E216:E244" si="64">SUM(F216:I216)</f>
        <v>0</v>
      </c>
      <c r="F216" s="6">
        <v>0</v>
      </c>
      <c r="G216" s="6">
        <v>0</v>
      </c>
      <c r="H216" s="6">
        <v>0</v>
      </c>
      <c r="I216" s="6"/>
      <c r="J216" s="79"/>
    </row>
    <row r="217" spans="1:10" x14ac:dyDescent="0.25">
      <c r="A217" s="81"/>
      <c r="B217" s="79"/>
      <c r="C217" s="65" t="s">
        <v>14</v>
      </c>
      <c r="D217" s="9"/>
      <c r="E217" s="6">
        <f t="shared" si="64"/>
        <v>0</v>
      </c>
      <c r="F217" s="6">
        <v>0</v>
      </c>
      <c r="G217" s="6">
        <v>0</v>
      </c>
      <c r="H217" s="6">
        <v>0</v>
      </c>
      <c r="I217" s="6"/>
      <c r="J217" s="79"/>
    </row>
    <row r="218" spans="1:10" x14ac:dyDescent="0.25">
      <c r="A218" s="81"/>
      <c r="B218" s="79"/>
      <c r="C218" s="65" t="s">
        <v>15</v>
      </c>
      <c r="D218" s="9"/>
      <c r="E218" s="6">
        <f t="shared" si="64"/>
        <v>0</v>
      </c>
      <c r="F218" s="6">
        <v>0</v>
      </c>
      <c r="G218" s="6">
        <v>0</v>
      </c>
      <c r="H218" s="6">
        <v>0</v>
      </c>
      <c r="I218" s="6"/>
      <c r="J218" s="79"/>
    </row>
    <row r="219" spans="1:10" x14ac:dyDescent="0.25">
      <c r="A219" s="81"/>
      <c r="B219" s="79"/>
      <c r="C219" s="65" t="s">
        <v>16</v>
      </c>
      <c r="D219" s="9"/>
      <c r="E219" s="6">
        <f t="shared" si="64"/>
        <v>1368.5</v>
      </c>
      <c r="F219" s="6">
        <v>470.6</v>
      </c>
      <c r="G219" s="6">
        <v>306.60000000000002</v>
      </c>
      <c r="H219" s="6">
        <v>298.2</v>
      </c>
      <c r="I219" s="6">
        <v>293.10000000000002</v>
      </c>
      <c r="J219" s="79"/>
    </row>
    <row r="220" spans="1:10" x14ac:dyDescent="0.25">
      <c r="A220" s="81"/>
      <c r="B220" s="79"/>
      <c r="C220" s="65" t="s">
        <v>17</v>
      </c>
      <c r="D220" s="9"/>
      <c r="E220" s="6">
        <f t="shared" si="64"/>
        <v>0</v>
      </c>
      <c r="F220" s="6">
        <v>0</v>
      </c>
      <c r="G220" s="6">
        <v>0</v>
      </c>
      <c r="H220" s="6">
        <v>0</v>
      </c>
      <c r="I220" s="6"/>
      <c r="J220" s="79"/>
    </row>
    <row r="221" spans="1:10" ht="22.2" customHeight="1" x14ac:dyDescent="0.25">
      <c r="A221" s="81" t="s">
        <v>180</v>
      </c>
      <c r="B221" s="79" t="s">
        <v>130</v>
      </c>
      <c r="C221" s="65" t="s">
        <v>11</v>
      </c>
      <c r="D221" s="65" t="s">
        <v>41</v>
      </c>
      <c r="E221" s="6">
        <f t="shared" si="64"/>
        <v>3822.8</v>
      </c>
      <c r="F221" s="6">
        <f>SUM(F222:F226)</f>
        <v>762.8</v>
      </c>
      <c r="G221" s="6">
        <v>960</v>
      </c>
      <c r="H221" s="6">
        <f t="shared" ref="H221:I221" si="65">SUM(H222:H226)</f>
        <v>1000</v>
      </c>
      <c r="I221" s="6">
        <f t="shared" si="65"/>
        <v>1100</v>
      </c>
      <c r="J221" s="79" t="s">
        <v>126</v>
      </c>
    </row>
    <row r="222" spans="1:10" x14ac:dyDescent="0.25">
      <c r="A222" s="81"/>
      <c r="B222" s="79"/>
      <c r="C222" s="65" t="s">
        <v>13</v>
      </c>
      <c r="D222" s="65" t="s">
        <v>42</v>
      </c>
      <c r="E222" s="6">
        <f t="shared" si="64"/>
        <v>0</v>
      </c>
      <c r="F222" s="6">
        <v>0</v>
      </c>
      <c r="G222" s="6">
        <v>0</v>
      </c>
      <c r="H222" s="6">
        <v>0</v>
      </c>
      <c r="I222" s="6"/>
      <c r="J222" s="79"/>
    </row>
    <row r="223" spans="1:10" x14ac:dyDescent="0.25">
      <c r="A223" s="81"/>
      <c r="B223" s="79"/>
      <c r="C223" s="65" t="s">
        <v>14</v>
      </c>
      <c r="D223" s="9"/>
      <c r="E223" s="6">
        <f t="shared" si="64"/>
        <v>0</v>
      </c>
      <c r="F223" s="6">
        <v>0</v>
      </c>
      <c r="G223" s="6">
        <v>0</v>
      </c>
      <c r="H223" s="6">
        <v>0</v>
      </c>
      <c r="I223" s="6"/>
      <c r="J223" s="79"/>
    </row>
    <row r="224" spans="1:10" x14ac:dyDescent="0.25">
      <c r="A224" s="81"/>
      <c r="B224" s="79"/>
      <c r="C224" s="65" t="s">
        <v>15</v>
      </c>
      <c r="D224" s="9"/>
      <c r="E224" s="6">
        <f t="shared" si="64"/>
        <v>171.8</v>
      </c>
      <c r="F224" s="6">
        <v>83.4</v>
      </c>
      <c r="G224" s="6">
        <v>88.4</v>
      </c>
      <c r="H224" s="6">
        <v>0</v>
      </c>
      <c r="I224" s="6"/>
      <c r="J224" s="79"/>
    </row>
    <row r="225" spans="1:10" x14ac:dyDescent="0.25">
      <c r="A225" s="81"/>
      <c r="B225" s="79"/>
      <c r="C225" s="65" t="s">
        <v>16</v>
      </c>
      <c r="D225" s="9"/>
      <c r="E225" s="6">
        <f t="shared" si="64"/>
        <v>3651</v>
      </c>
      <c r="F225" s="6">
        <v>679.4</v>
      </c>
      <c r="G225" s="6">
        <v>871.6</v>
      </c>
      <c r="H225" s="6">
        <v>1000</v>
      </c>
      <c r="I225" s="6">
        <v>1100</v>
      </c>
      <c r="J225" s="79"/>
    </row>
    <row r="226" spans="1:10" x14ac:dyDescent="0.25">
      <c r="A226" s="81"/>
      <c r="B226" s="79"/>
      <c r="C226" s="65" t="s">
        <v>17</v>
      </c>
      <c r="D226" s="9"/>
      <c r="E226" s="6">
        <f t="shared" si="64"/>
        <v>0</v>
      </c>
      <c r="F226" s="6">
        <v>0</v>
      </c>
      <c r="G226" s="6">
        <v>0</v>
      </c>
      <c r="H226" s="6">
        <v>0</v>
      </c>
      <c r="I226" s="6"/>
      <c r="J226" s="79"/>
    </row>
    <row r="227" spans="1:10" x14ac:dyDescent="0.25">
      <c r="A227" s="81" t="s">
        <v>181</v>
      </c>
      <c r="B227" s="79" t="s">
        <v>71</v>
      </c>
      <c r="C227" s="65" t="s">
        <v>11</v>
      </c>
      <c r="D227" s="65" t="s">
        <v>41</v>
      </c>
      <c r="E227" s="6">
        <f t="shared" si="64"/>
        <v>9029.9</v>
      </c>
      <c r="F227" s="6">
        <f>SUM(F228:F232)</f>
        <v>2230</v>
      </c>
      <c r="G227" s="6">
        <f t="shared" ref="G227:I227" si="66">SUM(G228:G232)</f>
        <v>1799.9</v>
      </c>
      <c r="H227" s="6">
        <f t="shared" si="66"/>
        <v>2300</v>
      </c>
      <c r="I227" s="6">
        <f t="shared" si="66"/>
        <v>2700</v>
      </c>
      <c r="J227" s="79" t="s">
        <v>126</v>
      </c>
    </row>
    <row r="228" spans="1:10" x14ac:dyDescent="0.25">
      <c r="A228" s="81"/>
      <c r="B228" s="79"/>
      <c r="C228" s="65" t="s">
        <v>13</v>
      </c>
      <c r="D228" s="65" t="s">
        <v>42</v>
      </c>
      <c r="E228" s="6">
        <f t="shared" si="64"/>
        <v>0</v>
      </c>
      <c r="F228" s="6">
        <v>0</v>
      </c>
      <c r="G228" s="6">
        <v>0</v>
      </c>
      <c r="H228" s="6">
        <v>0</v>
      </c>
      <c r="I228" s="6"/>
      <c r="J228" s="79"/>
    </row>
    <row r="229" spans="1:10" x14ac:dyDescent="0.25">
      <c r="A229" s="81"/>
      <c r="B229" s="79"/>
      <c r="C229" s="65" t="s">
        <v>14</v>
      </c>
      <c r="D229" s="9"/>
      <c r="E229" s="6">
        <f t="shared" si="64"/>
        <v>0</v>
      </c>
      <c r="F229" s="6">
        <v>0</v>
      </c>
      <c r="G229" s="6">
        <v>0</v>
      </c>
      <c r="H229" s="6">
        <v>0</v>
      </c>
      <c r="I229" s="6"/>
      <c r="J229" s="79"/>
    </row>
    <row r="230" spans="1:10" x14ac:dyDescent="0.25">
      <c r="A230" s="81"/>
      <c r="B230" s="79"/>
      <c r="C230" s="65" t="s">
        <v>15</v>
      </c>
      <c r="D230" s="9"/>
      <c r="E230" s="6">
        <f t="shared" si="64"/>
        <v>70</v>
      </c>
      <c r="F230" s="6">
        <v>70</v>
      </c>
      <c r="G230" s="6">
        <v>0</v>
      </c>
      <c r="H230" s="6">
        <v>0</v>
      </c>
      <c r="I230" s="6"/>
      <c r="J230" s="79"/>
    </row>
    <row r="231" spans="1:10" x14ac:dyDescent="0.25">
      <c r="A231" s="81"/>
      <c r="B231" s="79"/>
      <c r="C231" s="65" t="s">
        <v>16</v>
      </c>
      <c r="D231" s="9"/>
      <c r="E231" s="6">
        <f t="shared" si="64"/>
        <v>8959.9</v>
      </c>
      <c r="F231" s="6">
        <v>2160</v>
      </c>
      <c r="G231" s="6">
        <v>1799.9</v>
      </c>
      <c r="H231" s="6">
        <v>2300</v>
      </c>
      <c r="I231" s="6">
        <v>2700</v>
      </c>
      <c r="J231" s="79"/>
    </row>
    <row r="232" spans="1:10" x14ac:dyDescent="0.25">
      <c r="A232" s="81"/>
      <c r="B232" s="79"/>
      <c r="C232" s="65" t="s">
        <v>17</v>
      </c>
      <c r="D232" s="9"/>
      <c r="E232" s="6">
        <f t="shared" si="64"/>
        <v>0</v>
      </c>
      <c r="F232" s="6">
        <v>0</v>
      </c>
      <c r="G232" s="6">
        <v>0</v>
      </c>
      <c r="H232" s="6">
        <v>0</v>
      </c>
      <c r="I232" s="6"/>
      <c r="J232" s="79"/>
    </row>
    <row r="233" spans="1:10" ht="15" customHeight="1" x14ac:dyDescent="0.25">
      <c r="A233" s="81" t="s">
        <v>182</v>
      </c>
      <c r="B233" s="79" t="s">
        <v>136</v>
      </c>
      <c r="C233" s="65" t="s">
        <v>11</v>
      </c>
      <c r="D233" s="65" t="s">
        <v>41</v>
      </c>
      <c r="E233" s="6">
        <f t="shared" si="64"/>
        <v>1193.6000000000001</v>
      </c>
      <c r="F233" s="6">
        <f>SUM(F234:F238)</f>
        <v>0</v>
      </c>
      <c r="G233" s="6">
        <f t="shared" ref="G233:I233" si="67">SUM(G234:G238)</f>
        <v>1193.6000000000001</v>
      </c>
      <c r="H233" s="6">
        <f t="shared" si="67"/>
        <v>0</v>
      </c>
      <c r="I233" s="6">
        <f t="shared" si="67"/>
        <v>0</v>
      </c>
      <c r="J233" s="79" t="s">
        <v>128</v>
      </c>
    </row>
    <row r="234" spans="1:10" x14ac:dyDescent="0.25">
      <c r="A234" s="81"/>
      <c r="B234" s="79"/>
      <c r="C234" s="65" t="s">
        <v>13</v>
      </c>
      <c r="D234" s="65" t="s">
        <v>42</v>
      </c>
      <c r="E234" s="6">
        <f t="shared" si="64"/>
        <v>0</v>
      </c>
      <c r="F234" s="6">
        <v>0</v>
      </c>
      <c r="G234" s="6">
        <v>0</v>
      </c>
      <c r="H234" s="6">
        <v>0</v>
      </c>
      <c r="I234" s="6"/>
      <c r="J234" s="79"/>
    </row>
    <row r="235" spans="1:10" x14ac:dyDescent="0.25">
      <c r="A235" s="81"/>
      <c r="B235" s="79"/>
      <c r="C235" s="65" t="s">
        <v>14</v>
      </c>
      <c r="D235" s="9"/>
      <c r="E235" s="6">
        <f t="shared" si="64"/>
        <v>1050.4000000000001</v>
      </c>
      <c r="F235" s="6">
        <v>0</v>
      </c>
      <c r="G235" s="6">
        <v>1050.4000000000001</v>
      </c>
      <c r="H235" s="6">
        <v>0</v>
      </c>
      <c r="I235" s="6"/>
      <c r="J235" s="79"/>
    </row>
    <row r="236" spans="1:10" x14ac:dyDescent="0.25">
      <c r="A236" s="81"/>
      <c r="B236" s="79"/>
      <c r="C236" s="65" t="s">
        <v>15</v>
      </c>
      <c r="D236" s="9"/>
      <c r="E236" s="6">
        <f t="shared" si="64"/>
        <v>0</v>
      </c>
      <c r="F236" s="6">
        <v>0</v>
      </c>
      <c r="G236" s="6">
        <v>0</v>
      </c>
      <c r="H236" s="6">
        <v>0</v>
      </c>
      <c r="I236" s="6"/>
      <c r="J236" s="79"/>
    </row>
    <row r="237" spans="1:10" x14ac:dyDescent="0.25">
      <c r="A237" s="81"/>
      <c r="B237" s="79"/>
      <c r="C237" s="65" t="s">
        <v>16</v>
      </c>
      <c r="D237" s="9"/>
      <c r="E237" s="6">
        <f t="shared" si="64"/>
        <v>143.19999999999999</v>
      </c>
      <c r="F237" s="6">
        <v>0</v>
      </c>
      <c r="G237" s="6">
        <v>143.19999999999999</v>
      </c>
      <c r="H237" s="6">
        <v>0</v>
      </c>
      <c r="I237" s="6"/>
      <c r="J237" s="79"/>
    </row>
    <row r="238" spans="1:10" x14ac:dyDescent="0.25">
      <c r="A238" s="81"/>
      <c r="B238" s="79"/>
      <c r="C238" s="65" t="s">
        <v>17</v>
      </c>
      <c r="D238" s="9"/>
      <c r="E238" s="6">
        <f t="shared" si="64"/>
        <v>0</v>
      </c>
      <c r="F238" s="6">
        <v>0</v>
      </c>
      <c r="G238" s="6">
        <v>0</v>
      </c>
      <c r="H238" s="6">
        <v>0</v>
      </c>
      <c r="I238" s="6"/>
      <c r="J238" s="79"/>
    </row>
    <row r="239" spans="1:10" ht="16.95" customHeight="1" x14ac:dyDescent="0.25">
      <c r="A239" s="102" t="s">
        <v>183</v>
      </c>
      <c r="B239" s="109" t="s">
        <v>152</v>
      </c>
      <c r="C239" s="65" t="s">
        <v>11</v>
      </c>
      <c r="D239" s="20" t="s">
        <v>41</v>
      </c>
      <c r="E239" s="6">
        <f t="shared" si="64"/>
        <v>320.70000000000005</v>
      </c>
      <c r="F239" s="6">
        <f>SUM(F240:F244)</f>
        <v>0</v>
      </c>
      <c r="G239" s="6">
        <f t="shared" ref="G239:I239" si="68">SUM(G240:G244)</f>
        <v>112</v>
      </c>
      <c r="H239" s="6">
        <f t="shared" si="68"/>
        <v>101.8</v>
      </c>
      <c r="I239" s="6">
        <f t="shared" si="68"/>
        <v>106.9</v>
      </c>
      <c r="J239" s="79" t="s">
        <v>126</v>
      </c>
    </row>
    <row r="240" spans="1:10" ht="16.2" customHeight="1" x14ac:dyDescent="0.25">
      <c r="A240" s="103"/>
      <c r="B240" s="110"/>
      <c r="C240" s="65" t="s">
        <v>13</v>
      </c>
      <c r="D240" s="20" t="s">
        <v>42</v>
      </c>
      <c r="E240" s="6">
        <f t="shared" si="64"/>
        <v>0</v>
      </c>
      <c r="F240" s="6">
        <v>0</v>
      </c>
      <c r="G240" s="6">
        <v>0</v>
      </c>
      <c r="H240" s="6">
        <v>0</v>
      </c>
      <c r="I240" s="6"/>
      <c r="J240" s="79"/>
    </row>
    <row r="241" spans="1:10" x14ac:dyDescent="0.25">
      <c r="A241" s="103"/>
      <c r="B241" s="110"/>
      <c r="C241" s="65" t="s">
        <v>14</v>
      </c>
      <c r="D241" s="20"/>
      <c r="E241" s="6">
        <f t="shared" si="64"/>
        <v>277</v>
      </c>
      <c r="F241" s="6">
        <v>0</v>
      </c>
      <c r="G241" s="6">
        <v>98.6</v>
      </c>
      <c r="H241" s="6">
        <v>87.5</v>
      </c>
      <c r="I241" s="6">
        <v>90.9</v>
      </c>
      <c r="J241" s="79"/>
    </row>
    <row r="242" spans="1:10" ht="16.2" customHeight="1" x14ac:dyDescent="0.25">
      <c r="A242" s="103"/>
      <c r="B242" s="110"/>
      <c r="C242" s="65" t="s">
        <v>15</v>
      </c>
      <c r="D242" s="20"/>
      <c r="E242" s="6">
        <f t="shared" si="64"/>
        <v>0</v>
      </c>
      <c r="F242" s="6">
        <v>0</v>
      </c>
      <c r="G242" s="6">
        <v>0</v>
      </c>
      <c r="H242" s="6">
        <v>0</v>
      </c>
      <c r="I242" s="6"/>
      <c r="J242" s="79"/>
    </row>
    <row r="243" spans="1:10" ht="18" customHeight="1" x14ac:dyDescent="0.25">
      <c r="A243" s="103"/>
      <c r="B243" s="110"/>
      <c r="C243" s="65" t="s">
        <v>16</v>
      </c>
      <c r="D243" s="20"/>
      <c r="E243" s="6">
        <f t="shared" si="64"/>
        <v>43.7</v>
      </c>
      <c r="F243" s="6">
        <v>0</v>
      </c>
      <c r="G243" s="6">
        <v>13.4</v>
      </c>
      <c r="H243" s="6">
        <v>14.3</v>
      </c>
      <c r="I243" s="6">
        <v>16</v>
      </c>
      <c r="J243" s="79"/>
    </row>
    <row r="244" spans="1:10" ht="30.6" customHeight="1" x14ac:dyDescent="0.25">
      <c r="A244" s="104"/>
      <c r="B244" s="111"/>
      <c r="C244" s="65" t="s">
        <v>17</v>
      </c>
      <c r="D244" s="20"/>
      <c r="E244" s="6">
        <f t="shared" si="64"/>
        <v>0</v>
      </c>
      <c r="F244" s="6">
        <v>0</v>
      </c>
      <c r="G244" s="6">
        <v>0</v>
      </c>
      <c r="H244" s="6">
        <v>0</v>
      </c>
      <c r="I244" s="6">
        <v>0</v>
      </c>
      <c r="J244" s="79"/>
    </row>
    <row r="245" spans="1:10" x14ac:dyDescent="0.25">
      <c r="A245" s="93" t="s">
        <v>112</v>
      </c>
      <c r="B245" s="92" t="s">
        <v>78</v>
      </c>
      <c r="C245" s="70" t="s">
        <v>11</v>
      </c>
      <c r="D245" s="70" t="s">
        <v>41</v>
      </c>
      <c r="E245" s="3">
        <f>SUM(F245:I245)</f>
        <v>105570.29999999999</v>
      </c>
      <c r="F245" s="3">
        <f>SUM(F246:F250)</f>
        <v>35396.399999999994</v>
      </c>
      <c r="G245" s="3">
        <f t="shared" ref="G245:I245" si="69">SUM(G246:G250)</f>
        <v>34659.699999999997</v>
      </c>
      <c r="H245" s="3">
        <f t="shared" si="69"/>
        <v>18112.099999999999</v>
      </c>
      <c r="I245" s="3">
        <f t="shared" si="69"/>
        <v>17402.099999999999</v>
      </c>
      <c r="J245" s="80"/>
    </row>
    <row r="246" spans="1:10" x14ac:dyDescent="0.25">
      <c r="A246" s="93"/>
      <c r="B246" s="92"/>
      <c r="C246" s="70" t="s">
        <v>13</v>
      </c>
      <c r="D246" s="70" t="s">
        <v>42</v>
      </c>
      <c r="E246" s="3">
        <f t="shared" ref="E246:E250" si="70">SUM(F246:I246)</f>
        <v>0</v>
      </c>
      <c r="F246" s="3">
        <f t="shared" ref="F246:I250" si="71">F252+F258+F264+F270+F294+F306</f>
        <v>0</v>
      </c>
      <c r="G246" s="3">
        <f t="shared" si="71"/>
        <v>0</v>
      </c>
      <c r="H246" s="3">
        <f t="shared" si="71"/>
        <v>0</v>
      </c>
      <c r="I246" s="3">
        <f t="shared" si="71"/>
        <v>0</v>
      </c>
      <c r="J246" s="80"/>
    </row>
    <row r="247" spans="1:10" x14ac:dyDescent="0.25">
      <c r="A247" s="93"/>
      <c r="B247" s="92"/>
      <c r="C247" s="70" t="s">
        <v>14</v>
      </c>
      <c r="D247" s="9"/>
      <c r="E247" s="3">
        <f t="shared" si="70"/>
        <v>1966.6</v>
      </c>
      <c r="F247" s="3">
        <f t="shared" si="71"/>
        <v>1509.7</v>
      </c>
      <c r="G247" s="3">
        <f>G253+G259+G265+G271+G295+G307</f>
        <v>456.9</v>
      </c>
      <c r="H247" s="3">
        <f t="shared" si="71"/>
        <v>0</v>
      </c>
      <c r="I247" s="3">
        <f t="shared" si="71"/>
        <v>0</v>
      </c>
      <c r="J247" s="80"/>
    </row>
    <row r="248" spans="1:10" x14ac:dyDescent="0.25">
      <c r="A248" s="93"/>
      <c r="B248" s="92"/>
      <c r="C248" s="70" t="s">
        <v>15</v>
      </c>
      <c r="D248" s="9"/>
      <c r="E248" s="3">
        <f t="shared" si="70"/>
        <v>10008.200000000001</v>
      </c>
      <c r="F248" s="3">
        <f t="shared" si="71"/>
        <v>0</v>
      </c>
      <c r="G248" s="3">
        <f>G254+G260+G266+G272+G296+G308+G302</f>
        <v>10008.200000000001</v>
      </c>
      <c r="H248" s="3">
        <f t="shared" si="71"/>
        <v>0</v>
      </c>
      <c r="I248" s="3">
        <f t="shared" si="71"/>
        <v>0</v>
      </c>
      <c r="J248" s="80"/>
    </row>
    <row r="249" spans="1:10" x14ac:dyDescent="0.25">
      <c r="A249" s="93"/>
      <c r="B249" s="92"/>
      <c r="C249" s="70" t="s">
        <v>16</v>
      </c>
      <c r="D249" s="9"/>
      <c r="E249" s="3">
        <f t="shared" si="70"/>
        <v>93595.5</v>
      </c>
      <c r="F249" s="3">
        <f t="shared" si="71"/>
        <v>33886.699999999997</v>
      </c>
      <c r="G249" s="3">
        <f>G255+G261+G267+G273+G297+G309+G303</f>
        <v>24194.6</v>
      </c>
      <c r="H249" s="3">
        <f t="shared" si="71"/>
        <v>18112.099999999999</v>
      </c>
      <c r="I249" s="3">
        <f t="shared" si="71"/>
        <v>17402.099999999999</v>
      </c>
      <c r="J249" s="80"/>
    </row>
    <row r="250" spans="1:10" x14ac:dyDescent="0.25">
      <c r="A250" s="93"/>
      <c r="B250" s="92"/>
      <c r="C250" s="70" t="s">
        <v>17</v>
      </c>
      <c r="D250" s="9"/>
      <c r="E250" s="3">
        <f t="shared" si="70"/>
        <v>0</v>
      </c>
      <c r="F250" s="3">
        <f>F256+F262+F268+F274+F298+F310</f>
        <v>0</v>
      </c>
      <c r="G250" s="3">
        <f t="shared" si="71"/>
        <v>0</v>
      </c>
      <c r="H250" s="3">
        <f t="shared" si="71"/>
        <v>0</v>
      </c>
      <c r="I250" s="3">
        <f t="shared" si="71"/>
        <v>0</v>
      </c>
      <c r="J250" s="80"/>
    </row>
    <row r="251" spans="1:10" ht="13.95" customHeight="1" x14ac:dyDescent="0.25">
      <c r="A251" s="81" t="s">
        <v>184</v>
      </c>
      <c r="B251" s="79" t="s">
        <v>80</v>
      </c>
      <c r="C251" s="65" t="s">
        <v>11</v>
      </c>
      <c r="D251" s="65" t="s">
        <v>41</v>
      </c>
      <c r="E251" s="6">
        <f>SUM(F251:I251)</f>
        <v>26389.599999999999</v>
      </c>
      <c r="F251" s="6">
        <f>SUM(F252:F256)</f>
        <v>8930</v>
      </c>
      <c r="G251" s="6">
        <f t="shared" ref="G251:I251" si="72">SUM(G252:G256)</f>
        <v>6147.5</v>
      </c>
      <c r="H251" s="6">
        <f t="shared" si="72"/>
        <v>5612.1</v>
      </c>
      <c r="I251" s="6">
        <f t="shared" si="72"/>
        <v>5700</v>
      </c>
      <c r="J251" s="79" t="s">
        <v>128</v>
      </c>
    </row>
    <row r="252" spans="1:10" x14ac:dyDescent="0.25">
      <c r="A252" s="81"/>
      <c r="B252" s="79"/>
      <c r="C252" s="65" t="s">
        <v>13</v>
      </c>
      <c r="D252" s="65" t="s">
        <v>42</v>
      </c>
      <c r="E252" s="6">
        <f t="shared" ref="E252:E315" si="73">SUM(F252:I252)</f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65" t="s">
        <v>14</v>
      </c>
      <c r="D253" s="9"/>
      <c r="E253" s="6">
        <f t="shared" si="73"/>
        <v>0</v>
      </c>
      <c r="F253" s="6">
        <v>0</v>
      </c>
      <c r="G253" s="6">
        <v>0</v>
      </c>
      <c r="H253" s="6">
        <v>0</v>
      </c>
      <c r="I253" s="6"/>
      <c r="J253" s="79"/>
    </row>
    <row r="254" spans="1:10" x14ac:dyDescent="0.25">
      <c r="A254" s="81"/>
      <c r="B254" s="79"/>
      <c r="C254" s="65" t="s">
        <v>15</v>
      </c>
      <c r="D254" s="9"/>
      <c r="E254" s="6">
        <f t="shared" si="73"/>
        <v>0</v>
      </c>
      <c r="F254" s="6">
        <v>0</v>
      </c>
      <c r="G254" s="6">
        <v>0</v>
      </c>
      <c r="H254" s="6">
        <v>0</v>
      </c>
      <c r="I254" s="6"/>
      <c r="J254" s="79"/>
    </row>
    <row r="255" spans="1:10" x14ac:dyDescent="0.25">
      <c r="A255" s="81"/>
      <c r="B255" s="79"/>
      <c r="C255" s="65" t="s">
        <v>16</v>
      </c>
      <c r="D255" s="9"/>
      <c r="E255" s="6">
        <f t="shared" si="73"/>
        <v>26389.599999999999</v>
      </c>
      <c r="F255" s="6">
        <v>8930</v>
      </c>
      <c r="G255" s="6">
        <v>6147.5</v>
      </c>
      <c r="H255" s="6">
        <v>5612.1</v>
      </c>
      <c r="I255" s="6">
        <v>5700</v>
      </c>
      <c r="J255" s="79"/>
    </row>
    <row r="256" spans="1:10" x14ac:dyDescent="0.25">
      <c r="A256" s="81"/>
      <c r="B256" s="79"/>
      <c r="C256" s="65" t="s">
        <v>17</v>
      </c>
      <c r="D256" s="9"/>
      <c r="E256" s="6">
        <f t="shared" si="73"/>
        <v>0</v>
      </c>
      <c r="F256" s="6">
        <v>0</v>
      </c>
      <c r="G256" s="6">
        <v>0</v>
      </c>
      <c r="H256" s="6">
        <v>0</v>
      </c>
      <c r="I256" s="6"/>
      <c r="J256" s="79"/>
    </row>
    <row r="257" spans="1:10" x14ac:dyDescent="0.25">
      <c r="A257" s="81" t="s">
        <v>185</v>
      </c>
      <c r="B257" s="79" t="s">
        <v>82</v>
      </c>
      <c r="C257" s="65" t="s">
        <v>11</v>
      </c>
      <c r="D257" s="65" t="s">
        <v>41</v>
      </c>
      <c r="E257" s="6">
        <f t="shared" si="73"/>
        <v>2434.8000000000002</v>
      </c>
      <c r="F257" s="6">
        <f>SUM(F258:F262)</f>
        <v>434.8</v>
      </c>
      <c r="G257" s="6">
        <f t="shared" ref="G257:I257" si="74">SUM(G258:G262)</f>
        <v>1000</v>
      </c>
      <c r="H257" s="6">
        <f t="shared" si="74"/>
        <v>500</v>
      </c>
      <c r="I257" s="6">
        <f t="shared" si="74"/>
        <v>500</v>
      </c>
      <c r="J257" s="79" t="s">
        <v>128</v>
      </c>
    </row>
    <row r="258" spans="1:10" x14ac:dyDescent="0.25">
      <c r="A258" s="81"/>
      <c r="B258" s="79"/>
      <c r="C258" s="65" t="s">
        <v>13</v>
      </c>
      <c r="D258" s="65" t="s">
        <v>42</v>
      </c>
      <c r="E258" s="6">
        <f t="shared" si="73"/>
        <v>0</v>
      </c>
      <c r="F258" s="6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65" t="s">
        <v>14</v>
      </c>
      <c r="D259" s="9"/>
      <c r="E259" s="6">
        <f t="shared" si="73"/>
        <v>0</v>
      </c>
      <c r="F259" s="6">
        <v>0</v>
      </c>
      <c r="G259" s="6">
        <v>0</v>
      </c>
      <c r="H259" s="6">
        <v>0</v>
      </c>
      <c r="I259" s="6"/>
      <c r="J259" s="79"/>
    </row>
    <row r="260" spans="1:10" x14ac:dyDescent="0.25">
      <c r="A260" s="81"/>
      <c r="B260" s="79"/>
      <c r="C260" s="65" t="s">
        <v>15</v>
      </c>
      <c r="D260" s="9"/>
      <c r="E260" s="6">
        <f t="shared" si="73"/>
        <v>0</v>
      </c>
      <c r="F260" s="6">
        <v>0</v>
      </c>
      <c r="G260" s="6">
        <v>0</v>
      </c>
      <c r="H260" s="6">
        <v>0</v>
      </c>
      <c r="I260" s="6"/>
      <c r="J260" s="79"/>
    </row>
    <row r="261" spans="1:10" x14ac:dyDescent="0.25">
      <c r="A261" s="81"/>
      <c r="B261" s="79"/>
      <c r="C261" s="65" t="s">
        <v>16</v>
      </c>
      <c r="D261" s="9"/>
      <c r="E261" s="6">
        <f t="shared" si="73"/>
        <v>2434.8000000000002</v>
      </c>
      <c r="F261" s="6">
        <v>434.8</v>
      </c>
      <c r="G261" s="6">
        <v>1000</v>
      </c>
      <c r="H261" s="6">
        <v>500</v>
      </c>
      <c r="I261" s="6">
        <v>500</v>
      </c>
      <c r="J261" s="79"/>
    </row>
    <row r="262" spans="1:10" x14ac:dyDescent="0.25">
      <c r="A262" s="81"/>
      <c r="B262" s="79"/>
      <c r="C262" s="65" t="s">
        <v>17</v>
      </c>
      <c r="D262" s="9"/>
      <c r="E262" s="6">
        <f t="shared" si="73"/>
        <v>0</v>
      </c>
      <c r="F262" s="6">
        <v>0</v>
      </c>
      <c r="G262" s="6">
        <v>0</v>
      </c>
      <c r="H262" s="6">
        <v>0</v>
      </c>
      <c r="I262" s="6"/>
      <c r="J262" s="79"/>
    </row>
    <row r="263" spans="1:10" ht="26.25" customHeight="1" x14ac:dyDescent="0.25">
      <c r="A263" s="81" t="s">
        <v>186</v>
      </c>
      <c r="B263" s="79" t="s">
        <v>84</v>
      </c>
      <c r="C263" s="65" t="s">
        <v>11</v>
      </c>
      <c r="D263" s="65" t="s">
        <v>41</v>
      </c>
      <c r="E263" s="6">
        <f t="shared" si="73"/>
        <v>500</v>
      </c>
      <c r="F263" s="6">
        <f>SUM(F264:F268)</f>
        <v>500</v>
      </c>
      <c r="G263" s="6">
        <f t="shared" ref="G263:I263" si="75">SUM(G264:G268)</f>
        <v>0</v>
      </c>
      <c r="H263" s="6">
        <f t="shared" si="75"/>
        <v>0</v>
      </c>
      <c r="I263" s="6">
        <f t="shared" si="75"/>
        <v>0</v>
      </c>
      <c r="J263" s="79" t="s">
        <v>128</v>
      </c>
    </row>
    <row r="264" spans="1:10" x14ac:dyDescent="0.25">
      <c r="A264" s="81"/>
      <c r="B264" s="79"/>
      <c r="C264" s="65" t="s">
        <v>13</v>
      </c>
      <c r="D264" s="65" t="s">
        <v>42</v>
      </c>
      <c r="E264" s="6">
        <f t="shared" si="73"/>
        <v>0</v>
      </c>
      <c r="F264" s="6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65" t="s">
        <v>14</v>
      </c>
      <c r="D265" s="9"/>
      <c r="E265" s="6">
        <f t="shared" si="73"/>
        <v>0</v>
      </c>
      <c r="F265" s="6">
        <v>0</v>
      </c>
      <c r="G265" s="6">
        <v>0</v>
      </c>
      <c r="H265" s="6">
        <v>0</v>
      </c>
      <c r="I265" s="6"/>
      <c r="J265" s="79"/>
    </row>
    <row r="266" spans="1:10" x14ac:dyDescent="0.25">
      <c r="A266" s="81"/>
      <c r="B266" s="79"/>
      <c r="C266" s="65" t="s">
        <v>15</v>
      </c>
      <c r="D266" s="9"/>
      <c r="E266" s="6">
        <f t="shared" si="73"/>
        <v>0</v>
      </c>
      <c r="F266" s="6">
        <v>0</v>
      </c>
      <c r="G266" s="6">
        <v>0</v>
      </c>
      <c r="H266" s="6">
        <v>0</v>
      </c>
      <c r="I266" s="6"/>
      <c r="J266" s="79"/>
    </row>
    <row r="267" spans="1:10" x14ac:dyDescent="0.25">
      <c r="A267" s="81"/>
      <c r="B267" s="79"/>
      <c r="C267" s="65" t="s">
        <v>16</v>
      </c>
      <c r="D267" s="9"/>
      <c r="E267" s="6">
        <f t="shared" si="73"/>
        <v>500</v>
      </c>
      <c r="F267" s="6">
        <v>500</v>
      </c>
      <c r="G267" s="6">
        <v>0</v>
      </c>
      <c r="H267" s="6">
        <v>0</v>
      </c>
      <c r="I267" s="6"/>
      <c r="J267" s="79"/>
    </row>
    <row r="268" spans="1:10" x14ac:dyDescent="0.25">
      <c r="A268" s="81"/>
      <c r="B268" s="79"/>
      <c r="C268" s="65" t="s">
        <v>17</v>
      </c>
      <c r="D268" s="9"/>
      <c r="E268" s="6">
        <f t="shared" si="73"/>
        <v>0</v>
      </c>
      <c r="F268" s="6">
        <v>0</v>
      </c>
      <c r="G268" s="6">
        <v>0</v>
      </c>
      <c r="H268" s="6">
        <v>0</v>
      </c>
      <c r="I268" s="6"/>
      <c r="J268" s="79"/>
    </row>
    <row r="269" spans="1:10" ht="15" customHeight="1" x14ac:dyDescent="0.25">
      <c r="A269" s="81" t="s">
        <v>187</v>
      </c>
      <c r="B269" s="79" t="s">
        <v>86</v>
      </c>
      <c r="C269" s="65" t="s">
        <v>11</v>
      </c>
      <c r="D269" s="65" t="s">
        <v>41</v>
      </c>
      <c r="E269" s="6">
        <f t="shared" si="73"/>
        <v>61896.6</v>
      </c>
      <c r="F269" s="18">
        <f>SUM(F270:F274)</f>
        <v>23074.5</v>
      </c>
      <c r="G269" s="18">
        <f t="shared" ref="G269:I269" si="76">SUM(G270:G274)</f>
        <v>15620</v>
      </c>
      <c r="H269" s="18">
        <f t="shared" si="76"/>
        <v>12000</v>
      </c>
      <c r="I269" s="18">
        <f t="shared" si="76"/>
        <v>11202.1</v>
      </c>
      <c r="J269" s="79" t="s">
        <v>128</v>
      </c>
    </row>
    <row r="270" spans="1:10" x14ac:dyDescent="0.25">
      <c r="A270" s="81"/>
      <c r="B270" s="79"/>
      <c r="C270" s="65" t="s">
        <v>13</v>
      </c>
      <c r="D270" s="65" t="s">
        <v>42</v>
      </c>
      <c r="E270" s="6">
        <f t="shared" si="73"/>
        <v>0</v>
      </c>
      <c r="F270" s="18">
        <v>0</v>
      </c>
      <c r="G270" s="6">
        <v>0</v>
      </c>
      <c r="H270" s="6">
        <v>0</v>
      </c>
      <c r="I270" s="6"/>
      <c r="J270" s="79"/>
    </row>
    <row r="271" spans="1:10" x14ac:dyDescent="0.25">
      <c r="A271" s="81"/>
      <c r="B271" s="79"/>
      <c r="C271" s="65" t="s">
        <v>14</v>
      </c>
      <c r="D271" s="9"/>
      <c r="E271" s="6">
        <f t="shared" si="73"/>
        <v>0</v>
      </c>
      <c r="F271" s="18">
        <v>0</v>
      </c>
      <c r="G271" s="6">
        <v>0</v>
      </c>
      <c r="H271" s="6">
        <v>0</v>
      </c>
      <c r="I271" s="6"/>
      <c r="J271" s="79"/>
    </row>
    <row r="272" spans="1:10" x14ac:dyDescent="0.25">
      <c r="A272" s="81"/>
      <c r="B272" s="79"/>
      <c r="C272" s="65" t="s">
        <v>15</v>
      </c>
      <c r="D272" s="9"/>
      <c r="E272" s="6">
        <f t="shared" si="73"/>
        <v>0</v>
      </c>
      <c r="F272" s="18">
        <v>0</v>
      </c>
      <c r="G272" s="6">
        <v>0</v>
      </c>
      <c r="H272" s="6">
        <v>0</v>
      </c>
      <c r="I272" s="6"/>
      <c r="J272" s="79"/>
    </row>
    <row r="273" spans="1:10" x14ac:dyDescent="0.25">
      <c r="A273" s="81"/>
      <c r="B273" s="79"/>
      <c r="C273" s="65" t="s">
        <v>16</v>
      </c>
      <c r="D273" s="9"/>
      <c r="E273" s="6">
        <f t="shared" si="73"/>
        <v>61896.6</v>
      </c>
      <c r="F273" s="18">
        <v>23074.5</v>
      </c>
      <c r="G273" s="6">
        <v>15620</v>
      </c>
      <c r="H273" s="6">
        <v>12000</v>
      </c>
      <c r="I273" s="6">
        <v>11202.1</v>
      </c>
      <c r="J273" s="79"/>
    </row>
    <row r="274" spans="1:10" x14ac:dyDescent="0.25">
      <c r="A274" s="81"/>
      <c r="B274" s="79"/>
      <c r="C274" s="65" t="s">
        <v>17</v>
      </c>
      <c r="D274" s="9"/>
      <c r="E274" s="6">
        <f t="shared" si="73"/>
        <v>0</v>
      </c>
      <c r="F274" s="6">
        <v>0</v>
      </c>
      <c r="G274" s="6">
        <v>0</v>
      </c>
      <c r="H274" s="6">
        <v>0</v>
      </c>
      <c r="I274" s="6"/>
      <c r="J274" s="79"/>
    </row>
    <row r="275" spans="1:10" ht="13.95" customHeight="1" x14ac:dyDescent="0.25">
      <c r="A275" s="81" t="s">
        <v>188</v>
      </c>
      <c r="B275" s="79" t="s">
        <v>117</v>
      </c>
      <c r="C275" s="65" t="s">
        <v>11</v>
      </c>
      <c r="D275" s="65" t="s">
        <v>41</v>
      </c>
      <c r="E275" s="6">
        <f t="shared" si="73"/>
        <v>9037.7999999999993</v>
      </c>
      <c r="F275" s="6">
        <f>SUM(F276:F280)</f>
        <v>9037.7999999999993</v>
      </c>
      <c r="G275" s="6">
        <f t="shared" ref="G275:I275" si="77">SUM(G276:G280)</f>
        <v>0</v>
      </c>
      <c r="H275" s="6">
        <f t="shared" si="77"/>
        <v>0</v>
      </c>
      <c r="I275" s="6">
        <f t="shared" si="77"/>
        <v>0</v>
      </c>
      <c r="J275" s="79" t="s">
        <v>128</v>
      </c>
    </row>
    <row r="276" spans="1:10" x14ac:dyDescent="0.25">
      <c r="A276" s="81"/>
      <c r="B276" s="79"/>
      <c r="C276" s="65" t="s">
        <v>13</v>
      </c>
      <c r="D276" s="65" t="s">
        <v>42</v>
      </c>
      <c r="E276" s="6">
        <f t="shared" si="73"/>
        <v>0</v>
      </c>
      <c r="F276" s="6">
        <v>0</v>
      </c>
      <c r="G276" s="6">
        <v>0</v>
      </c>
      <c r="H276" s="6">
        <v>0</v>
      </c>
      <c r="I276" s="6"/>
      <c r="J276" s="79"/>
    </row>
    <row r="277" spans="1:10" x14ac:dyDescent="0.25">
      <c r="A277" s="81"/>
      <c r="B277" s="79"/>
      <c r="C277" s="65" t="s">
        <v>14</v>
      </c>
      <c r="D277" s="9"/>
      <c r="E277" s="6">
        <f t="shared" si="73"/>
        <v>0</v>
      </c>
      <c r="F277" s="6">
        <v>0</v>
      </c>
      <c r="G277" s="6">
        <v>0</v>
      </c>
      <c r="H277" s="6">
        <v>0</v>
      </c>
      <c r="I277" s="6"/>
      <c r="J277" s="79"/>
    </row>
    <row r="278" spans="1:10" x14ac:dyDescent="0.25">
      <c r="A278" s="81"/>
      <c r="B278" s="79"/>
      <c r="C278" s="65" t="s">
        <v>15</v>
      </c>
      <c r="D278" s="9"/>
      <c r="E278" s="6">
        <f t="shared" si="73"/>
        <v>0</v>
      </c>
      <c r="F278" s="6">
        <v>0</v>
      </c>
      <c r="G278" s="6">
        <v>0</v>
      </c>
      <c r="H278" s="6">
        <v>0</v>
      </c>
      <c r="I278" s="6"/>
      <c r="J278" s="79"/>
    </row>
    <row r="279" spans="1:10" x14ac:dyDescent="0.25">
      <c r="A279" s="81"/>
      <c r="B279" s="79"/>
      <c r="C279" s="65" t="s">
        <v>16</v>
      </c>
      <c r="D279" s="9"/>
      <c r="E279" s="6">
        <f t="shared" si="73"/>
        <v>9037.7999999999993</v>
      </c>
      <c r="F279" s="6">
        <v>9037.7999999999993</v>
      </c>
      <c r="G279" s="6">
        <v>0</v>
      </c>
      <c r="H279" s="6">
        <v>0</v>
      </c>
      <c r="I279" s="6"/>
      <c r="J279" s="79"/>
    </row>
    <row r="280" spans="1:10" x14ac:dyDescent="0.25">
      <c r="A280" s="81"/>
      <c r="B280" s="79"/>
      <c r="C280" s="65" t="s">
        <v>17</v>
      </c>
      <c r="D280" s="9"/>
      <c r="E280" s="6">
        <f t="shared" si="73"/>
        <v>0</v>
      </c>
      <c r="F280" s="6">
        <v>0</v>
      </c>
      <c r="G280" s="6">
        <v>0</v>
      </c>
      <c r="H280" s="6">
        <v>0</v>
      </c>
      <c r="I280" s="6"/>
      <c r="J280" s="79"/>
    </row>
    <row r="281" spans="1:10" ht="15" customHeight="1" x14ac:dyDescent="0.25">
      <c r="A281" s="81" t="s">
        <v>189</v>
      </c>
      <c r="B281" s="79" t="s">
        <v>116</v>
      </c>
      <c r="C281" s="65" t="s">
        <v>11</v>
      </c>
      <c r="D281" s="65" t="s">
        <v>41</v>
      </c>
      <c r="E281" s="6">
        <f t="shared" si="73"/>
        <v>11536.7</v>
      </c>
      <c r="F281" s="6">
        <f>SUM(F282:F286)</f>
        <v>11536.7</v>
      </c>
      <c r="G281" s="6">
        <f t="shared" ref="G281:I281" si="78">SUM(G282:G286)</f>
        <v>0</v>
      </c>
      <c r="H281" s="6">
        <f t="shared" si="78"/>
        <v>0</v>
      </c>
      <c r="I281" s="6">
        <f t="shared" si="78"/>
        <v>0</v>
      </c>
      <c r="J281" s="66"/>
    </row>
    <row r="282" spans="1:10" x14ac:dyDescent="0.25">
      <c r="A282" s="81"/>
      <c r="B282" s="79"/>
      <c r="C282" s="65" t="s">
        <v>13</v>
      </c>
      <c r="D282" s="65" t="s">
        <v>42</v>
      </c>
      <c r="E282" s="6">
        <f t="shared" si="73"/>
        <v>0</v>
      </c>
      <c r="F282" s="6">
        <v>0</v>
      </c>
      <c r="G282" s="6">
        <v>0</v>
      </c>
      <c r="H282" s="6">
        <v>0</v>
      </c>
      <c r="I282" s="6"/>
      <c r="J282" s="66"/>
    </row>
    <row r="283" spans="1:10" x14ac:dyDescent="0.25">
      <c r="A283" s="81"/>
      <c r="B283" s="79"/>
      <c r="C283" s="65" t="s">
        <v>14</v>
      </c>
      <c r="D283" s="9"/>
      <c r="E283" s="6">
        <f t="shared" si="73"/>
        <v>0</v>
      </c>
      <c r="F283" s="6">
        <v>0</v>
      </c>
      <c r="G283" s="6">
        <v>0</v>
      </c>
      <c r="H283" s="6">
        <v>0</v>
      </c>
      <c r="I283" s="6"/>
      <c r="J283" s="66"/>
    </row>
    <row r="284" spans="1:10" x14ac:dyDescent="0.25">
      <c r="A284" s="81"/>
      <c r="B284" s="79"/>
      <c r="C284" s="65" t="s">
        <v>15</v>
      </c>
      <c r="D284" s="9"/>
      <c r="E284" s="6">
        <f t="shared" si="73"/>
        <v>0</v>
      </c>
      <c r="F284" s="6">
        <v>0</v>
      </c>
      <c r="G284" s="6">
        <v>0</v>
      </c>
      <c r="H284" s="6">
        <v>0</v>
      </c>
      <c r="I284" s="6"/>
      <c r="J284" s="66"/>
    </row>
    <row r="285" spans="1:10" x14ac:dyDescent="0.25">
      <c r="A285" s="81"/>
      <c r="B285" s="79"/>
      <c r="C285" s="65" t="s">
        <v>16</v>
      </c>
      <c r="D285" s="9"/>
      <c r="E285" s="6">
        <f t="shared" si="73"/>
        <v>11536.7</v>
      </c>
      <c r="F285" s="6">
        <v>11536.7</v>
      </c>
      <c r="G285" s="6">
        <v>0</v>
      </c>
      <c r="H285" s="6">
        <v>0</v>
      </c>
      <c r="I285" s="6"/>
      <c r="J285" s="66"/>
    </row>
    <row r="286" spans="1:10" ht="13.2" customHeight="1" x14ac:dyDescent="0.25">
      <c r="A286" s="81"/>
      <c r="B286" s="79"/>
      <c r="C286" s="65" t="s">
        <v>17</v>
      </c>
      <c r="D286" s="9"/>
      <c r="E286" s="6">
        <f t="shared" si="73"/>
        <v>0</v>
      </c>
      <c r="F286" s="6">
        <v>0</v>
      </c>
      <c r="G286" s="6">
        <v>0</v>
      </c>
      <c r="H286" s="6">
        <v>0</v>
      </c>
      <c r="I286" s="6"/>
      <c r="J286" s="66"/>
    </row>
    <row r="287" spans="1:10" hidden="1" x14ac:dyDescent="0.25">
      <c r="A287" s="81" t="s">
        <v>89</v>
      </c>
      <c r="B287" s="79" t="s">
        <v>118</v>
      </c>
      <c r="C287" s="65" t="s">
        <v>11</v>
      </c>
      <c r="D287" s="65" t="s">
        <v>41</v>
      </c>
      <c r="E287" s="6">
        <f t="shared" si="73"/>
        <v>0</v>
      </c>
      <c r="F287" s="6">
        <f>SUM(F288:F292)</f>
        <v>0</v>
      </c>
      <c r="G287" s="6">
        <f t="shared" ref="G287:H287" si="79">SUM(G288:G292)</f>
        <v>0</v>
      </c>
      <c r="H287" s="6">
        <f t="shared" si="79"/>
        <v>0</v>
      </c>
      <c r="I287" s="6"/>
      <c r="J287" s="66"/>
    </row>
    <row r="288" spans="1:10" hidden="1" x14ac:dyDescent="0.25">
      <c r="A288" s="81"/>
      <c r="B288" s="79"/>
      <c r="C288" s="65" t="s">
        <v>13</v>
      </c>
      <c r="D288" s="65" t="s">
        <v>42</v>
      </c>
      <c r="E288" s="6">
        <f t="shared" si="73"/>
        <v>0</v>
      </c>
      <c r="F288" s="6">
        <v>0</v>
      </c>
      <c r="G288" s="6">
        <v>0</v>
      </c>
      <c r="H288" s="6">
        <v>0</v>
      </c>
      <c r="I288" s="6"/>
      <c r="J288" s="66"/>
    </row>
    <row r="289" spans="1:10" hidden="1" x14ac:dyDescent="0.25">
      <c r="A289" s="81"/>
      <c r="B289" s="79"/>
      <c r="C289" s="65" t="s">
        <v>14</v>
      </c>
      <c r="D289" s="9"/>
      <c r="E289" s="6">
        <f t="shared" si="73"/>
        <v>0</v>
      </c>
      <c r="F289" s="6">
        <v>0</v>
      </c>
      <c r="G289" s="6">
        <v>0</v>
      </c>
      <c r="H289" s="6">
        <v>0</v>
      </c>
      <c r="I289" s="6"/>
      <c r="J289" s="66"/>
    </row>
    <row r="290" spans="1:10" hidden="1" x14ac:dyDescent="0.25">
      <c r="A290" s="81"/>
      <c r="B290" s="79"/>
      <c r="C290" s="65" t="s">
        <v>15</v>
      </c>
      <c r="D290" s="9"/>
      <c r="E290" s="6">
        <f t="shared" si="73"/>
        <v>0</v>
      </c>
      <c r="F290" s="6">
        <v>0</v>
      </c>
      <c r="G290" s="6">
        <v>0</v>
      </c>
      <c r="H290" s="6">
        <v>0</v>
      </c>
      <c r="I290" s="6"/>
      <c r="J290" s="66"/>
    </row>
    <row r="291" spans="1:10" hidden="1" x14ac:dyDescent="0.25">
      <c r="A291" s="81"/>
      <c r="B291" s="79"/>
      <c r="C291" s="65" t="s">
        <v>16</v>
      </c>
      <c r="D291" s="9"/>
      <c r="E291" s="6">
        <f t="shared" si="73"/>
        <v>0</v>
      </c>
      <c r="F291" s="6">
        <v>0</v>
      </c>
      <c r="G291" s="6">
        <v>0</v>
      </c>
      <c r="H291" s="6">
        <v>0</v>
      </c>
      <c r="I291" s="6"/>
      <c r="J291" s="66"/>
    </row>
    <row r="292" spans="1:10" hidden="1" x14ac:dyDescent="0.25">
      <c r="A292" s="81"/>
      <c r="B292" s="79"/>
      <c r="C292" s="65" t="s">
        <v>17</v>
      </c>
      <c r="D292" s="9"/>
      <c r="E292" s="6">
        <f t="shared" si="73"/>
        <v>0</v>
      </c>
      <c r="F292" s="6">
        <v>0</v>
      </c>
      <c r="G292" s="6">
        <v>0</v>
      </c>
      <c r="H292" s="6">
        <v>0</v>
      </c>
      <c r="I292" s="6"/>
      <c r="J292" s="66"/>
    </row>
    <row r="293" spans="1:10" ht="57.6" customHeight="1" x14ac:dyDescent="0.25">
      <c r="A293" s="81" t="s">
        <v>190</v>
      </c>
      <c r="B293" s="98" t="s">
        <v>91</v>
      </c>
      <c r="C293" s="65" t="s">
        <v>11</v>
      </c>
      <c r="D293" s="79">
        <v>2022</v>
      </c>
      <c r="E293" s="6">
        <f t="shared" si="73"/>
        <v>1819.6000000000001</v>
      </c>
      <c r="F293" s="6">
        <f>SUM(F294:F298)</f>
        <v>1819.6000000000001</v>
      </c>
      <c r="G293" s="6">
        <f t="shared" ref="G293:I293" si="80">SUM(G294:G298)</f>
        <v>0</v>
      </c>
      <c r="H293" s="6">
        <f t="shared" si="80"/>
        <v>0</v>
      </c>
      <c r="I293" s="6">
        <f t="shared" si="80"/>
        <v>0</v>
      </c>
      <c r="J293" s="80"/>
    </row>
    <row r="294" spans="1:10" x14ac:dyDescent="0.25">
      <c r="A294" s="81"/>
      <c r="B294" s="98"/>
      <c r="C294" s="65" t="s">
        <v>13</v>
      </c>
      <c r="D294" s="79"/>
      <c r="E294" s="6">
        <f t="shared" si="73"/>
        <v>0</v>
      </c>
      <c r="F294" s="6">
        <v>0</v>
      </c>
      <c r="G294" s="6">
        <v>0</v>
      </c>
      <c r="H294" s="6">
        <v>0</v>
      </c>
      <c r="I294" s="6"/>
      <c r="J294" s="80"/>
    </row>
    <row r="295" spans="1:10" x14ac:dyDescent="0.25">
      <c r="A295" s="81"/>
      <c r="B295" s="98"/>
      <c r="C295" s="65" t="s">
        <v>14</v>
      </c>
      <c r="D295" s="79"/>
      <c r="E295" s="6">
        <f t="shared" si="73"/>
        <v>1054.9000000000001</v>
      </c>
      <c r="F295" s="6">
        <v>1054.9000000000001</v>
      </c>
      <c r="G295" s="6">
        <v>0</v>
      </c>
      <c r="H295" s="6">
        <v>0</v>
      </c>
      <c r="I295" s="6"/>
      <c r="J295" s="80"/>
    </row>
    <row r="296" spans="1:10" x14ac:dyDescent="0.25">
      <c r="A296" s="81"/>
      <c r="B296" s="98"/>
      <c r="C296" s="65" t="s">
        <v>15</v>
      </c>
      <c r="D296" s="79"/>
      <c r="E296" s="6">
        <f t="shared" si="73"/>
        <v>0</v>
      </c>
      <c r="F296" s="6">
        <v>0</v>
      </c>
      <c r="G296" s="6">
        <v>0</v>
      </c>
      <c r="H296" s="6">
        <v>0</v>
      </c>
      <c r="I296" s="6"/>
      <c r="J296" s="80"/>
    </row>
    <row r="297" spans="1:10" x14ac:dyDescent="0.25">
      <c r="A297" s="81"/>
      <c r="B297" s="98"/>
      <c r="C297" s="65" t="s">
        <v>16</v>
      </c>
      <c r="D297" s="79"/>
      <c r="E297" s="6">
        <f t="shared" si="73"/>
        <v>764.7</v>
      </c>
      <c r="F297" s="6">
        <v>764.7</v>
      </c>
      <c r="G297" s="6">
        <v>0</v>
      </c>
      <c r="H297" s="6">
        <v>0</v>
      </c>
      <c r="I297" s="6"/>
      <c r="J297" s="80"/>
    </row>
    <row r="298" spans="1:10" ht="29.4" customHeight="1" x14ac:dyDescent="0.25">
      <c r="A298" s="81"/>
      <c r="B298" s="98"/>
      <c r="C298" s="65" t="s">
        <v>17</v>
      </c>
      <c r="D298" s="79"/>
      <c r="E298" s="6">
        <f t="shared" si="73"/>
        <v>0</v>
      </c>
      <c r="F298" s="6">
        <v>0</v>
      </c>
      <c r="G298" s="6">
        <v>0</v>
      </c>
      <c r="H298" s="6">
        <v>0</v>
      </c>
      <c r="I298" s="6"/>
      <c r="J298" s="80"/>
    </row>
    <row r="299" spans="1:10" ht="27" customHeight="1" x14ac:dyDescent="0.25">
      <c r="A299" s="81" t="s">
        <v>191</v>
      </c>
      <c r="B299" s="79" t="s">
        <v>115</v>
      </c>
      <c r="C299" s="65" t="s">
        <v>11</v>
      </c>
      <c r="D299" s="79">
        <v>2022</v>
      </c>
      <c r="E299" s="6">
        <f t="shared" si="73"/>
        <v>13192.6</v>
      </c>
      <c r="F299" s="6">
        <f>SUM(F300:F304)</f>
        <v>1819.6000000000001</v>
      </c>
      <c r="G299" s="6">
        <f>SUM(G300:G304)</f>
        <v>11373</v>
      </c>
      <c r="H299" s="6">
        <v>0</v>
      </c>
      <c r="I299" s="6">
        <v>0</v>
      </c>
      <c r="J299" s="79" t="s">
        <v>128</v>
      </c>
    </row>
    <row r="300" spans="1:10" x14ac:dyDescent="0.25">
      <c r="A300" s="81"/>
      <c r="B300" s="79"/>
      <c r="C300" s="65" t="s">
        <v>13</v>
      </c>
      <c r="D300" s="79"/>
      <c r="E300" s="6">
        <f t="shared" si="73"/>
        <v>0</v>
      </c>
      <c r="F300" s="6">
        <v>0</v>
      </c>
      <c r="G300" s="6">
        <v>0</v>
      </c>
      <c r="H300" s="6">
        <v>0</v>
      </c>
      <c r="I300" s="6"/>
      <c r="J300" s="79"/>
    </row>
    <row r="301" spans="1:10" x14ac:dyDescent="0.25">
      <c r="A301" s="81"/>
      <c r="B301" s="79"/>
      <c r="C301" s="65" t="s">
        <v>14</v>
      </c>
      <c r="D301" s="79"/>
      <c r="E301" s="6">
        <f t="shared" si="73"/>
        <v>1054.9000000000001</v>
      </c>
      <c r="F301" s="6">
        <v>1054.9000000000001</v>
      </c>
      <c r="G301" s="6">
        <v>0</v>
      </c>
      <c r="H301" s="6">
        <v>0</v>
      </c>
      <c r="I301" s="6"/>
      <c r="J301" s="79"/>
    </row>
    <row r="302" spans="1:10" x14ac:dyDescent="0.25">
      <c r="A302" s="81"/>
      <c r="B302" s="79"/>
      <c r="C302" s="65" t="s">
        <v>15</v>
      </c>
      <c r="D302" s="79"/>
      <c r="E302" s="6">
        <f t="shared" si="73"/>
        <v>10008.200000000001</v>
      </c>
      <c r="F302" s="6">
        <v>0</v>
      </c>
      <c r="G302" s="6">
        <v>10008.200000000001</v>
      </c>
      <c r="H302" s="6">
        <v>0</v>
      </c>
      <c r="I302" s="6"/>
      <c r="J302" s="79"/>
    </row>
    <row r="303" spans="1:10" ht="17.25" customHeight="1" x14ac:dyDescent="0.25">
      <c r="A303" s="81"/>
      <c r="B303" s="79"/>
      <c r="C303" s="65" t="s">
        <v>16</v>
      </c>
      <c r="D303" s="79"/>
      <c r="E303" s="6">
        <f t="shared" si="73"/>
        <v>2129.5</v>
      </c>
      <c r="F303" s="6">
        <v>764.7</v>
      </c>
      <c r="G303" s="6">
        <v>1364.8</v>
      </c>
      <c r="H303" s="6">
        <v>0</v>
      </c>
      <c r="I303" s="6"/>
      <c r="J303" s="79"/>
    </row>
    <row r="304" spans="1:10" ht="20.25" customHeight="1" x14ac:dyDescent="0.25">
      <c r="A304" s="81"/>
      <c r="B304" s="79"/>
      <c r="C304" s="65" t="s">
        <v>17</v>
      </c>
      <c r="D304" s="79"/>
      <c r="E304" s="6">
        <f t="shared" si="73"/>
        <v>0</v>
      </c>
      <c r="F304" s="6">
        <v>0</v>
      </c>
      <c r="G304" s="6">
        <v>0</v>
      </c>
      <c r="H304" s="6">
        <v>0</v>
      </c>
      <c r="I304" s="6"/>
      <c r="J304" s="79"/>
    </row>
    <row r="305" spans="1:10" ht="87.6" customHeight="1" x14ac:dyDescent="0.25">
      <c r="A305" s="81" t="s">
        <v>192</v>
      </c>
      <c r="B305" s="98" t="s">
        <v>94</v>
      </c>
      <c r="C305" s="65" t="s">
        <v>11</v>
      </c>
      <c r="D305" s="79" t="s">
        <v>95</v>
      </c>
      <c r="E305" s="6">
        <f t="shared" si="73"/>
        <v>1156.6999999999998</v>
      </c>
      <c r="F305" s="6">
        <f>SUM(F306:F310)</f>
        <v>637.5</v>
      </c>
      <c r="G305" s="6">
        <f t="shared" ref="G305:I305" si="81">SUM(G306:G310)</f>
        <v>519.19999999999993</v>
      </c>
      <c r="H305" s="6">
        <f t="shared" si="81"/>
        <v>0</v>
      </c>
      <c r="I305" s="6">
        <f t="shared" si="81"/>
        <v>0</v>
      </c>
      <c r="J305" s="80"/>
    </row>
    <row r="306" spans="1:10" x14ac:dyDescent="0.25">
      <c r="A306" s="81"/>
      <c r="B306" s="98"/>
      <c r="C306" s="65" t="s">
        <v>13</v>
      </c>
      <c r="D306" s="79"/>
      <c r="E306" s="6">
        <f t="shared" si="73"/>
        <v>0</v>
      </c>
      <c r="F306" s="6">
        <f>F312</f>
        <v>0</v>
      </c>
      <c r="G306" s="6">
        <v>0</v>
      </c>
      <c r="H306" s="6">
        <v>0</v>
      </c>
      <c r="I306" s="6"/>
      <c r="J306" s="80"/>
    </row>
    <row r="307" spans="1:10" x14ac:dyDescent="0.25">
      <c r="A307" s="81"/>
      <c r="B307" s="98"/>
      <c r="C307" s="65" t="s">
        <v>14</v>
      </c>
      <c r="D307" s="79"/>
      <c r="E307" s="6">
        <f t="shared" si="73"/>
        <v>911.7</v>
      </c>
      <c r="F307" s="6">
        <f t="shared" ref="F307:F310" si="82">F313</f>
        <v>454.8</v>
      </c>
      <c r="G307" s="6">
        <v>456.9</v>
      </c>
      <c r="H307" s="6">
        <v>0</v>
      </c>
      <c r="I307" s="6"/>
      <c r="J307" s="80"/>
    </row>
    <row r="308" spans="1:10" x14ac:dyDescent="0.25">
      <c r="A308" s="81"/>
      <c r="B308" s="98"/>
      <c r="C308" s="65" t="s">
        <v>15</v>
      </c>
      <c r="D308" s="79"/>
      <c r="E308" s="6">
        <f t="shared" si="73"/>
        <v>0</v>
      </c>
      <c r="F308" s="6">
        <f t="shared" si="82"/>
        <v>0</v>
      </c>
      <c r="G308" s="6">
        <v>0</v>
      </c>
      <c r="H308" s="6">
        <v>0</v>
      </c>
      <c r="I308" s="6"/>
      <c r="J308" s="80"/>
    </row>
    <row r="309" spans="1:10" x14ac:dyDescent="0.25">
      <c r="A309" s="81"/>
      <c r="B309" s="98"/>
      <c r="C309" s="65" t="s">
        <v>16</v>
      </c>
      <c r="D309" s="79"/>
      <c r="E309" s="6">
        <f t="shared" si="73"/>
        <v>245</v>
      </c>
      <c r="F309" s="6">
        <f t="shared" si="82"/>
        <v>182.7</v>
      </c>
      <c r="G309" s="6">
        <v>62.3</v>
      </c>
      <c r="H309" s="6">
        <v>0</v>
      </c>
      <c r="I309" s="6"/>
      <c r="J309" s="80"/>
    </row>
    <row r="310" spans="1:10" ht="18" customHeight="1" x14ac:dyDescent="0.25">
      <c r="A310" s="81"/>
      <c r="B310" s="98"/>
      <c r="C310" s="65" t="s">
        <v>17</v>
      </c>
      <c r="D310" s="79"/>
      <c r="E310" s="6">
        <f t="shared" si="73"/>
        <v>0</v>
      </c>
      <c r="F310" s="6">
        <f t="shared" si="82"/>
        <v>0</v>
      </c>
      <c r="G310" s="6">
        <v>0</v>
      </c>
      <c r="H310" s="6">
        <v>0</v>
      </c>
      <c r="I310" s="6"/>
      <c r="J310" s="80"/>
    </row>
    <row r="311" spans="1:10" ht="55.2" customHeight="1" x14ac:dyDescent="0.25">
      <c r="A311" s="81" t="s">
        <v>193</v>
      </c>
      <c r="B311" s="94" t="s">
        <v>119</v>
      </c>
      <c r="C311" s="65" t="s">
        <v>11</v>
      </c>
      <c r="D311" s="79" t="s">
        <v>95</v>
      </c>
      <c r="E311" s="6">
        <f t="shared" si="73"/>
        <v>1156.6999999999998</v>
      </c>
      <c r="F311" s="6">
        <f>SUM(F312:F316)</f>
        <v>637.5</v>
      </c>
      <c r="G311" s="6">
        <f t="shared" ref="G311:I311" si="83">SUM(G312:G316)</f>
        <v>519.19999999999993</v>
      </c>
      <c r="H311" s="6">
        <f t="shared" si="83"/>
        <v>0</v>
      </c>
      <c r="I311" s="6">
        <f t="shared" si="83"/>
        <v>0</v>
      </c>
      <c r="J311" s="79" t="s">
        <v>128</v>
      </c>
    </row>
    <row r="312" spans="1:10" x14ac:dyDescent="0.25">
      <c r="A312" s="81"/>
      <c r="B312" s="95"/>
      <c r="C312" s="65" t="s">
        <v>13</v>
      </c>
      <c r="D312" s="79"/>
      <c r="E312" s="6">
        <f t="shared" si="73"/>
        <v>0</v>
      </c>
      <c r="F312" s="6">
        <v>0</v>
      </c>
      <c r="G312" s="6">
        <v>0</v>
      </c>
      <c r="H312" s="6">
        <v>0</v>
      </c>
      <c r="I312" s="6"/>
      <c r="J312" s="79"/>
    </row>
    <row r="313" spans="1:10" x14ac:dyDescent="0.25">
      <c r="A313" s="81"/>
      <c r="B313" s="95"/>
      <c r="C313" s="65" t="s">
        <v>14</v>
      </c>
      <c r="D313" s="79"/>
      <c r="E313" s="6">
        <f t="shared" si="73"/>
        <v>911.7</v>
      </c>
      <c r="F313" s="6">
        <v>454.8</v>
      </c>
      <c r="G313" s="6">
        <v>456.9</v>
      </c>
      <c r="H313" s="6">
        <v>0</v>
      </c>
      <c r="I313" s="6"/>
      <c r="J313" s="79"/>
    </row>
    <row r="314" spans="1:10" x14ac:dyDescent="0.25">
      <c r="A314" s="81"/>
      <c r="B314" s="95"/>
      <c r="C314" s="65" t="s">
        <v>15</v>
      </c>
      <c r="D314" s="79"/>
      <c r="E314" s="6">
        <f t="shared" si="73"/>
        <v>0</v>
      </c>
      <c r="F314" s="6">
        <v>0</v>
      </c>
      <c r="G314" s="6">
        <v>0</v>
      </c>
      <c r="H314" s="6">
        <v>0</v>
      </c>
      <c r="I314" s="6"/>
      <c r="J314" s="79"/>
    </row>
    <row r="315" spans="1:10" x14ac:dyDescent="0.25">
      <c r="A315" s="81"/>
      <c r="B315" s="95"/>
      <c r="C315" s="65" t="s">
        <v>16</v>
      </c>
      <c r="D315" s="79"/>
      <c r="E315" s="6">
        <f t="shared" si="73"/>
        <v>245</v>
      </c>
      <c r="F315" s="6">
        <v>182.7</v>
      </c>
      <c r="G315" s="6">
        <v>62.3</v>
      </c>
      <c r="H315" s="6">
        <v>0</v>
      </c>
      <c r="I315" s="6"/>
      <c r="J315" s="79"/>
    </row>
    <row r="316" spans="1:10" x14ac:dyDescent="0.25">
      <c r="A316" s="81"/>
      <c r="B316" s="96"/>
      <c r="C316" s="65" t="s">
        <v>17</v>
      </c>
      <c r="D316" s="79"/>
      <c r="E316" s="6">
        <f t="shared" ref="E316" si="84">SUM(F316:I316)</f>
        <v>0</v>
      </c>
      <c r="F316" s="6">
        <v>0</v>
      </c>
      <c r="G316" s="6">
        <v>0</v>
      </c>
      <c r="H316" s="6">
        <v>0</v>
      </c>
      <c r="I316" s="6"/>
      <c r="J316" s="79"/>
    </row>
    <row r="317" spans="1:10" ht="15" customHeight="1" x14ac:dyDescent="0.25">
      <c r="A317" s="93" t="s">
        <v>194</v>
      </c>
      <c r="B317" s="92" t="s">
        <v>99</v>
      </c>
      <c r="C317" s="65" t="s">
        <v>11</v>
      </c>
      <c r="D317" s="65" t="s">
        <v>41</v>
      </c>
      <c r="E317" s="3">
        <f>SUM(F317:I317)</f>
        <v>12379.9</v>
      </c>
      <c r="F317" s="3">
        <f t="shared" ref="F317:I322" si="85">F323++F329+F335+F341</f>
        <v>5048.2999999999993</v>
      </c>
      <c r="G317" s="3">
        <f t="shared" si="85"/>
        <v>1980.6</v>
      </c>
      <c r="H317" s="3">
        <f>H323++H329+H335+H341+H347</f>
        <v>2651</v>
      </c>
      <c r="I317" s="3">
        <f t="shared" si="85"/>
        <v>2700</v>
      </c>
      <c r="J317" s="80"/>
    </row>
    <row r="318" spans="1:10" x14ac:dyDescent="0.25">
      <c r="A318" s="93"/>
      <c r="B318" s="92"/>
      <c r="C318" s="65" t="s">
        <v>13</v>
      </c>
      <c r="D318" s="65" t="s">
        <v>42</v>
      </c>
      <c r="E318" s="3">
        <f t="shared" ref="E318:E322" si="86">SUM(F318:I318)</f>
        <v>0</v>
      </c>
      <c r="F318" s="3">
        <f t="shared" si="85"/>
        <v>0</v>
      </c>
      <c r="G318" s="3">
        <f t="shared" si="85"/>
        <v>0</v>
      </c>
      <c r="H318" s="3">
        <f t="shared" si="85"/>
        <v>0</v>
      </c>
      <c r="I318" s="3">
        <f t="shared" si="85"/>
        <v>0</v>
      </c>
      <c r="J318" s="80"/>
    </row>
    <row r="319" spans="1:10" x14ac:dyDescent="0.25">
      <c r="A319" s="93"/>
      <c r="B319" s="92"/>
      <c r="C319" s="65" t="s">
        <v>14</v>
      </c>
      <c r="D319" s="9"/>
      <c r="E319" s="3">
        <f t="shared" si="86"/>
        <v>2029.8</v>
      </c>
      <c r="F319" s="3">
        <f t="shared" si="85"/>
        <v>2029.8</v>
      </c>
      <c r="G319" s="3">
        <f t="shared" si="85"/>
        <v>0</v>
      </c>
      <c r="H319" s="3">
        <f t="shared" si="85"/>
        <v>0</v>
      </c>
      <c r="I319" s="3">
        <f t="shared" si="85"/>
        <v>0</v>
      </c>
      <c r="J319" s="80"/>
    </row>
    <row r="320" spans="1:10" x14ac:dyDescent="0.25">
      <c r="A320" s="93"/>
      <c r="B320" s="92"/>
      <c r="C320" s="65" t="s">
        <v>15</v>
      </c>
      <c r="D320" s="9"/>
      <c r="E320" s="3">
        <f t="shared" si="86"/>
        <v>0</v>
      </c>
      <c r="F320" s="3">
        <f t="shared" si="85"/>
        <v>0</v>
      </c>
      <c r="G320" s="3">
        <f t="shared" si="85"/>
        <v>0</v>
      </c>
      <c r="H320" s="3">
        <f t="shared" si="85"/>
        <v>0</v>
      </c>
      <c r="I320" s="3">
        <f t="shared" si="85"/>
        <v>0</v>
      </c>
      <c r="J320" s="80"/>
    </row>
    <row r="321" spans="1:10" x14ac:dyDescent="0.25">
      <c r="A321" s="93"/>
      <c r="B321" s="92"/>
      <c r="C321" s="65" t="s">
        <v>16</v>
      </c>
      <c r="D321" s="9"/>
      <c r="E321" s="3">
        <f t="shared" si="86"/>
        <v>10350.1</v>
      </c>
      <c r="F321" s="3">
        <f t="shared" si="85"/>
        <v>3018.5</v>
      </c>
      <c r="G321" s="3">
        <f>G327++G333+G339+G345+G351</f>
        <v>1980.6</v>
      </c>
      <c r="H321" s="3">
        <f t="shared" ref="H321:I321" si="87">H327++H333+H339+H345+H351</f>
        <v>2651</v>
      </c>
      <c r="I321" s="3">
        <f t="shared" si="87"/>
        <v>2700</v>
      </c>
      <c r="J321" s="80"/>
    </row>
    <row r="322" spans="1:10" x14ac:dyDescent="0.25">
      <c r="A322" s="93"/>
      <c r="B322" s="92"/>
      <c r="C322" s="65" t="s">
        <v>17</v>
      </c>
      <c r="D322" s="9"/>
      <c r="E322" s="3">
        <f t="shared" si="86"/>
        <v>0</v>
      </c>
      <c r="F322" s="3">
        <f>F328++F334+F340+F346</f>
        <v>0</v>
      </c>
      <c r="G322" s="3">
        <f t="shared" si="85"/>
        <v>0</v>
      </c>
      <c r="H322" s="3">
        <f t="shared" si="85"/>
        <v>0</v>
      </c>
      <c r="I322" s="3">
        <f t="shared" si="85"/>
        <v>0</v>
      </c>
      <c r="J322" s="80"/>
    </row>
    <row r="323" spans="1:10" ht="15" customHeight="1" x14ac:dyDescent="0.25">
      <c r="A323" s="81" t="s">
        <v>195</v>
      </c>
      <c r="B323" s="79" t="s">
        <v>101</v>
      </c>
      <c r="C323" s="65" t="s">
        <v>11</v>
      </c>
      <c r="D323" s="65" t="s">
        <v>41</v>
      </c>
      <c r="E323" s="6">
        <f>SUM(F323:I323)</f>
        <v>2352.259</v>
      </c>
      <c r="F323" s="6">
        <f>SUM(F324:F328)</f>
        <v>657.2</v>
      </c>
      <c r="G323" s="6">
        <f t="shared" ref="G323:I323" si="88">SUM(G324:G328)</f>
        <v>284.3</v>
      </c>
      <c r="H323" s="6">
        <f t="shared" si="88"/>
        <v>410.75900000000001</v>
      </c>
      <c r="I323" s="6">
        <f t="shared" si="88"/>
        <v>1000</v>
      </c>
      <c r="J323" s="97" t="s">
        <v>126</v>
      </c>
    </row>
    <row r="324" spans="1:10" x14ac:dyDescent="0.25">
      <c r="A324" s="81"/>
      <c r="B324" s="79"/>
      <c r="C324" s="65" t="s">
        <v>13</v>
      </c>
      <c r="D324" s="65" t="s">
        <v>42</v>
      </c>
      <c r="E324" s="6">
        <f t="shared" ref="E324:E352" si="89">SUM(F324:I324)</f>
        <v>0</v>
      </c>
      <c r="F324" s="6">
        <v>0</v>
      </c>
      <c r="G324" s="6">
        <v>0</v>
      </c>
      <c r="H324" s="6">
        <v>0</v>
      </c>
      <c r="I324" s="6"/>
      <c r="J324" s="97"/>
    </row>
    <row r="325" spans="1:10" x14ac:dyDescent="0.25">
      <c r="A325" s="81"/>
      <c r="B325" s="79"/>
      <c r="C325" s="65" t="s">
        <v>14</v>
      </c>
      <c r="D325" s="65"/>
      <c r="E325" s="6">
        <f t="shared" si="89"/>
        <v>0</v>
      </c>
      <c r="F325" s="6">
        <v>0</v>
      </c>
      <c r="G325" s="6">
        <v>0</v>
      </c>
      <c r="H325" s="6">
        <v>0</v>
      </c>
      <c r="I325" s="6"/>
      <c r="J325" s="97"/>
    </row>
    <row r="326" spans="1:10" x14ac:dyDescent="0.25">
      <c r="A326" s="81"/>
      <c r="B326" s="79"/>
      <c r="C326" s="65" t="s">
        <v>15</v>
      </c>
      <c r="D326" s="65"/>
      <c r="E326" s="6">
        <f t="shared" si="89"/>
        <v>0</v>
      </c>
      <c r="F326" s="6">
        <v>0</v>
      </c>
      <c r="G326" s="6">
        <v>0</v>
      </c>
      <c r="H326" s="6">
        <v>0</v>
      </c>
      <c r="I326" s="6"/>
      <c r="J326" s="97"/>
    </row>
    <row r="327" spans="1:10" x14ac:dyDescent="0.25">
      <c r="A327" s="81"/>
      <c r="B327" s="79"/>
      <c r="C327" s="65" t="s">
        <v>16</v>
      </c>
      <c r="D327" s="9"/>
      <c r="E327" s="6">
        <f t="shared" si="89"/>
        <v>2352.259</v>
      </c>
      <c r="F327" s="6">
        <v>657.2</v>
      </c>
      <c r="G327" s="6">
        <v>284.3</v>
      </c>
      <c r="H327" s="59">
        <v>410.75900000000001</v>
      </c>
      <c r="I327" s="6">
        <v>1000</v>
      </c>
      <c r="J327" s="97"/>
    </row>
    <row r="328" spans="1:10" x14ac:dyDescent="0.25">
      <c r="A328" s="81"/>
      <c r="B328" s="79"/>
      <c r="C328" s="65" t="s">
        <v>17</v>
      </c>
      <c r="D328" s="9"/>
      <c r="E328" s="6">
        <f t="shared" si="89"/>
        <v>0</v>
      </c>
      <c r="F328" s="6">
        <v>0</v>
      </c>
      <c r="G328" s="6">
        <v>0</v>
      </c>
      <c r="H328" s="6">
        <v>0</v>
      </c>
      <c r="I328" s="6"/>
      <c r="J328" s="97"/>
    </row>
    <row r="329" spans="1:10" ht="15" customHeight="1" x14ac:dyDescent="0.25">
      <c r="A329" s="81" t="s">
        <v>196</v>
      </c>
      <c r="B329" s="79" t="s">
        <v>103</v>
      </c>
      <c r="C329" s="65" t="s">
        <v>11</v>
      </c>
      <c r="D329" s="65" t="s">
        <v>41</v>
      </c>
      <c r="E329" s="6">
        <f t="shared" si="89"/>
        <v>4517.5</v>
      </c>
      <c r="F329" s="6">
        <f>SUM(F330:F334)</f>
        <v>1000</v>
      </c>
      <c r="G329" s="6">
        <f t="shared" ref="G329:I329" si="90">SUM(G330:G334)</f>
        <v>1196.3</v>
      </c>
      <c r="H329" s="6">
        <f t="shared" si="90"/>
        <v>1121.2</v>
      </c>
      <c r="I329" s="6">
        <f t="shared" si="90"/>
        <v>1200</v>
      </c>
      <c r="J329" s="79" t="s">
        <v>128</v>
      </c>
    </row>
    <row r="330" spans="1:10" x14ac:dyDescent="0.25">
      <c r="A330" s="81"/>
      <c r="B330" s="79"/>
      <c r="C330" s="65" t="s">
        <v>13</v>
      </c>
      <c r="D330" s="65" t="s">
        <v>42</v>
      </c>
      <c r="E330" s="6">
        <f t="shared" si="89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79"/>
      <c r="C331" s="65" t="s">
        <v>14</v>
      </c>
      <c r="D331" s="9"/>
      <c r="E331" s="6">
        <f t="shared" si="89"/>
        <v>0</v>
      </c>
      <c r="F331" s="6">
        <v>0</v>
      </c>
      <c r="G331" s="6">
        <v>0</v>
      </c>
      <c r="H331" s="6">
        <v>0</v>
      </c>
      <c r="I331" s="6"/>
      <c r="J331" s="79"/>
    </row>
    <row r="332" spans="1:10" x14ac:dyDescent="0.25">
      <c r="A332" s="81"/>
      <c r="B332" s="79"/>
      <c r="C332" s="65" t="s">
        <v>15</v>
      </c>
      <c r="D332" s="9"/>
      <c r="E332" s="6">
        <f t="shared" si="89"/>
        <v>0</v>
      </c>
      <c r="F332" s="6">
        <v>0</v>
      </c>
      <c r="G332" s="6">
        <v>0</v>
      </c>
      <c r="H332" s="6">
        <v>0</v>
      </c>
      <c r="I332" s="6"/>
      <c r="J332" s="79"/>
    </row>
    <row r="333" spans="1:10" x14ac:dyDescent="0.25">
      <c r="A333" s="81"/>
      <c r="B333" s="79"/>
      <c r="C333" s="65" t="s">
        <v>16</v>
      </c>
      <c r="D333" s="9"/>
      <c r="E333" s="6">
        <f t="shared" si="89"/>
        <v>4517.5</v>
      </c>
      <c r="F333" s="6">
        <v>1000</v>
      </c>
      <c r="G333" s="6">
        <v>1196.3</v>
      </c>
      <c r="H333" s="6">
        <v>1121.2</v>
      </c>
      <c r="I333" s="6">
        <v>1200</v>
      </c>
      <c r="J333" s="79"/>
    </row>
    <row r="334" spans="1:10" x14ac:dyDescent="0.25">
      <c r="A334" s="81"/>
      <c r="B334" s="79"/>
      <c r="C334" s="65" t="s">
        <v>17</v>
      </c>
      <c r="D334" s="9"/>
      <c r="E334" s="6">
        <f t="shared" si="89"/>
        <v>0</v>
      </c>
      <c r="F334" s="6">
        <v>0</v>
      </c>
      <c r="G334" s="6">
        <v>0</v>
      </c>
      <c r="H334" s="6">
        <v>0</v>
      </c>
      <c r="I334" s="6"/>
      <c r="J334" s="79"/>
    </row>
    <row r="335" spans="1:10" ht="15" customHeight="1" x14ac:dyDescent="0.25">
      <c r="A335" s="81" t="s">
        <v>197</v>
      </c>
      <c r="B335" s="98" t="s">
        <v>105</v>
      </c>
      <c r="C335" s="65" t="s">
        <v>11</v>
      </c>
      <c r="D335" s="65" t="s">
        <v>41</v>
      </c>
      <c r="E335" s="6">
        <f t="shared" si="89"/>
        <v>2030</v>
      </c>
      <c r="F335" s="6">
        <f>SUM(F336:F340)</f>
        <v>530</v>
      </c>
      <c r="G335" s="6">
        <f>SUM(G336:G340)</f>
        <v>500</v>
      </c>
      <c r="H335" s="6">
        <f>SUM(H336:H340)</f>
        <v>500</v>
      </c>
      <c r="I335" s="6">
        <f>SUM(I336:I340)</f>
        <v>500</v>
      </c>
      <c r="J335" s="79" t="s">
        <v>126</v>
      </c>
    </row>
    <row r="336" spans="1:10" x14ac:dyDescent="0.25">
      <c r="A336" s="81"/>
      <c r="B336" s="98"/>
      <c r="C336" s="65" t="s">
        <v>13</v>
      </c>
      <c r="D336" s="65" t="s">
        <v>42</v>
      </c>
      <c r="E336" s="6">
        <f t="shared" si="89"/>
        <v>0</v>
      </c>
      <c r="F336" s="6">
        <v>0</v>
      </c>
      <c r="G336" s="6">
        <v>0</v>
      </c>
      <c r="H336" s="6">
        <v>0</v>
      </c>
      <c r="I336" s="6"/>
      <c r="J336" s="79"/>
    </row>
    <row r="337" spans="1:10" x14ac:dyDescent="0.25">
      <c r="A337" s="81"/>
      <c r="B337" s="98"/>
      <c r="C337" s="65" t="s">
        <v>14</v>
      </c>
      <c r="D337" s="9"/>
      <c r="E337" s="6">
        <f t="shared" si="89"/>
        <v>0</v>
      </c>
      <c r="F337" s="6">
        <v>0</v>
      </c>
      <c r="G337" s="6">
        <v>0</v>
      </c>
      <c r="H337" s="6">
        <v>0</v>
      </c>
      <c r="I337" s="6"/>
      <c r="J337" s="79"/>
    </row>
    <row r="338" spans="1:10" x14ac:dyDescent="0.25">
      <c r="A338" s="81"/>
      <c r="B338" s="98"/>
      <c r="C338" s="65" t="s">
        <v>15</v>
      </c>
      <c r="D338" s="9"/>
      <c r="E338" s="6">
        <f t="shared" si="89"/>
        <v>0</v>
      </c>
      <c r="F338" s="6">
        <v>0</v>
      </c>
      <c r="G338" s="6">
        <v>0</v>
      </c>
      <c r="H338" s="6">
        <v>0</v>
      </c>
      <c r="I338" s="6"/>
      <c r="J338" s="79"/>
    </row>
    <row r="339" spans="1:10" x14ac:dyDescent="0.25">
      <c r="A339" s="81"/>
      <c r="B339" s="98"/>
      <c r="C339" s="65" t="s">
        <v>16</v>
      </c>
      <c r="D339" s="9"/>
      <c r="E339" s="6">
        <f t="shared" si="89"/>
        <v>2030</v>
      </c>
      <c r="F339" s="6">
        <v>530</v>
      </c>
      <c r="G339" s="6">
        <v>500</v>
      </c>
      <c r="H339" s="6">
        <v>500</v>
      </c>
      <c r="I339" s="6">
        <v>500</v>
      </c>
      <c r="J339" s="79"/>
    </row>
    <row r="340" spans="1:10" x14ac:dyDescent="0.25">
      <c r="A340" s="81"/>
      <c r="B340" s="98"/>
      <c r="C340" s="65" t="s">
        <v>17</v>
      </c>
      <c r="D340" s="9"/>
      <c r="E340" s="6">
        <f t="shared" si="89"/>
        <v>0</v>
      </c>
      <c r="F340" s="6">
        <v>0</v>
      </c>
      <c r="G340" s="6">
        <v>0</v>
      </c>
      <c r="H340" s="6">
        <v>0</v>
      </c>
      <c r="I340" s="6"/>
      <c r="J340" s="79"/>
    </row>
    <row r="341" spans="1:10" ht="15" customHeight="1" x14ac:dyDescent="0.25">
      <c r="A341" s="81" t="s">
        <v>198</v>
      </c>
      <c r="B341" s="79" t="s">
        <v>107</v>
      </c>
      <c r="C341" s="65" t="s">
        <v>11</v>
      </c>
      <c r="D341" s="65" t="s">
        <v>41</v>
      </c>
      <c r="E341" s="6">
        <f t="shared" si="89"/>
        <v>2861.1</v>
      </c>
      <c r="F341" s="6">
        <f>SUM(F342:F346)</f>
        <v>2861.1</v>
      </c>
      <c r="G341" s="6">
        <f t="shared" ref="G341:I341" si="91">SUM(G342:G346)</f>
        <v>0</v>
      </c>
      <c r="H341" s="6">
        <f t="shared" si="91"/>
        <v>0</v>
      </c>
      <c r="I341" s="6">
        <f t="shared" si="91"/>
        <v>0</v>
      </c>
      <c r="J341" s="79" t="s">
        <v>126</v>
      </c>
    </row>
    <row r="342" spans="1:10" x14ac:dyDescent="0.25">
      <c r="A342" s="81"/>
      <c r="B342" s="79"/>
      <c r="C342" s="65" t="s">
        <v>13</v>
      </c>
      <c r="D342" s="65" t="s">
        <v>42</v>
      </c>
      <c r="E342" s="6">
        <f t="shared" si="89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65" t="s">
        <v>14</v>
      </c>
      <c r="D343" s="9"/>
      <c r="E343" s="6">
        <f t="shared" si="89"/>
        <v>2029.8</v>
      </c>
      <c r="F343" s="6">
        <v>2029.8</v>
      </c>
      <c r="G343" s="6">
        <v>0</v>
      </c>
      <c r="H343" s="6">
        <v>0</v>
      </c>
      <c r="I343" s="6"/>
      <c r="J343" s="79"/>
    </row>
    <row r="344" spans="1:10" x14ac:dyDescent="0.25">
      <c r="A344" s="81"/>
      <c r="B344" s="79"/>
      <c r="C344" s="65" t="s">
        <v>15</v>
      </c>
      <c r="D344" s="9"/>
      <c r="E344" s="6">
        <f t="shared" si="89"/>
        <v>0</v>
      </c>
      <c r="F344" s="6">
        <v>0</v>
      </c>
      <c r="G344" s="6">
        <v>0</v>
      </c>
      <c r="H344" s="6">
        <v>0</v>
      </c>
      <c r="I344" s="6"/>
      <c r="J344" s="79"/>
    </row>
    <row r="345" spans="1:10" x14ac:dyDescent="0.25">
      <c r="A345" s="81"/>
      <c r="B345" s="79"/>
      <c r="C345" s="65" t="s">
        <v>16</v>
      </c>
      <c r="D345" s="9"/>
      <c r="E345" s="6">
        <f t="shared" si="89"/>
        <v>831.3</v>
      </c>
      <c r="F345" s="6">
        <v>831.3</v>
      </c>
      <c r="G345" s="6">
        <v>0</v>
      </c>
      <c r="H345" s="6">
        <v>0</v>
      </c>
      <c r="I345" s="6"/>
      <c r="J345" s="79"/>
    </row>
    <row r="346" spans="1:10" x14ac:dyDescent="0.25">
      <c r="A346" s="81"/>
      <c r="B346" s="79"/>
      <c r="C346" s="65" t="s">
        <v>17</v>
      </c>
      <c r="D346" s="9"/>
      <c r="E346" s="6">
        <f t="shared" si="89"/>
        <v>0</v>
      </c>
      <c r="F346" s="6">
        <f t="shared" ref="F346:H346" si="92">SUM(G346:I346)</f>
        <v>0</v>
      </c>
      <c r="G346" s="6">
        <f t="shared" si="92"/>
        <v>0</v>
      </c>
      <c r="H346" s="6">
        <f t="shared" si="92"/>
        <v>0</v>
      </c>
      <c r="I346" s="6"/>
      <c r="J346" s="79"/>
    </row>
    <row r="347" spans="1:10" ht="18.600000000000001" customHeight="1" x14ac:dyDescent="0.25">
      <c r="A347" s="81" t="s">
        <v>199</v>
      </c>
      <c r="B347" s="79" t="s">
        <v>155</v>
      </c>
      <c r="C347" s="65" t="s">
        <v>11</v>
      </c>
      <c r="D347" s="65" t="s">
        <v>41</v>
      </c>
      <c r="E347" s="6">
        <f t="shared" si="89"/>
        <v>619.04100000000005</v>
      </c>
      <c r="F347" s="6">
        <f>SUM(F348:F352)</f>
        <v>0</v>
      </c>
      <c r="G347" s="6">
        <f t="shared" ref="G347:I347" si="93">SUM(G348:G352)</f>
        <v>0</v>
      </c>
      <c r="H347" s="6">
        <f t="shared" si="93"/>
        <v>619.04100000000005</v>
      </c>
      <c r="I347" s="6">
        <f t="shared" si="93"/>
        <v>0</v>
      </c>
      <c r="J347" s="79" t="s">
        <v>126</v>
      </c>
    </row>
    <row r="348" spans="1:10" ht="17.399999999999999" customHeight="1" x14ac:dyDescent="0.25">
      <c r="A348" s="81"/>
      <c r="B348" s="79"/>
      <c r="C348" s="65" t="s">
        <v>13</v>
      </c>
      <c r="D348" s="65" t="s">
        <v>42</v>
      </c>
      <c r="E348" s="6">
        <f t="shared" si="89"/>
        <v>0</v>
      </c>
      <c r="F348" s="6">
        <v>0</v>
      </c>
      <c r="G348" s="6">
        <v>0</v>
      </c>
      <c r="H348" s="6">
        <v>0</v>
      </c>
      <c r="I348" s="6"/>
      <c r="J348" s="79"/>
    </row>
    <row r="349" spans="1:10" x14ac:dyDescent="0.25">
      <c r="A349" s="81"/>
      <c r="B349" s="79"/>
      <c r="C349" s="65" t="s">
        <v>14</v>
      </c>
      <c r="D349" s="9"/>
      <c r="E349" s="6">
        <f t="shared" si="89"/>
        <v>0</v>
      </c>
      <c r="F349" s="6">
        <v>0</v>
      </c>
      <c r="G349" s="6">
        <v>0</v>
      </c>
      <c r="H349" s="6">
        <v>0</v>
      </c>
      <c r="I349" s="6"/>
      <c r="J349" s="79"/>
    </row>
    <row r="350" spans="1:10" x14ac:dyDescent="0.25">
      <c r="A350" s="81"/>
      <c r="B350" s="79"/>
      <c r="C350" s="65" t="s">
        <v>15</v>
      </c>
      <c r="D350" s="9"/>
      <c r="E350" s="6">
        <f t="shared" si="89"/>
        <v>0</v>
      </c>
      <c r="F350" s="6">
        <v>0</v>
      </c>
      <c r="G350" s="6">
        <v>0</v>
      </c>
      <c r="H350" s="6">
        <v>0</v>
      </c>
      <c r="I350" s="6"/>
      <c r="J350" s="79"/>
    </row>
    <row r="351" spans="1:10" x14ac:dyDescent="0.25">
      <c r="A351" s="81"/>
      <c r="B351" s="79"/>
      <c r="C351" s="65" t="s">
        <v>16</v>
      </c>
      <c r="D351" s="9"/>
      <c r="E351" s="6">
        <f t="shared" si="89"/>
        <v>619.04100000000005</v>
      </c>
      <c r="F351" s="6">
        <v>0</v>
      </c>
      <c r="G351" s="6">
        <v>0</v>
      </c>
      <c r="H351" s="59">
        <v>619.04100000000005</v>
      </c>
      <c r="I351" s="6"/>
      <c r="J351" s="79"/>
    </row>
    <row r="352" spans="1:10" ht="70.95" customHeight="1" x14ac:dyDescent="0.25">
      <c r="A352" s="81"/>
      <c r="B352" s="79"/>
      <c r="C352" s="65" t="s">
        <v>17</v>
      </c>
      <c r="D352" s="9"/>
      <c r="E352" s="6">
        <f t="shared" si="89"/>
        <v>0</v>
      </c>
      <c r="F352" s="6">
        <f t="shared" ref="F352:H352" si="94">SUM(G352:I352)</f>
        <v>0</v>
      </c>
      <c r="G352" s="6">
        <f t="shared" si="94"/>
        <v>0</v>
      </c>
      <c r="H352" s="6">
        <f t="shared" si="94"/>
        <v>0</v>
      </c>
      <c r="I352" s="6"/>
      <c r="J352" s="79"/>
    </row>
    <row r="353" spans="1:10" ht="15" customHeight="1" x14ac:dyDescent="0.25">
      <c r="A353" s="93" t="s">
        <v>200</v>
      </c>
      <c r="B353" s="92" t="s">
        <v>109</v>
      </c>
      <c r="C353" s="70" t="s">
        <v>11</v>
      </c>
      <c r="D353" s="70" t="s">
        <v>41</v>
      </c>
      <c r="E353" s="3">
        <f>SUM(F353:I353)</f>
        <v>700</v>
      </c>
      <c r="F353" s="3">
        <f t="shared" ref="F353:I358" si="95">F359</f>
        <v>300</v>
      </c>
      <c r="G353" s="3">
        <f t="shared" si="95"/>
        <v>100</v>
      </c>
      <c r="H353" s="3">
        <f t="shared" si="95"/>
        <v>200</v>
      </c>
      <c r="I353" s="3">
        <f t="shared" si="95"/>
        <v>100</v>
      </c>
      <c r="J353" s="97"/>
    </row>
    <row r="354" spans="1:10" x14ac:dyDescent="0.25">
      <c r="A354" s="93"/>
      <c r="B354" s="92"/>
      <c r="C354" s="70" t="s">
        <v>13</v>
      </c>
      <c r="D354" s="70" t="s">
        <v>42</v>
      </c>
      <c r="E354" s="3">
        <f t="shared" ref="E354:E358" si="96">SUM(F354:I354)</f>
        <v>0</v>
      </c>
      <c r="F354" s="3">
        <f t="shared" si="95"/>
        <v>0</v>
      </c>
      <c r="G354" s="3">
        <f t="shared" si="95"/>
        <v>0</v>
      </c>
      <c r="H354" s="3">
        <f t="shared" si="95"/>
        <v>0</v>
      </c>
      <c r="I354" s="3">
        <f t="shared" si="95"/>
        <v>0</v>
      </c>
      <c r="J354" s="97"/>
    </row>
    <row r="355" spans="1:10" x14ac:dyDescent="0.25">
      <c r="A355" s="93"/>
      <c r="B355" s="92"/>
      <c r="C355" s="70" t="s">
        <v>14</v>
      </c>
      <c r="D355" s="10"/>
      <c r="E355" s="3">
        <f t="shared" si="96"/>
        <v>0</v>
      </c>
      <c r="F355" s="3">
        <f t="shared" si="95"/>
        <v>0</v>
      </c>
      <c r="G355" s="3">
        <f t="shared" si="95"/>
        <v>0</v>
      </c>
      <c r="H355" s="3">
        <f t="shared" si="95"/>
        <v>0</v>
      </c>
      <c r="I355" s="3">
        <f t="shared" si="95"/>
        <v>0</v>
      </c>
      <c r="J355" s="97"/>
    </row>
    <row r="356" spans="1:10" x14ac:dyDescent="0.25">
      <c r="A356" s="93"/>
      <c r="B356" s="92"/>
      <c r="C356" s="70" t="s">
        <v>15</v>
      </c>
      <c r="D356" s="10"/>
      <c r="E356" s="3">
        <f t="shared" si="96"/>
        <v>0</v>
      </c>
      <c r="F356" s="3">
        <f t="shared" si="95"/>
        <v>0</v>
      </c>
      <c r="G356" s="3">
        <f t="shared" si="95"/>
        <v>0</v>
      </c>
      <c r="H356" s="3">
        <f t="shared" si="95"/>
        <v>0</v>
      </c>
      <c r="I356" s="3">
        <f t="shared" si="95"/>
        <v>0</v>
      </c>
      <c r="J356" s="97"/>
    </row>
    <row r="357" spans="1:10" x14ac:dyDescent="0.25">
      <c r="A357" s="93"/>
      <c r="B357" s="92"/>
      <c r="C357" s="70" t="s">
        <v>16</v>
      </c>
      <c r="D357" s="10"/>
      <c r="E357" s="3">
        <f t="shared" si="96"/>
        <v>700</v>
      </c>
      <c r="F357" s="3">
        <f t="shared" si="95"/>
        <v>300</v>
      </c>
      <c r="G357" s="3">
        <f t="shared" si="95"/>
        <v>100</v>
      </c>
      <c r="H357" s="3">
        <f t="shared" si="95"/>
        <v>200</v>
      </c>
      <c r="I357" s="3">
        <f t="shared" si="95"/>
        <v>100</v>
      </c>
      <c r="J357" s="97"/>
    </row>
    <row r="358" spans="1:10" ht="14.4" customHeight="1" x14ac:dyDescent="0.25">
      <c r="A358" s="93"/>
      <c r="B358" s="92"/>
      <c r="C358" s="70" t="s">
        <v>17</v>
      </c>
      <c r="D358" s="10"/>
      <c r="E358" s="3">
        <f t="shared" si="96"/>
        <v>0</v>
      </c>
      <c r="F358" s="3">
        <f>F364</f>
        <v>0</v>
      </c>
      <c r="G358" s="3">
        <f t="shared" si="95"/>
        <v>0</v>
      </c>
      <c r="H358" s="3">
        <f t="shared" si="95"/>
        <v>0</v>
      </c>
      <c r="I358" s="3">
        <f t="shared" si="95"/>
        <v>0</v>
      </c>
      <c r="J358" s="97"/>
    </row>
    <row r="359" spans="1:10" x14ac:dyDescent="0.25">
      <c r="A359" s="81" t="s">
        <v>201</v>
      </c>
      <c r="B359" s="79" t="s">
        <v>111</v>
      </c>
      <c r="C359" s="65" t="s">
        <v>11</v>
      </c>
      <c r="D359" s="65" t="s">
        <v>41</v>
      </c>
      <c r="E359" s="6">
        <f>SUM(F359:I359)</f>
        <v>700</v>
      </c>
      <c r="F359" s="6">
        <f>SUM(F360:F364)</f>
        <v>300</v>
      </c>
      <c r="G359" s="6">
        <f t="shared" ref="G359:I359" si="97">SUM(G360:G364)</f>
        <v>100</v>
      </c>
      <c r="H359" s="6">
        <f t="shared" si="97"/>
        <v>200</v>
      </c>
      <c r="I359" s="6">
        <f t="shared" si="97"/>
        <v>100</v>
      </c>
      <c r="J359" s="79" t="s">
        <v>128</v>
      </c>
    </row>
    <row r="360" spans="1:10" x14ac:dyDescent="0.25">
      <c r="A360" s="81"/>
      <c r="B360" s="79"/>
      <c r="C360" s="65" t="s">
        <v>13</v>
      </c>
      <c r="D360" s="65" t="s">
        <v>42</v>
      </c>
      <c r="E360" s="6">
        <f t="shared" ref="E360:E364" si="98">SUM(F360:I360)</f>
        <v>0</v>
      </c>
      <c r="F360" s="6">
        <v>0</v>
      </c>
      <c r="G360" s="6">
        <v>0</v>
      </c>
      <c r="H360" s="6">
        <v>0</v>
      </c>
      <c r="I360" s="6"/>
      <c r="J360" s="79"/>
    </row>
    <row r="361" spans="1:10" x14ac:dyDescent="0.25">
      <c r="A361" s="81"/>
      <c r="B361" s="79"/>
      <c r="C361" s="65" t="s">
        <v>14</v>
      </c>
      <c r="D361" s="9"/>
      <c r="E361" s="6">
        <f t="shared" si="98"/>
        <v>0</v>
      </c>
      <c r="F361" s="6">
        <v>0</v>
      </c>
      <c r="G361" s="6">
        <v>0</v>
      </c>
      <c r="H361" s="6">
        <v>0</v>
      </c>
      <c r="I361" s="6"/>
      <c r="J361" s="79"/>
    </row>
    <row r="362" spans="1:10" x14ac:dyDescent="0.25">
      <c r="A362" s="81"/>
      <c r="B362" s="79"/>
      <c r="C362" s="65" t="s">
        <v>15</v>
      </c>
      <c r="D362" s="9"/>
      <c r="E362" s="6">
        <f t="shared" si="98"/>
        <v>0</v>
      </c>
      <c r="F362" s="6">
        <v>0</v>
      </c>
      <c r="G362" s="6">
        <v>0</v>
      </c>
      <c r="H362" s="6">
        <v>0</v>
      </c>
      <c r="I362" s="6"/>
      <c r="J362" s="79"/>
    </row>
    <row r="363" spans="1:10" x14ac:dyDescent="0.25">
      <c r="A363" s="81"/>
      <c r="B363" s="79"/>
      <c r="C363" s="65" t="s">
        <v>16</v>
      </c>
      <c r="D363" s="9"/>
      <c r="E363" s="6">
        <f t="shared" si="98"/>
        <v>700</v>
      </c>
      <c r="F363" s="6">
        <v>300</v>
      </c>
      <c r="G363" s="6">
        <v>100</v>
      </c>
      <c r="H363" s="6">
        <v>200</v>
      </c>
      <c r="I363" s="6">
        <v>100</v>
      </c>
      <c r="J363" s="79"/>
    </row>
    <row r="364" spans="1:10" x14ac:dyDescent="0.25">
      <c r="A364" s="81"/>
      <c r="B364" s="79"/>
      <c r="C364" s="65" t="s">
        <v>17</v>
      </c>
      <c r="D364" s="9"/>
      <c r="E364" s="6">
        <f t="shared" si="98"/>
        <v>0</v>
      </c>
      <c r="F364" s="6">
        <v>0</v>
      </c>
      <c r="G364" s="6">
        <v>0</v>
      </c>
      <c r="H364" s="6">
        <v>0</v>
      </c>
      <c r="I364" s="6"/>
      <c r="J364" s="79"/>
    </row>
    <row r="365" spans="1:10" x14ac:dyDescent="0.25">
      <c r="A365" s="93" t="s">
        <v>202</v>
      </c>
      <c r="B365" s="92" t="s">
        <v>113</v>
      </c>
      <c r="C365" s="70" t="s">
        <v>11</v>
      </c>
      <c r="D365" s="70" t="s">
        <v>41</v>
      </c>
      <c r="E365" s="3">
        <f>SUM(F365:I365)</f>
        <v>40</v>
      </c>
      <c r="F365" s="3">
        <f t="shared" ref="F365:I370" si="99">F371</f>
        <v>10</v>
      </c>
      <c r="G365" s="3">
        <f t="shared" si="99"/>
        <v>10</v>
      </c>
      <c r="H365" s="3">
        <f t="shared" si="99"/>
        <v>10</v>
      </c>
      <c r="I365" s="3">
        <f t="shared" si="99"/>
        <v>10</v>
      </c>
      <c r="J365" s="97"/>
    </row>
    <row r="366" spans="1:10" x14ac:dyDescent="0.25">
      <c r="A366" s="93"/>
      <c r="B366" s="92"/>
      <c r="C366" s="70" t="s">
        <v>13</v>
      </c>
      <c r="D366" s="70" t="s">
        <v>42</v>
      </c>
      <c r="E366" s="3">
        <f t="shared" ref="E366:E370" si="100">SUM(F366:I366)</f>
        <v>0</v>
      </c>
      <c r="F366" s="3">
        <f t="shared" si="99"/>
        <v>0</v>
      </c>
      <c r="G366" s="3">
        <f t="shared" si="99"/>
        <v>0</v>
      </c>
      <c r="H366" s="3">
        <f t="shared" si="99"/>
        <v>0</v>
      </c>
      <c r="I366" s="3">
        <f t="shared" si="99"/>
        <v>0</v>
      </c>
      <c r="J366" s="97"/>
    </row>
    <row r="367" spans="1:10" x14ac:dyDescent="0.25">
      <c r="A367" s="93"/>
      <c r="B367" s="92"/>
      <c r="C367" s="70" t="s">
        <v>14</v>
      </c>
      <c r="D367" s="10"/>
      <c r="E367" s="3">
        <f t="shared" si="100"/>
        <v>0</v>
      </c>
      <c r="F367" s="3">
        <f t="shared" si="99"/>
        <v>0</v>
      </c>
      <c r="G367" s="3">
        <f t="shared" si="99"/>
        <v>0</v>
      </c>
      <c r="H367" s="3">
        <f t="shared" si="99"/>
        <v>0</v>
      </c>
      <c r="I367" s="3">
        <f t="shared" si="99"/>
        <v>0</v>
      </c>
      <c r="J367" s="97"/>
    </row>
    <row r="368" spans="1:10" x14ac:dyDescent="0.25">
      <c r="A368" s="93"/>
      <c r="B368" s="92"/>
      <c r="C368" s="70" t="s">
        <v>15</v>
      </c>
      <c r="D368" s="10"/>
      <c r="E368" s="3">
        <f t="shared" si="100"/>
        <v>0</v>
      </c>
      <c r="F368" s="3">
        <f t="shared" si="99"/>
        <v>0</v>
      </c>
      <c r="G368" s="3">
        <f t="shared" si="99"/>
        <v>0</v>
      </c>
      <c r="H368" s="3">
        <f t="shared" si="99"/>
        <v>0</v>
      </c>
      <c r="I368" s="3">
        <f t="shared" si="99"/>
        <v>0</v>
      </c>
      <c r="J368" s="97"/>
    </row>
    <row r="369" spans="1:10" x14ac:dyDescent="0.25">
      <c r="A369" s="93"/>
      <c r="B369" s="92"/>
      <c r="C369" s="70" t="s">
        <v>16</v>
      </c>
      <c r="D369" s="10"/>
      <c r="E369" s="3">
        <f t="shared" si="100"/>
        <v>40</v>
      </c>
      <c r="F369" s="3">
        <f t="shared" si="99"/>
        <v>10</v>
      </c>
      <c r="G369" s="3">
        <f t="shared" si="99"/>
        <v>10</v>
      </c>
      <c r="H369" s="3">
        <f t="shared" si="99"/>
        <v>10</v>
      </c>
      <c r="I369" s="3">
        <f t="shared" si="99"/>
        <v>10</v>
      </c>
      <c r="J369" s="97"/>
    </row>
    <row r="370" spans="1:10" ht="27.6" customHeight="1" x14ac:dyDescent="0.25">
      <c r="A370" s="93"/>
      <c r="B370" s="92"/>
      <c r="C370" s="70" t="s">
        <v>17</v>
      </c>
      <c r="D370" s="10"/>
      <c r="E370" s="3">
        <f t="shared" si="100"/>
        <v>0</v>
      </c>
      <c r="F370" s="3">
        <f>F376</f>
        <v>0</v>
      </c>
      <c r="G370" s="3">
        <f t="shared" si="99"/>
        <v>0</v>
      </c>
      <c r="H370" s="3">
        <f t="shared" si="99"/>
        <v>0</v>
      </c>
      <c r="I370" s="3">
        <f t="shared" si="99"/>
        <v>0</v>
      </c>
      <c r="J370" s="97"/>
    </row>
    <row r="371" spans="1:10" ht="15" customHeight="1" x14ac:dyDescent="0.25">
      <c r="A371" s="81" t="s">
        <v>203</v>
      </c>
      <c r="B371" s="79" t="s">
        <v>97</v>
      </c>
      <c r="C371" s="65" t="s">
        <v>11</v>
      </c>
      <c r="D371" s="65" t="s">
        <v>41</v>
      </c>
      <c r="E371" s="6">
        <f>SUM(F371:I371)</f>
        <v>40</v>
      </c>
      <c r="F371" s="6">
        <f>SUM(F372:F376)</f>
        <v>10</v>
      </c>
      <c r="G371" s="6">
        <f t="shared" ref="G371:I371" si="101">SUM(G372:G376)</f>
        <v>10</v>
      </c>
      <c r="H371" s="6">
        <f t="shared" si="101"/>
        <v>10</v>
      </c>
      <c r="I371" s="6">
        <f t="shared" si="101"/>
        <v>10</v>
      </c>
      <c r="J371" s="79" t="s">
        <v>128</v>
      </c>
    </row>
    <row r="372" spans="1:10" x14ac:dyDescent="0.25">
      <c r="A372" s="81"/>
      <c r="B372" s="79"/>
      <c r="C372" s="65" t="s">
        <v>13</v>
      </c>
      <c r="D372" s="65" t="s">
        <v>42</v>
      </c>
      <c r="E372" s="6">
        <f t="shared" ref="E372:E376" si="102">SUM(F372:I372)</f>
        <v>0</v>
      </c>
      <c r="F372" s="6">
        <v>0</v>
      </c>
      <c r="G372" s="6">
        <v>0</v>
      </c>
      <c r="H372" s="6">
        <v>0</v>
      </c>
      <c r="I372" s="6"/>
      <c r="J372" s="79"/>
    </row>
    <row r="373" spans="1:10" x14ac:dyDescent="0.25">
      <c r="A373" s="81"/>
      <c r="B373" s="79"/>
      <c r="C373" s="65" t="s">
        <v>14</v>
      </c>
      <c r="D373" s="9"/>
      <c r="E373" s="6">
        <f t="shared" si="102"/>
        <v>0</v>
      </c>
      <c r="F373" s="6">
        <v>0</v>
      </c>
      <c r="G373" s="6">
        <v>0</v>
      </c>
      <c r="H373" s="6">
        <v>0</v>
      </c>
      <c r="I373" s="6"/>
      <c r="J373" s="79"/>
    </row>
    <row r="374" spans="1:10" x14ac:dyDescent="0.25">
      <c r="A374" s="81"/>
      <c r="B374" s="79"/>
      <c r="C374" s="65" t="s">
        <v>15</v>
      </c>
      <c r="D374" s="9"/>
      <c r="E374" s="6">
        <f t="shared" si="102"/>
        <v>0</v>
      </c>
      <c r="F374" s="6">
        <v>0</v>
      </c>
      <c r="G374" s="6">
        <v>0</v>
      </c>
      <c r="H374" s="6">
        <v>0</v>
      </c>
      <c r="I374" s="6"/>
      <c r="J374" s="79"/>
    </row>
    <row r="375" spans="1:10" x14ac:dyDescent="0.25">
      <c r="A375" s="81"/>
      <c r="B375" s="79"/>
      <c r="C375" s="65" t="s">
        <v>16</v>
      </c>
      <c r="D375" s="9"/>
      <c r="E375" s="6">
        <f t="shared" si="102"/>
        <v>40</v>
      </c>
      <c r="F375" s="6">
        <v>10</v>
      </c>
      <c r="G375" s="6">
        <v>10</v>
      </c>
      <c r="H375" s="6">
        <v>10</v>
      </c>
      <c r="I375" s="6">
        <v>10</v>
      </c>
      <c r="J375" s="79"/>
    </row>
    <row r="376" spans="1:10" x14ac:dyDescent="0.25">
      <c r="A376" s="81"/>
      <c r="B376" s="79"/>
      <c r="C376" s="65" t="s">
        <v>17</v>
      </c>
      <c r="D376" s="9"/>
      <c r="E376" s="6">
        <f t="shared" si="102"/>
        <v>0</v>
      </c>
      <c r="F376" s="6">
        <v>0</v>
      </c>
      <c r="G376" s="6">
        <v>0</v>
      </c>
      <c r="H376" s="6">
        <v>0</v>
      </c>
      <c r="I376" s="6"/>
      <c r="J376" s="79"/>
    </row>
  </sheetData>
  <mergeCells count="213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A45:J45"/>
    <mergeCell ref="A46:A51"/>
    <mergeCell ref="B46:B51"/>
    <mergeCell ref="D46:D51"/>
    <mergeCell ref="J46:J51"/>
    <mergeCell ref="A38:A43"/>
    <mergeCell ref="A64:A69"/>
    <mergeCell ref="B64:B69"/>
    <mergeCell ref="D64:D69"/>
    <mergeCell ref="J64:J69"/>
    <mergeCell ref="A70:A75"/>
    <mergeCell ref="B70:B75"/>
    <mergeCell ref="D70:D75"/>
    <mergeCell ref="J70:J75"/>
    <mergeCell ref="A52:A57"/>
    <mergeCell ref="B52:B57"/>
    <mergeCell ref="D52:D57"/>
    <mergeCell ref="J52:J57"/>
    <mergeCell ref="A58:A63"/>
    <mergeCell ref="B58:B63"/>
    <mergeCell ref="D58:D63"/>
    <mergeCell ref="J58:J63"/>
    <mergeCell ref="A89:A94"/>
    <mergeCell ref="B89:B94"/>
    <mergeCell ref="D89:D94"/>
    <mergeCell ref="J89:J94"/>
    <mergeCell ref="A95:A100"/>
    <mergeCell ref="B95:B100"/>
    <mergeCell ref="D95:D100"/>
    <mergeCell ref="J95:J100"/>
    <mergeCell ref="A76:J76"/>
    <mergeCell ref="A77:A82"/>
    <mergeCell ref="B77:B82"/>
    <mergeCell ref="A83:A88"/>
    <mergeCell ref="B83:B88"/>
    <mergeCell ref="D83:D88"/>
    <mergeCell ref="J83:J88"/>
    <mergeCell ref="A113:A118"/>
    <mergeCell ref="B113:B118"/>
    <mergeCell ref="D113:D118"/>
    <mergeCell ref="J113:J118"/>
    <mergeCell ref="A119:A124"/>
    <mergeCell ref="B119:B124"/>
    <mergeCell ref="D119:D124"/>
    <mergeCell ref="J119:J124"/>
    <mergeCell ref="A101:A106"/>
    <mergeCell ref="B101:B106"/>
    <mergeCell ref="D101:D106"/>
    <mergeCell ref="J101:J106"/>
    <mergeCell ref="A107:A112"/>
    <mergeCell ref="B107:B112"/>
    <mergeCell ref="D107:D112"/>
    <mergeCell ref="J107:J112"/>
    <mergeCell ref="A137:A142"/>
    <mergeCell ref="B137:B142"/>
    <mergeCell ref="J137:J142"/>
    <mergeCell ref="A143:A148"/>
    <mergeCell ref="B143:B148"/>
    <mergeCell ref="J143:J148"/>
    <mergeCell ref="A125:A130"/>
    <mergeCell ref="B125:B130"/>
    <mergeCell ref="J125:J130"/>
    <mergeCell ref="A131:A136"/>
    <mergeCell ref="B131:B136"/>
    <mergeCell ref="J131:J136"/>
    <mergeCell ref="A161:A166"/>
    <mergeCell ref="B161:B166"/>
    <mergeCell ref="J161:J166"/>
    <mergeCell ref="A167:A172"/>
    <mergeCell ref="B167:B172"/>
    <mergeCell ref="J167:J172"/>
    <mergeCell ref="A149:A154"/>
    <mergeCell ref="B149:B154"/>
    <mergeCell ref="J149:J154"/>
    <mergeCell ref="A155:A160"/>
    <mergeCell ref="B155:B160"/>
    <mergeCell ref="J155:J160"/>
    <mergeCell ref="A185:A190"/>
    <mergeCell ref="B185:B190"/>
    <mergeCell ref="J185:J190"/>
    <mergeCell ref="A191:A196"/>
    <mergeCell ref="B191:B196"/>
    <mergeCell ref="J191:J196"/>
    <mergeCell ref="A173:A178"/>
    <mergeCell ref="B173:B178"/>
    <mergeCell ref="J173:J178"/>
    <mergeCell ref="A179:A184"/>
    <mergeCell ref="B179:B184"/>
    <mergeCell ref="J179:J184"/>
    <mergeCell ref="A209:A214"/>
    <mergeCell ref="B209:B214"/>
    <mergeCell ref="J209:J214"/>
    <mergeCell ref="A215:A220"/>
    <mergeCell ref="B215:B220"/>
    <mergeCell ref="J215:J220"/>
    <mergeCell ref="A197:A202"/>
    <mergeCell ref="B197:B202"/>
    <mergeCell ref="J197:J202"/>
    <mergeCell ref="A203:A208"/>
    <mergeCell ref="B203:B208"/>
    <mergeCell ref="J203:J208"/>
    <mergeCell ref="A233:A238"/>
    <mergeCell ref="B233:B238"/>
    <mergeCell ref="J233:J238"/>
    <mergeCell ref="A239:A244"/>
    <mergeCell ref="B239:B244"/>
    <mergeCell ref="J239:J244"/>
    <mergeCell ref="A221:A226"/>
    <mergeCell ref="B221:B226"/>
    <mergeCell ref="J221:J226"/>
    <mergeCell ref="A227:A232"/>
    <mergeCell ref="B227:B232"/>
    <mergeCell ref="J227:J232"/>
    <mergeCell ref="A257:A262"/>
    <mergeCell ref="B257:B262"/>
    <mergeCell ref="J257:J262"/>
    <mergeCell ref="A263:A268"/>
    <mergeCell ref="B263:B268"/>
    <mergeCell ref="J263:J268"/>
    <mergeCell ref="A245:A250"/>
    <mergeCell ref="B245:B250"/>
    <mergeCell ref="J245:J250"/>
    <mergeCell ref="A251:A256"/>
    <mergeCell ref="B251:B256"/>
    <mergeCell ref="J251:J256"/>
    <mergeCell ref="A281:A286"/>
    <mergeCell ref="B281:B286"/>
    <mergeCell ref="A287:A292"/>
    <mergeCell ref="B287:B292"/>
    <mergeCell ref="A293:A298"/>
    <mergeCell ref="B293:B298"/>
    <mergeCell ref="A269:A274"/>
    <mergeCell ref="B269:B274"/>
    <mergeCell ref="J269:J274"/>
    <mergeCell ref="A275:A280"/>
    <mergeCell ref="B275:B280"/>
    <mergeCell ref="J275:J280"/>
    <mergeCell ref="A305:A310"/>
    <mergeCell ref="B305:B310"/>
    <mergeCell ref="D305:D310"/>
    <mergeCell ref="J305:J310"/>
    <mergeCell ref="A311:A316"/>
    <mergeCell ref="B311:B316"/>
    <mergeCell ref="D311:D316"/>
    <mergeCell ref="J311:J316"/>
    <mergeCell ref="D293:D298"/>
    <mergeCell ref="J293:J298"/>
    <mergeCell ref="A299:A304"/>
    <mergeCell ref="B299:B304"/>
    <mergeCell ref="D299:D304"/>
    <mergeCell ref="J299:J304"/>
    <mergeCell ref="A335:A340"/>
    <mergeCell ref="B335:B340"/>
    <mergeCell ref="J335:J340"/>
    <mergeCell ref="A317:A322"/>
    <mergeCell ref="B317:B322"/>
    <mergeCell ref="J317:J322"/>
    <mergeCell ref="A323:A328"/>
    <mergeCell ref="B323:B328"/>
    <mergeCell ref="J323:J328"/>
    <mergeCell ref="B38:B43"/>
    <mergeCell ref="D38:D43"/>
    <mergeCell ref="J38:J43"/>
    <mergeCell ref="A365:A370"/>
    <mergeCell ref="B365:B370"/>
    <mergeCell ref="J365:J370"/>
    <mergeCell ref="A371:A376"/>
    <mergeCell ref="B371:B376"/>
    <mergeCell ref="J371:J376"/>
    <mergeCell ref="A353:A358"/>
    <mergeCell ref="B353:B358"/>
    <mergeCell ref="J353:J358"/>
    <mergeCell ref="A359:A364"/>
    <mergeCell ref="B359:B364"/>
    <mergeCell ref="J359:J364"/>
    <mergeCell ref="A341:A346"/>
    <mergeCell ref="B341:B346"/>
    <mergeCell ref="J341:J346"/>
    <mergeCell ref="A347:A352"/>
    <mergeCell ref="B347:B352"/>
    <mergeCell ref="J347:J352"/>
    <mergeCell ref="A329:A334"/>
    <mergeCell ref="B329:B334"/>
    <mergeCell ref="J329:J334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44" max="16383" man="1"/>
    <brk id="75" max="16383" man="1"/>
    <brk id="106" max="16383" man="1"/>
    <brk id="124" max="16383" man="1"/>
    <brk id="160" max="16383" man="1"/>
    <brk id="196" max="16383" man="1"/>
    <brk id="208" max="16383" man="1"/>
    <brk id="238" max="16383" man="1"/>
    <brk id="244" max="16383" man="1"/>
    <brk id="274" max="16383" man="1"/>
    <brk id="304" max="16383" man="1"/>
    <brk id="316" max="16383" man="1"/>
    <brk id="346" max="16383" man="1"/>
    <brk id="352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6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7" sqref="G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4.6640625" style="2" customWidth="1"/>
    <col min="11" max="16384" width="9.109375" style="2"/>
  </cols>
  <sheetData>
    <row r="1" spans="1:11" ht="40.950000000000003" customHeight="1" x14ac:dyDescent="0.25">
      <c r="E1" s="82" t="s">
        <v>204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78" t="s">
        <v>7</v>
      </c>
      <c r="G5" s="78" t="s">
        <v>8</v>
      </c>
      <c r="H5" s="78" t="s">
        <v>9</v>
      </c>
      <c r="I5" s="78" t="s">
        <v>131</v>
      </c>
      <c r="J5" s="84"/>
    </row>
    <row r="6" spans="1:11" x14ac:dyDescent="0.25">
      <c r="A6" s="78">
        <v>1</v>
      </c>
      <c r="B6" s="75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  <c r="H6" s="75">
        <v>8</v>
      </c>
      <c r="I6" s="75">
        <v>9</v>
      </c>
      <c r="J6" s="75">
        <v>11</v>
      </c>
    </row>
    <row r="7" spans="1:11" ht="15" customHeight="1" x14ac:dyDescent="0.25">
      <c r="A7" s="86"/>
      <c r="B7" s="89" t="s">
        <v>10</v>
      </c>
      <c r="C7" s="75" t="s">
        <v>11</v>
      </c>
      <c r="D7" s="89" t="s">
        <v>12</v>
      </c>
      <c r="E7" s="3">
        <f t="shared" ref="E7:E10" si="0">SUM(F7:I7)</f>
        <v>336563.99395999999</v>
      </c>
      <c r="F7" s="3">
        <f t="shared" ref="F7:I11" si="1">F14+F46+F77</f>
        <v>102154.4</v>
      </c>
      <c r="G7" s="3">
        <f t="shared" si="1"/>
        <v>99838.8</v>
      </c>
      <c r="H7" s="3">
        <f t="shared" si="1"/>
        <v>73558.693960000004</v>
      </c>
      <c r="I7" s="3">
        <f t="shared" si="1"/>
        <v>61012.1</v>
      </c>
      <c r="J7" s="92"/>
    </row>
    <row r="8" spans="1:11" ht="13.5" customHeight="1" x14ac:dyDescent="0.25">
      <c r="A8" s="87"/>
      <c r="B8" s="90"/>
      <c r="C8" s="75" t="s">
        <v>13</v>
      </c>
      <c r="D8" s="90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92"/>
    </row>
    <row r="9" spans="1:11" x14ac:dyDescent="0.25">
      <c r="A9" s="87"/>
      <c r="B9" s="90"/>
      <c r="C9" s="75" t="s">
        <v>14</v>
      </c>
      <c r="D9" s="90"/>
      <c r="E9" s="3">
        <f t="shared" si="0"/>
        <v>45441.600000000006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13747.9</v>
      </c>
      <c r="I9" s="3">
        <f t="shared" si="1"/>
        <v>2602.3000000000002</v>
      </c>
      <c r="J9" s="92"/>
    </row>
    <row r="10" spans="1:11" x14ac:dyDescent="0.25">
      <c r="A10" s="87"/>
      <c r="B10" s="90"/>
      <c r="C10" s="75" t="s">
        <v>15</v>
      </c>
      <c r="D10" s="90"/>
      <c r="E10" s="3">
        <f t="shared" si="0"/>
        <v>10505.7</v>
      </c>
      <c r="F10" s="3">
        <f t="shared" si="1"/>
        <v>153.4</v>
      </c>
      <c r="G10" s="3">
        <f t="shared" si="1"/>
        <v>10266.6</v>
      </c>
      <c r="H10" s="112">
        <v>85.7</v>
      </c>
      <c r="I10" s="3">
        <f t="shared" si="1"/>
        <v>0</v>
      </c>
      <c r="J10" s="92"/>
    </row>
    <row r="11" spans="1:11" x14ac:dyDescent="0.25">
      <c r="A11" s="87"/>
      <c r="B11" s="90"/>
      <c r="C11" s="75" t="s">
        <v>16</v>
      </c>
      <c r="D11" s="90"/>
      <c r="E11" s="3">
        <f>SUM(F11:I11)</f>
        <v>278134.09395999997</v>
      </c>
      <c r="F11" s="3">
        <f t="shared" si="1"/>
        <v>91041.099999999991</v>
      </c>
      <c r="G11" s="3">
        <f t="shared" si="1"/>
        <v>68942.099999999991</v>
      </c>
      <c r="H11" s="3">
        <f>H18+H50+H81</f>
        <v>59725.093959999998</v>
      </c>
      <c r="I11" s="3">
        <f t="shared" si="1"/>
        <v>58425.799999999996</v>
      </c>
      <c r="J11" s="92"/>
    </row>
    <row r="12" spans="1:11" ht="17.399999999999999" customHeight="1" x14ac:dyDescent="0.25">
      <c r="A12" s="88"/>
      <c r="B12" s="91"/>
      <c r="C12" s="75" t="s">
        <v>17</v>
      </c>
      <c r="D12" s="91"/>
      <c r="E12" s="3">
        <f t="shared" ref="E12" si="2">SUM(F12:I12)</f>
        <v>0</v>
      </c>
      <c r="F12" s="3">
        <f t="shared" ref="F12" si="3">F19+F82</f>
        <v>0</v>
      </c>
      <c r="G12" s="3">
        <f>G19+G51+G82</f>
        <v>0</v>
      </c>
      <c r="H12" s="3">
        <f>H19+H51+H82</f>
        <v>0</v>
      </c>
      <c r="I12" s="3">
        <f>I19+I51+I82</f>
        <v>0</v>
      </c>
      <c r="J12" s="92"/>
    </row>
    <row r="13" spans="1:11" ht="23.25" customHeight="1" x14ac:dyDescent="0.25">
      <c r="A13" s="92" t="s">
        <v>160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157</v>
      </c>
      <c r="C14" s="75" t="s">
        <v>11</v>
      </c>
      <c r="D14" s="89" t="s">
        <v>12</v>
      </c>
      <c r="E14" s="3">
        <f>SUM(F14:I14)</f>
        <v>22339.293959999999</v>
      </c>
      <c r="F14" s="3">
        <f t="shared" ref="F14:I19" si="4">F20</f>
        <v>0</v>
      </c>
      <c r="G14" s="3">
        <f t="shared" si="4"/>
        <v>10714.9</v>
      </c>
      <c r="H14" s="3">
        <f t="shared" si="4"/>
        <v>11624.393959999999</v>
      </c>
      <c r="I14" s="3">
        <f t="shared" si="4"/>
        <v>0</v>
      </c>
      <c r="J14" s="79"/>
    </row>
    <row r="15" spans="1:11" ht="20.25" customHeight="1" x14ac:dyDescent="0.25">
      <c r="A15" s="93"/>
      <c r="B15" s="92"/>
      <c r="C15" s="75" t="s">
        <v>13</v>
      </c>
      <c r="D15" s="90"/>
      <c r="E15" s="3">
        <f t="shared" ref="E15:E57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79"/>
    </row>
    <row r="16" spans="1:11" x14ac:dyDescent="0.25">
      <c r="A16" s="93"/>
      <c r="B16" s="92"/>
      <c r="C16" s="75" t="s">
        <v>14</v>
      </c>
      <c r="D16" s="90"/>
      <c r="E16" s="3">
        <f t="shared" si="5"/>
        <v>13488</v>
      </c>
      <c r="F16" s="3">
        <f t="shared" si="4"/>
        <v>0</v>
      </c>
      <c r="G16" s="3">
        <f t="shared" si="4"/>
        <v>5488</v>
      </c>
      <c r="H16" s="3">
        <f t="shared" si="4"/>
        <v>8000</v>
      </c>
      <c r="I16" s="3">
        <f t="shared" si="4"/>
        <v>0</v>
      </c>
      <c r="J16" s="79"/>
    </row>
    <row r="17" spans="1:10" x14ac:dyDescent="0.25">
      <c r="A17" s="93"/>
      <c r="B17" s="92"/>
      <c r="C17" s="75" t="s">
        <v>15</v>
      </c>
      <c r="D17" s="90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79"/>
    </row>
    <row r="18" spans="1:10" x14ac:dyDescent="0.25">
      <c r="A18" s="93"/>
      <c r="B18" s="92"/>
      <c r="C18" s="75" t="s">
        <v>16</v>
      </c>
      <c r="D18" s="90"/>
      <c r="E18" s="3">
        <f t="shared" si="5"/>
        <v>6339.29396</v>
      </c>
      <c r="F18" s="3">
        <f t="shared" si="4"/>
        <v>0</v>
      </c>
      <c r="G18" s="3">
        <f t="shared" si="4"/>
        <v>2714.9</v>
      </c>
      <c r="H18" s="3">
        <f t="shared" si="4"/>
        <v>3624.3939599999999</v>
      </c>
      <c r="I18" s="3">
        <f t="shared" si="4"/>
        <v>0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79"/>
    </row>
    <row r="20" spans="1:10" ht="16.5" customHeight="1" x14ac:dyDescent="0.25">
      <c r="A20" s="81" t="s">
        <v>21</v>
      </c>
      <c r="B20" s="92" t="s">
        <v>147</v>
      </c>
      <c r="C20" s="75" t="s">
        <v>11</v>
      </c>
      <c r="D20" s="94" t="s">
        <v>148</v>
      </c>
      <c r="E20" s="3">
        <f t="shared" ref="E20:I25" si="6">E26</f>
        <v>22339.293959999999</v>
      </c>
      <c r="F20" s="3">
        <f t="shared" si="6"/>
        <v>0</v>
      </c>
      <c r="G20" s="3">
        <f t="shared" si="6"/>
        <v>10714.9</v>
      </c>
      <c r="H20" s="3">
        <f t="shared" si="6"/>
        <v>11624.393959999999</v>
      </c>
      <c r="I20" s="3">
        <f t="shared" si="6"/>
        <v>0</v>
      </c>
      <c r="J20" s="79" t="s">
        <v>124</v>
      </c>
    </row>
    <row r="21" spans="1:10" ht="16.5" customHeight="1" x14ac:dyDescent="0.25">
      <c r="A21" s="81"/>
      <c r="B21" s="92"/>
      <c r="C21" s="75" t="s">
        <v>13</v>
      </c>
      <c r="D21" s="95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79"/>
    </row>
    <row r="22" spans="1:10" ht="16.5" customHeight="1" x14ac:dyDescent="0.25">
      <c r="A22" s="81"/>
      <c r="B22" s="92"/>
      <c r="C22" s="75" t="s">
        <v>14</v>
      </c>
      <c r="D22" s="95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8000</v>
      </c>
      <c r="I22" s="3">
        <f t="shared" si="6"/>
        <v>0</v>
      </c>
      <c r="J22" s="79"/>
    </row>
    <row r="23" spans="1:10" ht="16.5" customHeight="1" x14ac:dyDescent="0.25">
      <c r="A23" s="81"/>
      <c r="B23" s="92"/>
      <c r="C23" s="75" t="s">
        <v>15</v>
      </c>
      <c r="D23" s="95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9"/>
    </row>
    <row r="24" spans="1:10" ht="16.5" customHeight="1" x14ac:dyDescent="0.25">
      <c r="A24" s="81"/>
      <c r="B24" s="92"/>
      <c r="C24" s="75" t="s">
        <v>16</v>
      </c>
      <c r="D24" s="95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3624.3939599999999</v>
      </c>
      <c r="I24" s="3">
        <f t="shared" si="6"/>
        <v>0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9"/>
    </row>
    <row r="26" spans="1:10" ht="16.5" customHeight="1" x14ac:dyDescent="0.25">
      <c r="A26" s="81" t="s">
        <v>121</v>
      </c>
      <c r="B26" s="105" t="s">
        <v>149</v>
      </c>
      <c r="C26" s="75" t="s">
        <v>11</v>
      </c>
      <c r="D26" s="94" t="s">
        <v>148</v>
      </c>
      <c r="E26" s="6">
        <f>SUM(F26:I26)</f>
        <v>22339.293959999999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11624.393959999999</v>
      </c>
      <c r="I26" s="6">
        <f t="shared" si="7"/>
        <v>0</v>
      </c>
      <c r="J26" s="79" t="s">
        <v>124</v>
      </c>
    </row>
    <row r="27" spans="1:10" ht="16.5" customHeight="1" x14ac:dyDescent="0.25">
      <c r="A27" s="81"/>
      <c r="B27" s="105"/>
      <c r="C27" s="73" t="s">
        <v>13</v>
      </c>
      <c r="D27" s="95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79"/>
    </row>
    <row r="28" spans="1:10" ht="16.5" customHeight="1" x14ac:dyDescent="0.25">
      <c r="A28" s="81"/>
      <c r="B28" s="105"/>
      <c r="C28" s="73" t="s">
        <v>14</v>
      </c>
      <c r="D28" s="95"/>
      <c r="E28" s="6">
        <f t="shared" si="8"/>
        <v>5488</v>
      </c>
      <c r="F28" s="6">
        <f t="shared" si="8"/>
        <v>0</v>
      </c>
      <c r="G28" s="6">
        <v>5488</v>
      </c>
      <c r="H28" s="6">
        <f>H34+H40</f>
        <v>8000</v>
      </c>
      <c r="I28" s="6">
        <f t="shared" si="8"/>
        <v>0</v>
      </c>
      <c r="J28" s="79"/>
    </row>
    <row r="29" spans="1:10" ht="16.5" customHeight="1" x14ac:dyDescent="0.25">
      <c r="A29" s="81"/>
      <c r="B29" s="105"/>
      <c r="C29" s="73" t="s">
        <v>15</v>
      </c>
      <c r="D29" s="95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ref="H29:H31" si="9">H35+H41</f>
        <v>0</v>
      </c>
      <c r="I29" s="6">
        <f t="shared" si="8"/>
        <v>0</v>
      </c>
      <c r="J29" s="79"/>
    </row>
    <row r="30" spans="1:10" ht="16.5" customHeight="1" x14ac:dyDescent="0.25">
      <c r="A30" s="81"/>
      <c r="B30" s="105"/>
      <c r="C30" s="73" t="s">
        <v>16</v>
      </c>
      <c r="D30" s="95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9"/>
        <v>3624.3939599999999</v>
      </c>
      <c r="I30" s="6">
        <f t="shared" si="8"/>
        <v>0</v>
      </c>
      <c r="J30" s="79"/>
    </row>
    <row r="31" spans="1:10" ht="16.95" customHeight="1" x14ac:dyDescent="0.25">
      <c r="A31" s="81"/>
      <c r="B31" s="105"/>
      <c r="C31" s="73" t="s">
        <v>17</v>
      </c>
      <c r="D31" s="96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9"/>
        <v>0</v>
      </c>
      <c r="I31" s="6">
        <f t="shared" si="8"/>
        <v>0</v>
      </c>
      <c r="J31" s="79"/>
    </row>
    <row r="32" spans="1:10" ht="16.5" customHeight="1" x14ac:dyDescent="0.25">
      <c r="A32" s="81" t="s">
        <v>121</v>
      </c>
      <c r="B32" s="79" t="s">
        <v>143</v>
      </c>
      <c r="C32" s="75" t="s">
        <v>11</v>
      </c>
      <c r="D32" s="94" t="s">
        <v>148</v>
      </c>
      <c r="E32" s="6">
        <f>SUM(F32:I32)</f>
        <v>10714.9</v>
      </c>
      <c r="F32" s="6">
        <f t="shared" ref="F32:I32" si="10">SUM(F33:F37)</f>
        <v>0</v>
      </c>
      <c r="G32" s="6">
        <f t="shared" si="10"/>
        <v>10714.9</v>
      </c>
      <c r="H32" s="6">
        <f t="shared" si="10"/>
        <v>0</v>
      </c>
      <c r="I32" s="6">
        <f t="shared" si="10"/>
        <v>0</v>
      </c>
      <c r="J32" s="79" t="s">
        <v>124</v>
      </c>
    </row>
    <row r="33" spans="1:10" ht="16.5" customHeight="1" x14ac:dyDescent="0.25">
      <c r="A33" s="81"/>
      <c r="B33" s="79"/>
      <c r="C33" s="73" t="s">
        <v>13</v>
      </c>
      <c r="D33" s="95"/>
      <c r="E33" s="6">
        <f t="shared" ref="E33:E37" si="11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9"/>
    </row>
    <row r="34" spans="1:10" ht="16.5" customHeight="1" x14ac:dyDescent="0.25">
      <c r="A34" s="81"/>
      <c r="B34" s="79"/>
      <c r="C34" s="73" t="s">
        <v>14</v>
      </c>
      <c r="D34" s="95"/>
      <c r="E34" s="6">
        <f t="shared" si="11"/>
        <v>5488</v>
      </c>
      <c r="F34" s="6">
        <v>0</v>
      </c>
      <c r="G34" s="6">
        <v>5488</v>
      </c>
      <c r="H34" s="6">
        <v>0</v>
      </c>
      <c r="I34" s="6">
        <v>0</v>
      </c>
      <c r="J34" s="79"/>
    </row>
    <row r="35" spans="1:10" ht="16.5" customHeight="1" x14ac:dyDescent="0.25">
      <c r="A35" s="81"/>
      <c r="B35" s="79"/>
      <c r="C35" s="73" t="s">
        <v>15</v>
      </c>
      <c r="D35" s="95"/>
      <c r="E35" s="6">
        <f t="shared" si="11"/>
        <v>0</v>
      </c>
      <c r="F35" s="6">
        <v>0</v>
      </c>
      <c r="G35" s="6">
        <v>0</v>
      </c>
      <c r="H35" s="6">
        <v>0</v>
      </c>
      <c r="I35" s="6">
        <v>0</v>
      </c>
      <c r="J35" s="79"/>
    </row>
    <row r="36" spans="1:10" ht="16.5" customHeight="1" x14ac:dyDescent="0.25">
      <c r="A36" s="81"/>
      <c r="B36" s="79"/>
      <c r="C36" s="73" t="s">
        <v>16</v>
      </c>
      <c r="D36" s="95"/>
      <c r="E36" s="6">
        <f t="shared" si="11"/>
        <v>2714.9</v>
      </c>
      <c r="F36" s="6">
        <v>0</v>
      </c>
      <c r="G36" s="6">
        <v>2714.9</v>
      </c>
      <c r="H36" s="6">
        <v>0</v>
      </c>
      <c r="I36" s="6">
        <v>0</v>
      </c>
      <c r="J36" s="79"/>
    </row>
    <row r="37" spans="1:10" ht="16.5" customHeight="1" x14ac:dyDescent="0.25">
      <c r="A37" s="81"/>
      <c r="B37" s="79"/>
      <c r="C37" s="73" t="s">
        <v>17</v>
      </c>
      <c r="D37" s="96"/>
      <c r="E37" s="6">
        <f t="shared" si="11"/>
        <v>0</v>
      </c>
      <c r="F37" s="6">
        <v>0</v>
      </c>
      <c r="G37" s="6">
        <v>0</v>
      </c>
      <c r="H37" s="6">
        <v>0</v>
      </c>
      <c r="I37" s="6">
        <v>0</v>
      </c>
      <c r="J37" s="79"/>
    </row>
    <row r="38" spans="1:10" ht="16.5" customHeight="1" x14ac:dyDescent="0.25">
      <c r="A38" s="81" t="s">
        <v>205</v>
      </c>
      <c r="B38" s="79" t="s">
        <v>206</v>
      </c>
      <c r="C38" s="75" t="s">
        <v>11</v>
      </c>
      <c r="D38" s="94" t="s">
        <v>148</v>
      </c>
      <c r="E38" s="6">
        <f>SUM(F38:I38)</f>
        <v>11624.393959999999</v>
      </c>
      <c r="F38" s="6">
        <f t="shared" ref="F38:I38" si="12">SUM(F39:F43)</f>
        <v>0</v>
      </c>
      <c r="G38" s="6">
        <f t="shared" si="12"/>
        <v>0</v>
      </c>
      <c r="H38" s="6">
        <f t="shared" si="12"/>
        <v>11624.393959999999</v>
      </c>
      <c r="I38" s="6">
        <f t="shared" si="12"/>
        <v>0</v>
      </c>
      <c r="J38" s="79" t="s">
        <v>124</v>
      </c>
    </row>
    <row r="39" spans="1:10" ht="16.5" customHeight="1" x14ac:dyDescent="0.25">
      <c r="A39" s="81"/>
      <c r="B39" s="79"/>
      <c r="C39" s="73" t="s">
        <v>13</v>
      </c>
      <c r="D39" s="95"/>
      <c r="E39" s="6">
        <f t="shared" ref="E39:E43" si="13">SUM(F39:I39)</f>
        <v>0</v>
      </c>
      <c r="F39" s="6">
        <v>0</v>
      </c>
      <c r="G39" s="6">
        <v>0</v>
      </c>
      <c r="H39" s="6">
        <v>0</v>
      </c>
      <c r="I39" s="6">
        <v>0</v>
      </c>
      <c r="J39" s="79"/>
    </row>
    <row r="40" spans="1:10" ht="16.5" customHeight="1" x14ac:dyDescent="0.25">
      <c r="A40" s="81"/>
      <c r="B40" s="79"/>
      <c r="C40" s="73" t="s">
        <v>14</v>
      </c>
      <c r="D40" s="95"/>
      <c r="E40" s="6">
        <f t="shared" si="13"/>
        <v>8000</v>
      </c>
      <c r="F40" s="6">
        <v>0</v>
      </c>
      <c r="G40" s="6">
        <v>0</v>
      </c>
      <c r="H40" s="6">
        <v>8000</v>
      </c>
      <c r="I40" s="6">
        <v>0</v>
      </c>
      <c r="J40" s="79"/>
    </row>
    <row r="41" spans="1:10" ht="16.5" customHeight="1" x14ac:dyDescent="0.25">
      <c r="A41" s="81"/>
      <c r="B41" s="79"/>
      <c r="C41" s="73" t="s">
        <v>15</v>
      </c>
      <c r="D41" s="95"/>
      <c r="E41" s="6">
        <f t="shared" si="13"/>
        <v>0</v>
      </c>
      <c r="F41" s="6">
        <v>0</v>
      </c>
      <c r="G41" s="6">
        <v>0</v>
      </c>
      <c r="H41" s="6">
        <v>0</v>
      </c>
      <c r="I41" s="6">
        <v>0</v>
      </c>
      <c r="J41" s="79"/>
    </row>
    <row r="42" spans="1:10" ht="16.5" customHeight="1" x14ac:dyDescent="0.25">
      <c r="A42" s="81"/>
      <c r="B42" s="79"/>
      <c r="C42" s="73" t="s">
        <v>16</v>
      </c>
      <c r="D42" s="95"/>
      <c r="E42" s="6">
        <f t="shared" si="13"/>
        <v>3624.3939599999999</v>
      </c>
      <c r="F42" s="6">
        <v>0</v>
      </c>
      <c r="G42" s="6">
        <v>0</v>
      </c>
      <c r="H42" s="6">
        <v>3624.3939599999999</v>
      </c>
      <c r="I42" s="6">
        <v>0</v>
      </c>
      <c r="J42" s="79"/>
    </row>
    <row r="43" spans="1:10" ht="16.5" customHeight="1" x14ac:dyDescent="0.25">
      <c r="A43" s="81"/>
      <c r="B43" s="79"/>
      <c r="C43" s="73" t="s">
        <v>17</v>
      </c>
      <c r="D43" s="96"/>
      <c r="E43" s="6">
        <f t="shared" si="13"/>
        <v>0</v>
      </c>
      <c r="F43" s="6">
        <v>0</v>
      </c>
      <c r="G43" s="6">
        <v>0</v>
      </c>
      <c r="H43" s="6">
        <v>0</v>
      </c>
      <c r="I43" s="6">
        <v>0</v>
      </c>
      <c r="J43" s="79"/>
    </row>
    <row r="44" spans="1:10" ht="16.5" customHeight="1" x14ac:dyDescent="0.25">
      <c r="A44" s="72"/>
      <c r="B44" s="73"/>
      <c r="C44" s="73"/>
      <c r="D44" s="74"/>
      <c r="E44" s="6"/>
      <c r="F44" s="6"/>
      <c r="G44" s="6"/>
      <c r="H44" s="6"/>
      <c r="I44" s="6"/>
      <c r="J44" s="73"/>
    </row>
    <row r="45" spans="1:10" ht="25.95" customHeight="1" x14ac:dyDescent="0.25">
      <c r="A45" s="92" t="s">
        <v>159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16.5" customHeight="1" x14ac:dyDescent="0.25">
      <c r="A46" s="81" t="s">
        <v>33</v>
      </c>
      <c r="B46" s="92" t="s">
        <v>158</v>
      </c>
      <c r="C46" s="75" t="s">
        <v>11</v>
      </c>
      <c r="D46" s="94" t="s">
        <v>148</v>
      </c>
      <c r="E46" s="3">
        <f t="shared" ref="E46:E50" si="14">E52</f>
        <v>1568.9</v>
      </c>
      <c r="F46" s="3">
        <f t="shared" ref="F46:I51" si="15">F52+F64</f>
        <v>5850.3</v>
      </c>
      <c r="G46" s="3">
        <f t="shared" si="15"/>
        <v>6360.3</v>
      </c>
      <c r="H46" s="3">
        <f t="shared" si="15"/>
        <v>4007.9</v>
      </c>
      <c r="I46" s="3">
        <f t="shared" si="15"/>
        <v>350.40000000000003</v>
      </c>
      <c r="J46" s="79" t="s">
        <v>124</v>
      </c>
    </row>
    <row r="47" spans="1:10" ht="16.5" customHeight="1" x14ac:dyDescent="0.25">
      <c r="A47" s="81"/>
      <c r="B47" s="92"/>
      <c r="C47" s="75" t="s">
        <v>13</v>
      </c>
      <c r="D47" s="95"/>
      <c r="E47" s="3">
        <f t="shared" si="14"/>
        <v>0</v>
      </c>
      <c r="F47" s="3">
        <f t="shared" si="15"/>
        <v>0</v>
      </c>
      <c r="G47" s="3">
        <f t="shared" si="15"/>
        <v>0</v>
      </c>
      <c r="H47" s="3">
        <f t="shared" si="15"/>
        <v>0</v>
      </c>
      <c r="I47" s="3">
        <f t="shared" si="15"/>
        <v>0</v>
      </c>
      <c r="J47" s="79"/>
    </row>
    <row r="48" spans="1:10" ht="16.5" customHeight="1" x14ac:dyDescent="0.25">
      <c r="A48" s="81"/>
      <c r="B48" s="92"/>
      <c r="C48" s="75" t="s">
        <v>14</v>
      </c>
      <c r="D48" s="95"/>
      <c r="E48" s="3">
        <f t="shared" si="14"/>
        <v>1366.5</v>
      </c>
      <c r="F48" s="3">
        <f t="shared" si="15"/>
        <v>5206.8</v>
      </c>
      <c r="G48" s="3">
        <f t="shared" si="15"/>
        <v>5597.1</v>
      </c>
      <c r="H48" s="3">
        <f t="shared" si="15"/>
        <v>3446.8</v>
      </c>
      <c r="I48" s="3">
        <f t="shared" si="15"/>
        <v>297.8</v>
      </c>
      <c r="J48" s="79"/>
    </row>
    <row r="49" spans="1:10" ht="16.5" customHeight="1" x14ac:dyDescent="0.25">
      <c r="A49" s="81"/>
      <c r="B49" s="92"/>
      <c r="C49" s="75" t="s">
        <v>15</v>
      </c>
      <c r="D49" s="95"/>
      <c r="E49" s="3">
        <f t="shared" si="14"/>
        <v>0</v>
      </c>
      <c r="F49" s="3">
        <f t="shared" si="15"/>
        <v>0</v>
      </c>
      <c r="G49" s="3">
        <f t="shared" si="15"/>
        <v>0</v>
      </c>
      <c r="H49" s="3">
        <f t="shared" si="15"/>
        <v>0</v>
      </c>
      <c r="I49" s="3">
        <f t="shared" si="15"/>
        <v>0</v>
      </c>
      <c r="J49" s="79"/>
    </row>
    <row r="50" spans="1:10" ht="16.5" customHeight="1" x14ac:dyDescent="0.25">
      <c r="A50" s="81"/>
      <c r="B50" s="92"/>
      <c r="C50" s="75" t="s">
        <v>16</v>
      </c>
      <c r="D50" s="95"/>
      <c r="E50" s="3">
        <f t="shared" si="14"/>
        <v>202.4</v>
      </c>
      <c r="F50" s="3">
        <f t="shared" si="15"/>
        <v>643.5</v>
      </c>
      <c r="G50" s="3">
        <f t="shared" si="15"/>
        <v>763.2</v>
      </c>
      <c r="H50" s="3">
        <f t="shared" si="15"/>
        <v>561.1</v>
      </c>
      <c r="I50" s="3">
        <f t="shared" si="15"/>
        <v>52.6</v>
      </c>
      <c r="J50" s="79"/>
    </row>
    <row r="51" spans="1:10" ht="16.5" customHeight="1" x14ac:dyDescent="0.25">
      <c r="A51" s="81"/>
      <c r="B51" s="92"/>
      <c r="C51" s="5" t="s">
        <v>17</v>
      </c>
      <c r="D51" s="96"/>
      <c r="E51" s="3">
        <f>E57</f>
        <v>0</v>
      </c>
      <c r="F51" s="3">
        <f>F57+F69</f>
        <v>0</v>
      </c>
      <c r="G51" s="3">
        <f t="shared" si="15"/>
        <v>0</v>
      </c>
      <c r="H51" s="3">
        <f t="shared" si="15"/>
        <v>0</v>
      </c>
      <c r="I51" s="3">
        <f t="shared" si="15"/>
        <v>0</v>
      </c>
      <c r="J51" s="79"/>
    </row>
    <row r="52" spans="1:10" ht="19.5" customHeight="1" x14ac:dyDescent="0.25">
      <c r="A52" s="81" t="s">
        <v>35</v>
      </c>
      <c r="B52" s="92" t="s">
        <v>23</v>
      </c>
      <c r="C52" s="75" t="s">
        <v>11</v>
      </c>
      <c r="D52" s="94" t="s">
        <v>148</v>
      </c>
      <c r="E52" s="3">
        <f t="shared" si="5"/>
        <v>1568.9</v>
      </c>
      <c r="F52" s="3">
        <f t="shared" ref="F52:I57" si="16">F58</f>
        <v>450.3</v>
      </c>
      <c r="G52" s="3">
        <f t="shared" si="16"/>
        <v>360.3</v>
      </c>
      <c r="H52" s="3">
        <f t="shared" si="16"/>
        <v>407.90000000000003</v>
      </c>
      <c r="I52" s="3">
        <f t="shared" si="16"/>
        <v>350.40000000000003</v>
      </c>
      <c r="J52" s="79" t="s">
        <v>124</v>
      </c>
    </row>
    <row r="53" spans="1:10" ht="17.25" customHeight="1" x14ac:dyDescent="0.25">
      <c r="A53" s="81"/>
      <c r="B53" s="92"/>
      <c r="C53" s="75" t="s">
        <v>13</v>
      </c>
      <c r="D53" s="95"/>
      <c r="E53" s="3">
        <f t="shared" si="5"/>
        <v>0</v>
      </c>
      <c r="F53" s="3">
        <f t="shared" si="16"/>
        <v>0</v>
      </c>
      <c r="G53" s="3">
        <f t="shared" si="16"/>
        <v>0</v>
      </c>
      <c r="H53" s="3">
        <f t="shared" si="16"/>
        <v>0</v>
      </c>
      <c r="I53" s="3">
        <f t="shared" si="16"/>
        <v>0</v>
      </c>
      <c r="J53" s="79"/>
    </row>
    <row r="54" spans="1:10" x14ac:dyDescent="0.25">
      <c r="A54" s="81"/>
      <c r="B54" s="92"/>
      <c r="C54" s="75" t="s">
        <v>14</v>
      </c>
      <c r="D54" s="95"/>
      <c r="E54" s="3">
        <f t="shared" si="5"/>
        <v>1366.5</v>
      </c>
      <c r="F54" s="3">
        <f t="shared" si="16"/>
        <v>400.8</v>
      </c>
      <c r="G54" s="3">
        <f t="shared" si="16"/>
        <v>317.10000000000002</v>
      </c>
      <c r="H54" s="3">
        <f t="shared" si="16"/>
        <v>350.8</v>
      </c>
      <c r="I54" s="3">
        <f t="shared" si="16"/>
        <v>297.8</v>
      </c>
      <c r="J54" s="79"/>
    </row>
    <row r="55" spans="1:10" x14ac:dyDescent="0.25">
      <c r="A55" s="81"/>
      <c r="B55" s="92"/>
      <c r="C55" s="75" t="s">
        <v>15</v>
      </c>
      <c r="D55" s="95"/>
      <c r="E55" s="3">
        <f t="shared" si="5"/>
        <v>0</v>
      </c>
      <c r="F55" s="3">
        <f t="shared" si="16"/>
        <v>0</v>
      </c>
      <c r="G55" s="3">
        <f t="shared" si="16"/>
        <v>0</v>
      </c>
      <c r="H55" s="3">
        <f t="shared" si="16"/>
        <v>0</v>
      </c>
      <c r="I55" s="3">
        <f t="shared" si="16"/>
        <v>0</v>
      </c>
      <c r="J55" s="79"/>
    </row>
    <row r="56" spans="1:10" x14ac:dyDescent="0.25">
      <c r="A56" s="81"/>
      <c r="B56" s="92"/>
      <c r="C56" s="75" t="s">
        <v>16</v>
      </c>
      <c r="D56" s="95"/>
      <c r="E56" s="3">
        <f t="shared" si="5"/>
        <v>202.4</v>
      </c>
      <c r="F56" s="3">
        <f t="shared" si="16"/>
        <v>49.5</v>
      </c>
      <c r="G56" s="3">
        <f t="shared" si="16"/>
        <v>43.2</v>
      </c>
      <c r="H56" s="3">
        <f t="shared" si="16"/>
        <v>57.1</v>
      </c>
      <c r="I56" s="3">
        <f t="shared" si="16"/>
        <v>52.6</v>
      </c>
      <c r="J56" s="79"/>
    </row>
    <row r="57" spans="1:10" ht="18" customHeight="1" x14ac:dyDescent="0.25">
      <c r="A57" s="81"/>
      <c r="B57" s="92"/>
      <c r="C57" s="5" t="s">
        <v>17</v>
      </c>
      <c r="D57" s="96"/>
      <c r="E57" s="3">
        <f t="shared" si="5"/>
        <v>0</v>
      </c>
      <c r="F57" s="3">
        <f>F63</f>
        <v>0</v>
      </c>
      <c r="G57" s="3">
        <f t="shared" si="16"/>
        <v>0</v>
      </c>
      <c r="H57" s="3">
        <f t="shared" si="16"/>
        <v>0</v>
      </c>
      <c r="I57" s="3">
        <f t="shared" si="16"/>
        <v>0</v>
      </c>
      <c r="J57" s="79"/>
    </row>
    <row r="58" spans="1:10" ht="20.25" customHeight="1" x14ac:dyDescent="0.25">
      <c r="A58" s="81" t="s">
        <v>163</v>
      </c>
      <c r="B58" s="79" t="s">
        <v>23</v>
      </c>
      <c r="C58" s="75" t="s">
        <v>11</v>
      </c>
      <c r="D58" s="94" t="s">
        <v>148</v>
      </c>
      <c r="E58" s="6">
        <f>SUM(F58:I58)</f>
        <v>1568.9</v>
      </c>
      <c r="F58" s="6">
        <f t="shared" ref="F58:I58" si="17">SUM(F59:F63)</f>
        <v>450.3</v>
      </c>
      <c r="G58" s="6">
        <f t="shared" si="17"/>
        <v>360.3</v>
      </c>
      <c r="H58" s="6">
        <f t="shared" si="17"/>
        <v>407.90000000000003</v>
      </c>
      <c r="I58" s="6">
        <f t="shared" si="17"/>
        <v>350.40000000000003</v>
      </c>
      <c r="J58" s="79" t="s">
        <v>124</v>
      </c>
    </row>
    <row r="59" spans="1:10" ht="19.5" customHeight="1" x14ac:dyDescent="0.25">
      <c r="A59" s="81"/>
      <c r="B59" s="79"/>
      <c r="C59" s="73" t="s">
        <v>13</v>
      </c>
      <c r="D59" s="95"/>
      <c r="E59" s="6">
        <f t="shared" ref="E59:E63" si="18">SUM(F59:I59)</f>
        <v>0</v>
      </c>
      <c r="F59" s="6">
        <v>0</v>
      </c>
      <c r="G59" s="6">
        <v>0</v>
      </c>
      <c r="H59" s="6">
        <v>0</v>
      </c>
      <c r="I59" s="6">
        <v>0</v>
      </c>
      <c r="J59" s="79"/>
    </row>
    <row r="60" spans="1:10" x14ac:dyDescent="0.25">
      <c r="A60" s="81"/>
      <c r="B60" s="79"/>
      <c r="C60" s="73" t="s">
        <v>14</v>
      </c>
      <c r="D60" s="95"/>
      <c r="E60" s="6">
        <f t="shared" si="18"/>
        <v>1366.5</v>
      </c>
      <c r="F60" s="6">
        <v>400.8</v>
      </c>
      <c r="G60" s="6">
        <v>317.10000000000002</v>
      </c>
      <c r="H60" s="6">
        <v>350.8</v>
      </c>
      <c r="I60" s="6">
        <v>297.8</v>
      </c>
      <c r="J60" s="79"/>
    </row>
    <row r="61" spans="1:10" x14ac:dyDescent="0.25">
      <c r="A61" s="81"/>
      <c r="B61" s="79"/>
      <c r="C61" s="73" t="s">
        <v>15</v>
      </c>
      <c r="D61" s="95"/>
      <c r="E61" s="6">
        <f t="shared" si="18"/>
        <v>0</v>
      </c>
      <c r="F61" s="6">
        <v>0</v>
      </c>
      <c r="G61" s="6">
        <v>0</v>
      </c>
      <c r="H61" s="6">
        <v>0</v>
      </c>
      <c r="I61" s="6">
        <v>0</v>
      </c>
      <c r="J61" s="79"/>
    </row>
    <row r="62" spans="1:10" x14ac:dyDescent="0.25">
      <c r="A62" s="81"/>
      <c r="B62" s="79"/>
      <c r="C62" s="73" t="s">
        <v>16</v>
      </c>
      <c r="D62" s="95"/>
      <c r="E62" s="6">
        <f t="shared" si="18"/>
        <v>202.4</v>
      </c>
      <c r="F62" s="6">
        <v>49.5</v>
      </c>
      <c r="G62" s="6">
        <v>43.2</v>
      </c>
      <c r="H62" s="6">
        <v>57.1</v>
      </c>
      <c r="I62" s="6">
        <v>52.6</v>
      </c>
      <c r="J62" s="79"/>
    </row>
    <row r="63" spans="1:10" x14ac:dyDescent="0.25">
      <c r="A63" s="81"/>
      <c r="B63" s="79"/>
      <c r="C63" s="73" t="s">
        <v>17</v>
      </c>
      <c r="D63" s="96"/>
      <c r="E63" s="6">
        <f t="shared" si="18"/>
        <v>0</v>
      </c>
      <c r="F63" s="6">
        <v>0</v>
      </c>
      <c r="G63" s="6">
        <v>0</v>
      </c>
      <c r="H63" s="6">
        <v>0</v>
      </c>
      <c r="I63" s="6">
        <v>0</v>
      </c>
      <c r="J63" s="79"/>
    </row>
    <row r="64" spans="1:10" ht="21" customHeight="1" x14ac:dyDescent="0.25">
      <c r="A64" s="93" t="s">
        <v>37</v>
      </c>
      <c r="B64" s="92" t="s">
        <v>24</v>
      </c>
      <c r="C64" s="73" t="s">
        <v>11</v>
      </c>
      <c r="D64" s="94" t="s">
        <v>148</v>
      </c>
      <c r="E64" s="7">
        <f>SUM(F64:I64)</f>
        <v>15000</v>
      </c>
      <c r="F64" s="7">
        <f t="shared" ref="F64:I69" si="19">F70</f>
        <v>5400</v>
      </c>
      <c r="G64" s="7">
        <f t="shared" si="19"/>
        <v>6000</v>
      </c>
      <c r="H64" s="7">
        <f t="shared" si="19"/>
        <v>3600</v>
      </c>
      <c r="I64" s="7">
        <f t="shared" si="19"/>
        <v>0</v>
      </c>
      <c r="J64" s="79"/>
    </row>
    <row r="65" spans="1:10" ht="22.5" customHeight="1" x14ac:dyDescent="0.25">
      <c r="A65" s="93"/>
      <c r="B65" s="92"/>
      <c r="C65" s="73" t="s">
        <v>13</v>
      </c>
      <c r="D65" s="95"/>
      <c r="E65" s="7">
        <f t="shared" ref="E65:E69" si="20">SUM(F65:I65)</f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79"/>
    </row>
    <row r="66" spans="1:10" ht="17.25" customHeight="1" x14ac:dyDescent="0.25">
      <c r="A66" s="93"/>
      <c r="B66" s="92"/>
      <c r="C66" s="73" t="s">
        <v>14</v>
      </c>
      <c r="D66" s="95"/>
      <c r="E66" s="7">
        <f t="shared" si="20"/>
        <v>13182</v>
      </c>
      <c r="F66" s="7">
        <f t="shared" si="19"/>
        <v>4806</v>
      </c>
      <c r="G66" s="7">
        <f t="shared" si="19"/>
        <v>5280</v>
      </c>
      <c r="H66" s="7">
        <f t="shared" si="19"/>
        <v>3096</v>
      </c>
      <c r="I66" s="7">
        <f t="shared" si="19"/>
        <v>0</v>
      </c>
      <c r="J66" s="79"/>
    </row>
    <row r="67" spans="1:10" ht="17.25" customHeight="1" x14ac:dyDescent="0.25">
      <c r="A67" s="93"/>
      <c r="B67" s="92"/>
      <c r="C67" s="73" t="s">
        <v>15</v>
      </c>
      <c r="D67" s="95"/>
      <c r="E67" s="7">
        <f t="shared" si="20"/>
        <v>0</v>
      </c>
      <c r="F67" s="7">
        <f t="shared" si="19"/>
        <v>0</v>
      </c>
      <c r="G67" s="7">
        <f t="shared" si="19"/>
        <v>0</v>
      </c>
      <c r="H67" s="7">
        <f t="shared" si="19"/>
        <v>0</v>
      </c>
      <c r="I67" s="7">
        <f t="shared" si="19"/>
        <v>0</v>
      </c>
      <c r="J67" s="79"/>
    </row>
    <row r="68" spans="1:10" ht="17.25" customHeight="1" x14ac:dyDescent="0.25">
      <c r="A68" s="93"/>
      <c r="B68" s="92"/>
      <c r="C68" s="73" t="s">
        <v>16</v>
      </c>
      <c r="D68" s="95"/>
      <c r="E68" s="7">
        <f t="shared" si="20"/>
        <v>1818</v>
      </c>
      <c r="F68" s="7">
        <f t="shared" si="19"/>
        <v>594</v>
      </c>
      <c r="G68" s="7">
        <f t="shared" si="19"/>
        <v>720</v>
      </c>
      <c r="H68" s="7">
        <f t="shared" si="19"/>
        <v>504</v>
      </c>
      <c r="I68" s="7">
        <f t="shared" si="19"/>
        <v>0</v>
      </c>
      <c r="J68" s="79"/>
    </row>
    <row r="69" spans="1:10" ht="19.5" customHeight="1" x14ac:dyDescent="0.25">
      <c r="A69" s="93"/>
      <c r="B69" s="92"/>
      <c r="C69" s="73" t="s">
        <v>17</v>
      </c>
      <c r="D69" s="96"/>
      <c r="E69" s="7">
        <f t="shared" si="20"/>
        <v>0</v>
      </c>
      <c r="F69" s="7">
        <f>F75</f>
        <v>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9"/>
    </row>
    <row r="70" spans="1:10" x14ac:dyDescent="0.25">
      <c r="A70" s="81" t="s">
        <v>162</v>
      </c>
      <c r="B70" s="79" t="s">
        <v>25</v>
      </c>
      <c r="C70" s="73" t="s">
        <v>11</v>
      </c>
      <c r="D70" s="94" t="s">
        <v>12</v>
      </c>
      <c r="E70" s="8">
        <f>SUM(F70:I70)</f>
        <v>15000</v>
      </c>
      <c r="F70" s="8">
        <f>SUM(F71:F75)</f>
        <v>5400</v>
      </c>
      <c r="G70" s="8">
        <f t="shared" ref="G70:I70" si="21">SUM(G71:G75)</f>
        <v>6000</v>
      </c>
      <c r="H70" s="8">
        <f t="shared" si="21"/>
        <v>3600</v>
      </c>
      <c r="I70" s="8">
        <f t="shared" si="21"/>
        <v>0</v>
      </c>
      <c r="J70" s="92" t="s">
        <v>128</v>
      </c>
    </row>
    <row r="71" spans="1:10" x14ac:dyDescent="0.25">
      <c r="A71" s="81"/>
      <c r="B71" s="79"/>
      <c r="C71" s="73" t="s">
        <v>13</v>
      </c>
      <c r="D71" s="95"/>
      <c r="E71" s="8">
        <f t="shared" ref="E71:E75" si="22">SUM(F71:I71)</f>
        <v>0</v>
      </c>
      <c r="F71" s="8">
        <v>0</v>
      </c>
      <c r="G71" s="8">
        <v>0</v>
      </c>
      <c r="H71" s="8">
        <v>0</v>
      </c>
      <c r="I71" s="8">
        <v>0</v>
      </c>
      <c r="J71" s="92"/>
    </row>
    <row r="72" spans="1:10" x14ac:dyDescent="0.25">
      <c r="A72" s="81"/>
      <c r="B72" s="79"/>
      <c r="C72" s="73" t="s">
        <v>14</v>
      </c>
      <c r="D72" s="95"/>
      <c r="E72" s="8">
        <f t="shared" si="22"/>
        <v>13182</v>
      </c>
      <c r="F72" s="8">
        <v>4806</v>
      </c>
      <c r="G72" s="8">
        <v>5280</v>
      </c>
      <c r="H72" s="8">
        <v>3096</v>
      </c>
      <c r="I72" s="8">
        <v>0</v>
      </c>
      <c r="J72" s="92"/>
    </row>
    <row r="73" spans="1:10" x14ac:dyDescent="0.25">
      <c r="A73" s="81"/>
      <c r="B73" s="79"/>
      <c r="C73" s="73" t="s">
        <v>15</v>
      </c>
      <c r="D73" s="95"/>
      <c r="E73" s="8">
        <f t="shared" si="22"/>
        <v>0</v>
      </c>
      <c r="F73" s="8">
        <v>0</v>
      </c>
      <c r="G73" s="8">
        <v>0</v>
      </c>
      <c r="H73" s="8">
        <v>0</v>
      </c>
      <c r="I73" s="8">
        <v>0</v>
      </c>
      <c r="J73" s="92"/>
    </row>
    <row r="74" spans="1:10" x14ac:dyDescent="0.25">
      <c r="A74" s="81"/>
      <c r="B74" s="79"/>
      <c r="C74" s="73" t="s">
        <v>16</v>
      </c>
      <c r="D74" s="95"/>
      <c r="E74" s="8">
        <f t="shared" si="22"/>
        <v>1818</v>
      </c>
      <c r="F74" s="8">
        <v>594</v>
      </c>
      <c r="G74" s="8">
        <v>720</v>
      </c>
      <c r="H74" s="8">
        <v>504</v>
      </c>
      <c r="I74" s="8">
        <v>0</v>
      </c>
      <c r="J74" s="92"/>
    </row>
    <row r="75" spans="1:10" x14ac:dyDescent="0.25">
      <c r="A75" s="81"/>
      <c r="B75" s="79"/>
      <c r="C75" s="73" t="s">
        <v>17</v>
      </c>
      <c r="D75" s="96"/>
      <c r="E75" s="8">
        <f t="shared" si="22"/>
        <v>0</v>
      </c>
      <c r="F75" s="8">
        <v>0</v>
      </c>
      <c r="G75" s="8">
        <v>0</v>
      </c>
      <c r="H75" s="8">
        <v>0</v>
      </c>
      <c r="I75" s="8">
        <v>0</v>
      </c>
      <c r="J75" s="92"/>
    </row>
    <row r="76" spans="1:10" ht="27" customHeight="1" x14ac:dyDescent="0.25">
      <c r="A76" s="92" t="s">
        <v>161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16.2" customHeight="1" x14ac:dyDescent="0.25">
      <c r="A77" s="89" t="s">
        <v>39</v>
      </c>
      <c r="B77" s="92" t="s">
        <v>120</v>
      </c>
      <c r="C77" s="75" t="s">
        <v>11</v>
      </c>
      <c r="D77" s="77"/>
      <c r="E77" s="3">
        <f>SUM(F77:I77)</f>
        <v>297655.8</v>
      </c>
      <c r="F77" s="3">
        <f t="shared" ref="F77:I82" si="23">F83+F107+F125+F167+F209+F239+F245+F317+F353+F365</f>
        <v>96304.099999999991</v>
      </c>
      <c r="G77" s="3">
        <f>G83+G107+G125+G167+G209+G245+G317+G353+G365</f>
        <v>82763.600000000006</v>
      </c>
      <c r="H77" s="3">
        <f t="shared" ref="H77:I77" si="24">H83+H107+H125+H167+H209+H245+H317+H353+H365</f>
        <v>57926.400000000001</v>
      </c>
      <c r="I77" s="3">
        <f t="shared" si="24"/>
        <v>60661.7</v>
      </c>
      <c r="J77" s="75"/>
    </row>
    <row r="78" spans="1:10" ht="16.2" customHeight="1" x14ac:dyDescent="0.25">
      <c r="A78" s="90"/>
      <c r="B78" s="92"/>
      <c r="C78" s="75" t="s">
        <v>13</v>
      </c>
      <c r="D78" s="77"/>
      <c r="E78" s="3">
        <f t="shared" ref="E78:E88" si="25">SUM(F78:I78)</f>
        <v>0</v>
      </c>
      <c r="F78" s="3">
        <f t="shared" si="23"/>
        <v>0</v>
      </c>
      <c r="G78" s="3">
        <f t="shared" si="23"/>
        <v>0</v>
      </c>
      <c r="H78" s="3">
        <f t="shared" si="23"/>
        <v>0</v>
      </c>
      <c r="I78" s="3">
        <f t="shared" si="23"/>
        <v>0</v>
      </c>
      <c r="J78" s="75"/>
    </row>
    <row r="79" spans="1:10" ht="16.2" customHeight="1" x14ac:dyDescent="0.25">
      <c r="A79" s="90"/>
      <c r="B79" s="92"/>
      <c r="C79" s="75" t="s">
        <v>14</v>
      </c>
      <c r="D79" s="77"/>
      <c r="E79" s="3">
        <f t="shared" si="25"/>
        <v>17405.099999999999</v>
      </c>
      <c r="F79" s="3">
        <f t="shared" si="23"/>
        <v>5753.1</v>
      </c>
      <c r="G79" s="3">
        <f>G85+G109+G127+G169+G211+G247+G319+G355+G367</f>
        <v>7046.4</v>
      </c>
      <c r="H79" s="3">
        <f t="shared" ref="H79:I79" si="26">H85+H109+H127+H169+H211+H247+H319+H355+H367</f>
        <v>2301.1</v>
      </c>
      <c r="I79" s="3">
        <f t="shared" si="26"/>
        <v>2304.5</v>
      </c>
      <c r="J79" s="75"/>
    </row>
    <row r="80" spans="1:10" ht="16.2" customHeight="1" x14ac:dyDescent="0.25">
      <c r="A80" s="90"/>
      <c r="B80" s="92"/>
      <c r="C80" s="75" t="s">
        <v>15</v>
      </c>
      <c r="D80" s="77"/>
      <c r="E80" s="3">
        <f t="shared" si="25"/>
        <v>10520</v>
      </c>
      <c r="F80" s="3">
        <f t="shared" si="23"/>
        <v>153.4</v>
      </c>
      <c r="G80" s="3">
        <f t="shared" si="23"/>
        <v>10266.6</v>
      </c>
      <c r="H80" s="3">
        <f t="shared" si="23"/>
        <v>100</v>
      </c>
      <c r="I80" s="3">
        <f t="shared" si="23"/>
        <v>0</v>
      </c>
      <c r="J80" s="75"/>
    </row>
    <row r="81" spans="1:10" ht="16.2" customHeight="1" x14ac:dyDescent="0.25">
      <c r="A81" s="90"/>
      <c r="B81" s="92"/>
      <c r="C81" s="75" t="s">
        <v>16</v>
      </c>
      <c r="D81" s="77"/>
      <c r="E81" s="3">
        <f t="shared" si="25"/>
        <v>269774.39999999997</v>
      </c>
      <c r="F81" s="3">
        <f t="shared" si="23"/>
        <v>90397.599999999991</v>
      </c>
      <c r="G81" s="3">
        <f t="shared" si="23"/>
        <v>65463.999999999993</v>
      </c>
      <c r="H81" s="3">
        <f t="shared" si="23"/>
        <v>55539.6</v>
      </c>
      <c r="I81" s="3">
        <f t="shared" si="23"/>
        <v>58373.2</v>
      </c>
      <c r="J81" s="75"/>
    </row>
    <row r="82" spans="1:10" ht="18" customHeight="1" x14ac:dyDescent="0.25">
      <c r="A82" s="91"/>
      <c r="B82" s="92"/>
      <c r="C82" s="75" t="s">
        <v>17</v>
      </c>
      <c r="D82" s="77"/>
      <c r="E82" s="3">
        <f t="shared" si="25"/>
        <v>0</v>
      </c>
      <c r="F82" s="3">
        <f t="shared" si="23"/>
        <v>0</v>
      </c>
      <c r="G82" s="3">
        <f t="shared" si="23"/>
        <v>0</v>
      </c>
      <c r="H82" s="3">
        <f t="shared" si="23"/>
        <v>0</v>
      </c>
      <c r="I82" s="3">
        <f t="shared" si="23"/>
        <v>0</v>
      </c>
      <c r="J82" s="75"/>
    </row>
    <row r="83" spans="1:10" ht="19.2" customHeight="1" x14ac:dyDescent="0.25">
      <c r="A83" s="93" t="s">
        <v>43</v>
      </c>
      <c r="B83" s="92" t="s">
        <v>27</v>
      </c>
      <c r="C83" s="75" t="s">
        <v>11</v>
      </c>
      <c r="D83" s="94" t="s">
        <v>12</v>
      </c>
      <c r="E83" s="3">
        <f t="shared" si="25"/>
        <v>2140</v>
      </c>
      <c r="F83" s="3">
        <f t="shared" ref="F83:I88" si="27">F89+F95+F101</f>
        <v>720</v>
      </c>
      <c r="G83" s="3">
        <f t="shared" si="27"/>
        <v>400</v>
      </c>
      <c r="H83" s="3">
        <f t="shared" si="27"/>
        <v>520</v>
      </c>
      <c r="I83" s="3">
        <f t="shared" si="27"/>
        <v>500</v>
      </c>
      <c r="J83" s="79"/>
    </row>
    <row r="84" spans="1:10" x14ac:dyDescent="0.25">
      <c r="A84" s="93"/>
      <c r="B84" s="92"/>
      <c r="C84" s="75" t="s">
        <v>13</v>
      </c>
      <c r="D84" s="95"/>
      <c r="E84" s="3">
        <f t="shared" si="25"/>
        <v>0</v>
      </c>
      <c r="F84" s="3">
        <f t="shared" si="27"/>
        <v>0</v>
      </c>
      <c r="G84" s="3">
        <f t="shared" si="27"/>
        <v>0</v>
      </c>
      <c r="H84" s="3">
        <f t="shared" si="27"/>
        <v>0</v>
      </c>
      <c r="I84" s="3">
        <f t="shared" si="27"/>
        <v>0</v>
      </c>
      <c r="J84" s="79"/>
    </row>
    <row r="85" spans="1:10" x14ac:dyDescent="0.25">
      <c r="A85" s="93"/>
      <c r="B85" s="92"/>
      <c r="C85" s="75" t="s">
        <v>14</v>
      </c>
      <c r="D85" s="95"/>
      <c r="E85" s="3">
        <f t="shared" si="25"/>
        <v>0</v>
      </c>
      <c r="F85" s="3">
        <f t="shared" si="27"/>
        <v>0</v>
      </c>
      <c r="G85" s="3">
        <f t="shared" si="27"/>
        <v>0</v>
      </c>
      <c r="H85" s="3">
        <f t="shared" si="27"/>
        <v>0</v>
      </c>
      <c r="I85" s="3">
        <f t="shared" si="27"/>
        <v>0</v>
      </c>
      <c r="J85" s="79"/>
    </row>
    <row r="86" spans="1:10" x14ac:dyDescent="0.25">
      <c r="A86" s="93"/>
      <c r="B86" s="92"/>
      <c r="C86" s="75" t="s">
        <v>15</v>
      </c>
      <c r="D86" s="95"/>
      <c r="E86" s="3">
        <f t="shared" si="25"/>
        <v>0</v>
      </c>
      <c r="F86" s="3">
        <f t="shared" si="27"/>
        <v>0</v>
      </c>
      <c r="G86" s="3">
        <f t="shared" si="27"/>
        <v>0</v>
      </c>
      <c r="H86" s="3">
        <f t="shared" si="27"/>
        <v>0</v>
      </c>
      <c r="I86" s="3">
        <f t="shared" si="27"/>
        <v>0</v>
      </c>
      <c r="J86" s="79"/>
    </row>
    <row r="87" spans="1:10" x14ac:dyDescent="0.25">
      <c r="A87" s="93"/>
      <c r="B87" s="92"/>
      <c r="C87" s="75" t="s">
        <v>16</v>
      </c>
      <c r="D87" s="95"/>
      <c r="E87" s="3">
        <f t="shared" si="25"/>
        <v>2140</v>
      </c>
      <c r="F87" s="3">
        <f t="shared" si="27"/>
        <v>720</v>
      </c>
      <c r="G87" s="3">
        <f t="shared" si="27"/>
        <v>400</v>
      </c>
      <c r="H87" s="3">
        <f t="shared" si="27"/>
        <v>520</v>
      </c>
      <c r="I87" s="3">
        <f t="shared" si="27"/>
        <v>500</v>
      </c>
      <c r="J87" s="79"/>
    </row>
    <row r="88" spans="1:10" x14ac:dyDescent="0.25">
      <c r="A88" s="93"/>
      <c r="B88" s="92"/>
      <c r="C88" s="75" t="s">
        <v>17</v>
      </c>
      <c r="D88" s="96"/>
      <c r="E88" s="3">
        <f t="shared" si="25"/>
        <v>0</v>
      </c>
      <c r="F88" s="3">
        <f>F94+F100+F106</f>
        <v>0</v>
      </c>
      <c r="G88" s="3">
        <f t="shared" si="27"/>
        <v>0</v>
      </c>
      <c r="H88" s="3">
        <f t="shared" si="27"/>
        <v>0</v>
      </c>
      <c r="I88" s="3">
        <f t="shared" si="27"/>
        <v>0</v>
      </c>
      <c r="J88" s="79"/>
    </row>
    <row r="89" spans="1:10" x14ac:dyDescent="0.25">
      <c r="A89" s="81" t="s">
        <v>164</v>
      </c>
      <c r="B89" s="79" t="s">
        <v>29</v>
      </c>
      <c r="C89" s="73" t="s">
        <v>11</v>
      </c>
      <c r="D89" s="94" t="s">
        <v>12</v>
      </c>
      <c r="E89" s="6">
        <f>SUM(F89:I89)</f>
        <v>80</v>
      </c>
      <c r="F89" s="6">
        <f>SUM(F90:F94)</f>
        <v>20</v>
      </c>
      <c r="G89" s="6">
        <f t="shared" ref="G89:I89" si="28">SUM(G90:G94)</f>
        <v>20</v>
      </c>
      <c r="H89" s="6">
        <f t="shared" si="28"/>
        <v>20</v>
      </c>
      <c r="I89" s="6">
        <f t="shared" si="28"/>
        <v>20</v>
      </c>
      <c r="J89" s="79" t="s">
        <v>132</v>
      </c>
    </row>
    <row r="90" spans="1:10" x14ac:dyDescent="0.25">
      <c r="A90" s="81"/>
      <c r="B90" s="79"/>
      <c r="C90" s="73" t="s">
        <v>13</v>
      </c>
      <c r="D90" s="95"/>
      <c r="E90" s="6">
        <f t="shared" ref="E90:E100" si="29">SUM(F90:I90)</f>
        <v>0</v>
      </c>
      <c r="F90" s="6">
        <v>0</v>
      </c>
      <c r="G90" s="6">
        <v>0</v>
      </c>
      <c r="H90" s="6">
        <v>0</v>
      </c>
      <c r="I90" s="6">
        <v>0</v>
      </c>
      <c r="J90" s="79"/>
    </row>
    <row r="91" spans="1:10" x14ac:dyDescent="0.25">
      <c r="A91" s="81"/>
      <c r="B91" s="79"/>
      <c r="C91" s="73" t="s">
        <v>14</v>
      </c>
      <c r="D91" s="95"/>
      <c r="E91" s="6">
        <f t="shared" si="29"/>
        <v>0</v>
      </c>
      <c r="F91" s="6">
        <v>0</v>
      </c>
      <c r="G91" s="6">
        <v>0</v>
      </c>
      <c r="H91" s="6">
        <v>0</v>
      </c>
      <c r="I91" s="6">
        <v>0</v>
      </c>
      <c r="J91" s="79"/>
    </row>
    <row r="92" spans="1:10" x14ac:dyDescent="0.25">
      <c r="A92" s="81"/>
      <c r="B92" s="79"/>
      <c r="C92" s="73" t="s">
        <v>15</v>
      </c>
      <c r="D92" s="95"/>
      <c r="E92" s="6">
        <f t="shared" si="29"/>
        <v>0</v>
      </c>
      <c r="F92" s="6">
        <v>0</v>
      </c>
      <c r="G92" s="6">
        <v>0</v>
      </c>
      <c r="H92" s="6">
        <v>0</v>
      </c>
      <c r="I92" s="6">
        <v>0</v>
      </c>
      <c r="J92" s="79"/>
    </row>
    <row r="93" spans="1:10" x14ac:dyDescent="0.25">
      <c r="A93" s="81"/>
      <c r="B93" s="79"/>
      <c r="C93" s="73" t="s">
        <v>16</v>
      </c>
      <c r="D93" s="95"/>
      <c r="E93" s="6">
        <f t="shared" si="29"/>
        <v>80</v>
      </c>
      <c r="F93" s="6">
        <v>20</v>
      </c>
      <c r="G93" s="6">
        <v>20</v>
      </c>
      <c r="H93" s="6">
        <v>20</v>
      </c>
      <c r="I93" s="6">
        <v>20</v>
      </c>
      <c r="J93" s="79"/>
    </row>
    <row r="94" spans="1:10" x14ac:dyDescent="0.25">
      <c r="A94" s="81"/>
      <c r="B94" s="79"/>
      <c r="C94" s="73" t="s">
        <v>17</v>
      </c>
      <c r="D94" s="96"/>
      <c r="E94" s="6">
        <f t="shared" si="29"/>
        <v>0</v>
      </c>
      <c r="F94" s="6">
        <v>0</v>
      </c>
      <c r="G94" s="6">
        <v>0</v>
      </c>
      <c r="H94" s="6">
        <v>0</v>
      </c>
      <c r="I94" s="6">
        <v>0</v>
      </c>
      <c r="J94" s="79"/>
    </row>
    <row r="95" spans="1:10" x14ac:dyDescent="0.25">
      <c r="A95" s="81" t="s">
        <v>165</v>
      </c>
      <c r="B95" s="79" t="s">
        <v>31</v>
      </c>
      <c r="C95" s="73" t="s">
        <v>11</v>
      </c>
      <c r="D95" s="94" t="s">
        <v>12</v>
      </c>
      <c r="E95" s="6">
        <f t="shared" si="29"/>
        <v>2060</v>
      </c>
      <c r="F95" s="6">
        <f>SUM(F96:F100)</f>
        <v>700</v>
      </c>
      <c r="G95" s="6">
        <f t="shared" ref="G95:I95" si="30">SUM(G96:G100)</f>
        <v>380</v>
      </c>
      <c r="H95" s="6">
        <f t="shared" si="30"/>
        <v>500</v>
      </c>
      <c r="I95" s="6">
        <f t="shared" si="30"/>
        <v>480</v>
      </c>
      <c r="J95" s="79" t="s">
        <v>124</v>
      </c>
    </row>
    <row r="96" spans="1:10" x14ac:dyDescent="0.25">
      <c r="A96" s="81"/>
      <c r="B96" s="79"/>
      <c r="C96" s="73" t="s">
        <v>13</v>
      </c>
      <c r="D96" s="95"/>
      <c r="E96" s="6">
        <f t="shared" si="29"/>
        <v>0</v>
      </c>
      <c r="F96" s="6">
        <v>0</v>
      </c>
      <c r="G96" s="6">
        <v>0</v>
      </c>
      <c r="H96" s="6">
        <v>0</v>
      </c>
      <c r="I96" s="6">
        <v>0</v>
      </c>
      <c r="J96" s="79"/>
    </row>
    <row r="97" spans="1:10" x14ac:dyDescent="0.25">
      <c r="A97" s="81"/>
      <c r="B97" s="79"/>
      <c r="C97" s="73" t="s">
        <v>14</v>
      </c>
      <c r="D97" s="95"/>
      <c r="E97" s="6">
        <f t="shared" si="29"/>
        <v>0</v>
      </c>
      <c r="F97" s="6">
        <v>0</v>
      </c>
      <c r="G97" s="6">
        <v>0</v>
      </c>
      <c r="H97" s="6">
        <v>0</v>
      </c>
      <c r="I97" s="6">
        <v>0</v>
      </c>
      <c r="J97" s="79"/>
    </row>
    <row r="98" spans="1:10" x14ac:dyDescent="0.25">
      <c r="A98" s="81"/>
      <c r="B98" s="79"/>
      <c r="C98" s="73" t="s">
        <v>15</v>
      </c>
      <c r="D98" s="95"/>
      <c r="E98" s="6">
        <f t="shared" si="29"/>
        <v>0</v>
      </c>
      <c r="F98" s="6">
        <v>0</v>
      </c>
      <c r="G98" s="6">
        <v>0</v>
      </c>
      <c r="H98" s="6">
        <v>0</v>
      </c>
      <c r="I98" s="6">
        <v>0</v>
      </c>
      <c r="J98" s="79"/>
    </row>
    <row r="99" spans="1:10" x14ac:dyDescent="0.25">
      <c r="A99" s="81"/>
      <c r="B99" s="79"/>
      <c r="C99" s="73" t="s">
        <v>16</v>
      </c>
      <c r="D99" s="95"/>
      <c r="E99" s="6">
        <f t="shared" si="29"/>
        <v>2060</v>
      </c>
      <c r="F99" s="6">
        <v>700</v>
      </c>
      <c r="G99" s="6">
        <v>380</v>
      </c>
      <c r="H99" s="6">
        <v>500</v>
      </c>
      <c r="I99" s="6">
        <v>480</v>
      </c>
      <c r="J99" s="79"/>
    </row>
    <row r="100" spans="1:10" ht="13.2" customHeight="1" x14ac:dyDescent="0.25">
      <c r="A100" s="81"/>
      <c r="B100" s="79"/>
      <c r="C100" s="73" t="s">
        <v>17</v>
      </c>
      <c r="D100" s="96"/>
      <c r="E100" s="6">
        <f t="shared" si="29"/>
        <v>0</v>
      </c>
      <c r="F100" s="6">
        <v>0</v>
      </c>
      <c r="G100" s="6">
        <v>0</v>
      </c>
      <c r="H100" s="6">
        <v>0</v>
      </c>
      <c r="I100" s="6">
        <v>0</v>
      </c>
      <c r="J100" s="79"/>
    </row>
    <row r="101" spans="1:10" ht="15" hidden="1" customHeight="1" x14ac:dyDescent="0.25">
      <c r="A101" s="81" t="s">
        <v>30</v>
      </c>
      <c r="B101" s="79" t="s">
        <v>32</v>
      </c>
      <c r="C101" s="73" t="s">
        <v>11</v>
      </c>
      <c r="D101" s="94" t="s">
        <v>12</v>
      </c>
      <c r="E101" s="6">
        <f t="shared" ref="E101:E106" si="31">SUM(F101:H101)</f>
        <v>0</v>
      </c>
      <c r="F101" s="6">
        <f>SUM(F102:F106)</f>
        <v>0</v>
      </c>
      <c r="G101" s="6">
        <f t="shared" ref="G101:H101" si="32">SUM(G102:G106)</f>
        <v>0</v>
      </c>
      <c r="H101" s="6">
        <f t="shared" si="32"/>
        <v>0</v>
      </c>
      <c r="I101" s="4"/>
      <c r="J101" s="79"/>
    </row>
    <row r="102" spans="1:10" hidden="1" x14ac:dyDescent="0.25">
      <c r="A102" s="81"/>
      <c r="B102" s="79"/>
      <c r="C102" s="73" t="s">
        <v>13</v>
      </c>
      <c r="D102" s="95"/>
      <c r="E102" s="6">
        <f t="shared" si="31"/>
        <v>0</v>
      </c>
      <c r="F102" s="6">
        <v>0</v>
      </c>
      <c r="G102" s="6">
        <v>0</v>
      </c>
      <c r="H102" s="6">
        <v>0</v>
      </c>
      <c r="I102" s="4"/>
      <c r="J102" s="79"/>
    </row>
    <row r="103" spans="1:10" hidden="1" x14ac:dyDescent="0.25">
      <c r="A103" s="81"/>
      <c r="B103" s="79"/>
      <c r="C103" s="73" t="s">
        <v>14</v>
      </c>
      <c r="D103" s="95"/>
      <c r="E103" s="6">
        <f t="shared" si="31"/>
        <v>0</v>
      </c>
      <c r="F103" s="6">
        <v>0</v>
      </c>
      <c r="G103" s="6">
        <v>0</v>
      </c>
      <c r="H103" s="6">
        <v>0</v>
      </c>
      <c r="I103" s="4"/>
      <c r="J103" s="79"/>
    </row>
    <row r="104" spans="1:10" hidden="1" x14ac:dyDescent="0.25">
      <c r="A104" s="81"/>
      <c r="B104" s="79"/>
      <c r="C104" s="73" t="s">
        <v>15</v>
      </c>
      <c r="D104" s="95"/>
      <c r="E104" s="6">
        <f t="shared" si="31"/>
        <v>0</v>
      </c>
      <c r="F104" s="6">
        <v>0</v>
      </c>
      <c r="G104" s="6">
        <v>0</v>
      </c>
      <c r="H104" s="6">
        <v>0</v>
      </c>
      <c r="I104" s="4"/>
      <c r="J104" s="79"/>
    </row>
    <row r="105" spans="1:10" hidden="1" x14ac:dyDescent="0.25">
      <c r="A105" s="81"/>
      <c r="B105" s="79"/>
      <c r="C105" s="73" t="s">
        <v>16</v>
      </c>
      <c r="D105" s="95"/>
      <c r="E105" s="6">
        <f t="shared" si="31"/>
        <v>0</v>
      </c>
      <c r="F105" s="6">
        <v>0</v>
      </c>
      <c r="G105" s="6">
        <v>0</v>
      </c>
      <c r="H105" s="6">
        <v>0</v>
      </c>
      <c r="I105" s="4"/>
      <c r="J105" s="79"/>
    </row>
    <row r="106" spans="1:10" hidden="1" x14ac:dyDescent="0.25">
      <c r="A106" s="81"/>
      <c r="B106" s="79"/>
      <c r="C106" s="73" t="s">
        <v>17</v>
      </c>
      <c r="D106" s="96"/>
      <c r="E106" s="6">
        <f t="shared" si="31"/>
        <v>0</v>
      </c>
      <c r="F106" s="6">
        <v>0</v>
      </c>
      <c r="G106" s="6">
        <v>0</v>
      </c>
      <c r="H106" s="6">
        <v>0</v>
      </c>
      <c r="I106" s="4"/>
      <c r="J106" s="79"/>
    </row>
    <row r="107" spans="1:10" ht="14.4" customHeight="1" x14ac:dyDescent="0.25">
      <c r="A107" s="93" t="s">
        <v>45</v>
      </c>
      <c r="B107" s="92" t="s">
        <v>34</v>
      </c>
      <c r="C107" s="75" t="s">
        <v>11</v>
      </c>
      <c r="D107" s="94" t="s">
        <v>12</v>
      </c>
      <c r="E107" s="3">
        <f>SUM(F107:I107)</f>
        <v>1510</v>
      </c>
      <c r="F107" s="3">
        <f t="shared" ref="F107:I112" si="33">F113+F119</f>
        <v>610</v>
      </c>
      <c r="G107" s="3">
        <f t="shared" si="33"/>
        <v>200</v>
      </c>
      <c r="H107" s="3">
        <f t="shared" si="33"/>
        <v>300</v>
      </c>
      <c r="I107" s="3">
        <f t="shared" si="33"/>
        <v>400</v>
      </c>
      <c r="J107" s="80"/>
    </row>
    <row r="108" spans="1:10" x14ac:dyDescent="0.25">
      <c r="A108" s="93"/>
      <c r="B108" s="92"/>
      <c r="C108" s="75" t="s">
        <v>13</v>
      </c>
      <c r="D108" s="95"/>
      <c r="E108" s="3">
        <f t="shared" ref="E108:E112" si="34">SUM(F108:I108)</f>
        <v>0</v>
      </c>
      <c r="F108" s="3">
        <f t="shared" si="33"/>
        <v>0</v>
      </c>
      <c r="G108" s="3">
        <f t="shared" si="33"/>
        <v>0</v>
      </c>
      <c r="H108" s="3">
        <f t="shared" si="33"/>
        <v>0</v>
      </c>
      <c r="I108" s="3">
        <f t="shared" si="33"/>
        <v>0</v>
      </c>
      <c r="J108" s="80"/>
    </row>
    <row r="109" spans="1:10" x14ac:dyDescent="0.25">
      <c r="A109" s="93"/>
      <c r="B109" s="92"/>
      <c r="C109" s="75" t="s">
        <v>14</v>
      </c>
      <c r="D109" s="95"/>
      <c r="E109" s="3">
        <f t="shared" si="34"/>
        <v>0</v>
      </c>
      <c r="F109" s="3">
        <f t="shared" si="33"/>
        <v>0</v>
      </c>
      <c r="G109" s="3">
        <f t="shared" si="33"/>
        <v>0</v>
      </c>
      <c r="H109" s="3">
        <f t="shared" si="33"/>
        <v>0</v>
      </c>
      <c r="I109" s="3">
        <f t="shared" si="33"/>
        <v>0</v>
      </c>
      <c r="J109" s="80"/>
    </row>
    <row r="110" spans="1:10" x14ac:dyDescent="0.25">
      <c r="A110" s="93"/>
      <c r="B110" s="92"/>
      <c r="C110" s="75" t="s">
        <v>15</v>
      </c>
      <c r="D110" s="95"/>
      <c r="E110" s="3">
        <f t="shared" si="34"/>
        <v>0</v>
      </c>
      <c r="F110" s="3">
        <f t="shared" si="33"/>
        <v>0</v>
      </c>
      <c r="G110" s="3">
        <f t="shared" si="33"/>
        <v>0</v>
      </c>
      <c r="H110" s="3">
        <f t="shared" si="33"/>
        <v>0</v>
      </c>
      <c r="I110" s="3">
        <f t="shared" si="33"/>
        <v>0</v>
      </c>
      <c r="J110" s="80"/>
    </row>
    <row r="111" spans="1:10" x14ac:dyDescent="0.25">
      <c r="A111" s="93"/>
      <c r="B111" s="92"/>
      <c r="C111" s="75" t="s">
        <v>16</v>
      </c>
      <c r="D111" s="95"/>
      <c r="E111" s="3">
        <f t="shared" si="34"/>
        <v>1510</v>
      </c>
      <c r="F111" s="3">
        <f t="shared" si="33"/>
        <v>610</v>
      </c>
      <c r="G111" s="3">
        <f t="shared" si="33"/>
        <v>200</v>
      </c>
      <c r="H111" s="3">
        <f t="shared" si="33"/>
        <v>300</v>
      </c>
      <c r="I111" s="3">
        <f t="shared" si="33"/>
        <v>400</v>
      </c>
      <c r="J111" s="80"/>
    </row>
    <row r="112" spans="1:10" x14ac:dyDescent="0.25">
      <c r="A112" s="93"/>
      <c r="B112" s="92"/>
      <c r="C112" s="75" t="s">
        <v>17</v>
      </c>
      <c r="D112" s="96"/>
      <c r="E112" s="3">
        <f t="shared" si="34"/>
        <v>0</v>
      </c>
      <c r="F112" s="3">
        <f t="shared" si="33"/>
        <v>0</v>
      </c>
      <c r="G112" s="3">
        <f t="shared" si="33"/>
        <v>0</v>
      </c>
      <c r="H112" s="3">
        <f t="shared" si="33"/>
        <v>0</v>
      </c>
      <c r="I112" s="3">
        <f t="shared" si="33"/>
        <v>0</v>
      </c>
      <c r="J112" s="80"/>
    </row>
    <row r="113" spans="1:10" ht="15" customHeight="1" x14ac:dyDescent="0.25">
      <c r="A113" s="81" t="s">
        <v>166</v>
      </c>
      <c r="B113" s="79" t="s">
        <v>36</v>
      </c>
      <c r="C113" s="73" t="s">
        <v>11</v>
      </c>
      <c r="D113" s="94" t="s">
        <v>12</v>
      </c>
      <c r="E113" s="6">
        <f>SUM(F113:I113)</f>
        <v>1470</v>
      </c>
      <c r="F113" s="6">
        <f>SUM(F114:F118)</f>
        <v>600</v>
      </c>
      <c r="G113" s="6">
        <f t="shared" ref="G113:I113" si="35">SUM(G114:G118)</f>
        <v>190</v>
      </c>
      <c r="H113" s="6">
        <f t="shared" si="35"/>
        <v>290</v>
      </c>
      <c r="I113" s="6">
        <f t="shared" si="35"/>
        <v>390</v>
      </c>
      <c r="J113" s="79" t="s">
        <v>128</v>
      </c>
    </row>
    <row r="114" spans="1:10" x14ac:dyDescent="0.25">
      <c r="A114" s="81"/>
      <c r="B114" s="79"/>
      <c r="C114" s="73" t="s">
        <v>13</v>
      </c>
      <c r="D114" s="95"/>
      <c r="E114" s="6">
        <f t="shared" ref="E114:E124" si="36">SUM(F114:I114)</f>
        <v>0</v>
      </c>
      <c r="F114" s="6">
        <v>0</v>
      </c>
      <c r="G114" s="6">
        <v>0</v>
      </c>
      <c r="H114" s="6">
        <v>0</v>
      </c>
      <c r="I114" s="6">
        <v>0</v>
      </c>
      <c r="J114" s="79"/>
    </row>
    <row r="115" spans="1:10" x14ac:dyDescent="0.25">
      <c r="A115" s="81"/>
      <c r="B115" s="79"/>
      <c r="C115" s="73" t="s">
        <v>14</v>
      </c>
      <c r="D115" s="95"/>
      <c r="E115" s="6">
        <f t="shared" si="36"/>
        <v>0</v>
      </c>
      <c r="F115" s="6">
        <v>0</v>
      </c>
      <c r="G115" s="6">
        <v>0</v>
      </c>
      <c r="H115" s="6">
        <v>0</v>
      </c>
      <c r="I115" s="6">
        <v>0</v>
      </c>
      <c r="J115" s="79"/>
    </row>
    <row r="116" spans="1:10" x14ac:dyDescent="0.25">
      <c r="A116" s="81"/>
      <c r="B116" s="79"/>
      <c r="C116" s="73" t="s">
        <v>15</v>
      </c>
      <c r="D116" s="95"/>
      <c r="E116" s="6">
        <f t="shared" si="36"/>
        <v>0</v>
      </c>
      <c r="F116" s="6">
        <v>0</v>
      </c>
      <c r="G116" s="6">
        <v>0</v>
      </c>
      <c r="H116" s="6">
        <v>0</v>
      </c>
      <c r="I116" s="6">
        <v>0</v>
      </c>
      <c r="J116" s="79"/>
    </row>
    <row r="117" spans="1:10" x14ac:dyDescent="0.25">
      <c r="A117" s="81"/>
      <c r="B117" s="79"/>
      <c r="C117" s="73" t="s">
        <v>16</v>
      </c>
      <c r="D117" s="95"/>
      <c r="E117" s="6">
        <f t="shared" si="36"/>
        <v>1470</v>
      </c>
      <c r="F117" s="6">
        <v>600</v>
      </c>
      <c r="G117" s="6">
        <v>190</v>
      </c>
      <c r="H117" s="6">
        <v>290</v>
      </c>
      <c r="I117" s="6">
        <v>390</v>
      </c>
      <c r="J117" s="79"/>
    </row>
    <row r="118" spans="1:10" x14ac:dyDescent="0.25">
      <c r="A118" s="81"/>
      <c r="B118" s="79"/>
      <c r="C118" s="73" t="s">
        <v>17</v>
      </c>
      <c r="D118" s="96"/>
      <c r="E118" s="6">
        <f t="shared" si="36"/>
        <v>0</v>
      </c>
      <c r="F118" s="6">
        <v>0</v>
      </c>
      <c r="G118" s="6">
        <v>0</v>
      </c>
      <c r="H118" s="6">
        <v>0</v>
      </c>
      <c r="I118" s="6">
        <v>0</v>
      </c>
      <c r="J118" s="79"/>
    </row>
    <row r="119" spans="1:10" ht="15" customHeight="1" x14ac:dyDescent="0.25">
      <c r="A119" s="81" t="s">
        <v>167</v>
      </c>
      <c r="B119" s="79" t="s">
        <v>38</v>
      </c>
      <c r="C119" s="73" t="s">
        <v>11</v>
      </c>
      <c r="D119" s="94" t="s">
        <v>12</v>
      </c>
      <c r="E119" s="6">
        <f t="shared" si="36"/>
        <v>40</v>
      </c>
      <c r="F119" s="6">
        <f>SUM(F120:F124)</f>
        <v>10</v>
      </c>
      <c r="G119" s="6">
        <f t="shared" ref="G119:I119" si="37">SUM(G120:G124)</f>
        <v>10</v>
      </c>
      <c r="H119" s="6">
        <f t="shared" si="37"/>
        <v>10</v>
      </c>
      <c r="I119" s="6">
        <f t="shared" si="37"/>
        <v>10</v>
      </c>
      <c r="J119" s="79" t="s">
        <v>128</v>
      </c>
    </row>
    <row r="120" spans="1:10" x14ac:dyDescent="0.25">
      <c r="A120" s="81"/>
      <c r="B120" s="79"/>
      <c r="C120" s="73" t="s">
        <v>13</v>
      </c>
      <c r="D120" s="95"/>
      <c r="E120" s="6">
        <f t="shared" si="36"/>
        <v>0</v>
      </c>
      <c r="F120" s="6">
        <v>0</v>
      </c>
      <c r="G120" s="6">
        <v>0</v>
      </c>
      <c r="H120" s="6">
        <v>0</v>
      </c>
      <c r="I120" s="6">
        <v>0</v>
      </c>
      <c r="J120" s="79"/>
    </row>
    <row r="121" spans="1:10" x14ac:dyDescent="0.25">
      <c r="A121" s="81"/>
      <c r="B121" s="79"/>
      <c r="C121" s="73" t="s">
        <v>14</v>
      </c>
      <c r="D121" s="95"/>
      <c r="E121" s="6">
        <f t="shared" si="36"/>
        <v>0</v>
      </c>
      <c r="F121" s="6">
        <v>0</v>
      </c>
      <c r="G121" s="6">
        <v>0</v>
      </c>
      <c r="H121" s="6">
        <v>0</v>
      </c>
      <c r="I121" s="6">
        <v>0</v>
      </c>
      <c r="J121" s="79"/>
    </row>
    <row r="122" spans="1:10" x14ac:dyDescent="0.25">
      <c r="A122" s="81"/>
      <c r="B122" s="79"/>
      <c r="C122" s="73" t="s">
        <v>15</v>
      </c>
      <c r="D122" s="95"/>
      <c r="E122" s="6">
        <f t="shared" si="36"/>
        <v>0</v>
      </c>
      <c r="F122" s="6">
        <v>0</v>
      </c>
      <c r="G122" s="6">
        <v>0</v>
      </c>
      <c r="H122" s="6">
        <v>0</v>
      </c>
      <c r="I122" s="6">
        <v>0</v>
      </c>
      <c r="J122" s="79"/>
    </row>
    <row r="123" spans="1:10" x14ac:dyDescent="0.25">
      <c r="A123" s="81"/>
      <c r="B123" s="79"/>
      <c r="C123" s="73" t="s">
        <v>16</v>
      </c>
      <c r="D123" s="95"/>
      <c r="E123" s="6">
        <f t="shared" si="36"/>
        <v>40</v>
      </c>
      <c r="F123" s="6">
        <v>10</v>
      </c>
      <c r="G123" s="6">
        <v>10</v>
      </c>
      <c r="H123" s="6">
        <v>10</v>
      </c>
      <c r="I123" s="6">
        <v>10</v>
      </c>
      <c r="J123" s="79"/>
    </row>
    <row r="124" spans="1:10" x14ac:dyDescent="0.25">
      <c r="A124" s="81"/>
      <c r="B124" s="79"/>
      <c r="C124" s="73" t="s">
        <v>17</v>
      </c>
      <c r="D124" s="96"/>
      <c r="E124" s="6">
        <f t="shared" si="36"/>
        <v>0</v>
      </c>
      <c r="F124" s="6">
        <v>0</v>
      </c>
      <c r="G124" s="6">
        <v>0</v>
      </c>
      <c r="H124" s="6">
        <v>0</v>
      </c>
      <c r="I124" s="6">
        <v>0</v>
      </c>
      <c r="J124" s="79"/>
    </row>
    <row r="125" spans="1:10" x14ac:dyDescent="0.25">
      <c r="A125" s="93" t="s">
        <v>47</v>
      </c>
      <c r="B125" s="92" t="s">
        <v>40</v>
      </c>
      <c r="C125" s="73" t="s">
        <v>11</v>
      </c>
      <c r="D125" s="73" t="s">
        <v>41</v>
      </c>
      <c r="E125" s="3">
        <f>SUM(F125:I125)</f>
        <v>97513</v>
      </c>
      <c r="F125" s="3">
        <f t="shared" ref="F125:I130" si="38">F131+F137+F143+F149+F155</f>
        <v>35293.699999999997</v>
      </c>
      <c r="G125" s="3">
        <f t="shared" ref="G125:G128" si="39">G131+G137+G143+G149+G155+G161</f>
        <v>25146.7</v>
      </c>
      <c r="H125" s="3">
        <f t="shared" si="38"/>
        <v>17223</v>
      </c>
      <c r="I125" s="3">
        <f t="shared" si="38"/>
        <v>19849.599999999999</v>
      </c>
      <c r="J125" s="80"/>
    </row>
    <row r="126" spans="1:10" x14ac:dyDescent="0.25">
      <c r="A126" s="93"/>
      <c r="B126" s="92"/>
      <c r="C126" s="73" t="s">
        <v>13</v>
      </c>
      <c r="D126" s="73" t="s">
        <v>42</v>
      </c>
      <c r="E126" s="3">
        <f t="shared" ref="E126:E130" si="40">SUM(F126:I126)</f>
        <v>0</v>
      </c>
      <c r="F126" s="3">
        <f t="shared" si="38"/>
        <v>0</v>
      </c>
      <c r="G126" s="3">
        <f t="shared" si="39"/>
        <v>0</v>
      </c>
      <c r="H126" s="3">
        <f t="shared" si="38"/>
        <v>0</v>
      </c>
      <c r="I126" s="3">
        <f t="shared" si="38"/>
        <v>0</v>
      </c>
      <c r="J126" s="80"/>
    </row>
    <row r="127" spans="1:10" x14ac:dyDescent="0.25">
      <c r="A127" s="93"/>
      <c r="B127" s="92"/>
      <c r="C127" s="73" t="s">
        <v>14</v>
      </c>
      <c r="D127" s="9"/>
      <c r="E127" s="3">
        <f t="shared" si="40"/>
        <v>2600</v>
      </c>
      <c r="F127" s="3">
        <f t="shared" si="38"/>
        <v>0</v>
      </c>
      <c r="G127" s="3">
        <f t="shared" si="39"/>
        <v>2600</v>
      </c>
      <c r="H127" s="3">
        <f t="shared" si="38"/>
        <v>0</v>
      </c>
      <c r="I127" s="3">
        <f t="shared" si="38"/>
        <v>0</v>
      </c>
      <c r="J127" s="80"/>
    </row>
    <row r="128" spans="1:10" x14ac:dyDescent="0.25">
      <c r="A128" s="93"/>
      <c r="B128" s="92"/>
      <c r="C128" s="73" t="s">
        <v>15</v>
      </c>
      <c r="D128" s="9"/>
      <c r="E128" s="3">
        <f t="shared" si="40"/>
        <v>150</v>
      </c>
      <c r="F128" s="3">
        <f t="shared" si="38"/>
        <v>0</v>
      </c>
      <c r="G128" s="3">
        <f t="shared" si="39"/>
        <v>50</v>
      </c>
      <c r="H128" s="3">
        <f t="shared" si="38"/>
        <v>100</v>
      </c>
      <c r="I128" s="3">
        <f t="shared" si="38"/>
        <v>0</v>
      </c>
      <c r="J128" s="80"/>
    </row>
    <row r="129" spans="1:10" x14ac:dyDescent="0.25">
      <c r="A129" s="93"/>
      <c r="B129" s="92"/>
      <c r="C129" s="73" t="s">
        <v>16</v>
      </c>
      <c r="D129" s="9"/>
      <c r="E129" s="3">
        <f t="shared" si="40"/>
        <v>94763</v>
      </c>
      <c r="F129" s="3">
        <f t="shared" si="38"/>
        <v>35293.699999999997</v>
      </c>
      <c r="G129" s="3">
        <f>G135+G141+G147+G153+G159+G165</f>
        <v>22496.7</v>
      </c>
      <c r="H129" s="3">
        <f t="shared" si="38"/>
        <v>17123</v>
      </c>
      <c r="I129" s="3">
        <f t="shared" si="38"/>
        <v>19849.599999999999</v>
      </c>
      <c r="J129" s="80"/>
    </row>
    <row r="130" spans="1:10" x14ac:dyDescent="0.25">
      <c r="A130" s="93"/>
      <c r="B130" s="92"/>
      <c r="C130" s="73" t="s">
        <v>17</v>
      </c>
      <c r="D130" s="9"/>
      <c r="E130" s="3">
        <f t="shared" si="40"/>
        <v>0</v>
      </c>
      <c r="F130" s="3">
        <f t="shared" si="38"/>
        <v>0</v>
      </c>
      <c r="G130" s="3">
        <f t="shared" si="38"/>
        <v>0</v>
      </c>
      <c r="H130" s="3">
        <f t="shared" si="38"/>
        <v>0</v>
      </c>
      <c r="I130" s="3">
        <f t="shared" si="38"/>
        <v>0</v>
      </c>
      <c r="J130" s="80"/>
    </row>
    <row r="131" spans="1:10" x14ac:dyDescent="0.25">
      <c r="A131" s="81" t="s">
        <v>168</v>
      </c>
      <c r="B131" s="79" t="s">
        <v>44</v>
      </c>
      <c r="C131" s="73" t="s">
        <v>11</v>
      </c>
      <c r="D131" s="73" t="s">
        <v>41</v>
      </c>
      <c r="E131" s="6">
        <f>SUM(F131:I131)</f>
        <v>34150</v>
      </c>
      <c r="F131" s="6">
        <f>SUM(F132:F136)</f>
        <v>7950</v>
      </c>
      <c r="G131" s="6">
        <f t="shared" ref="G131:I131" si="41">SUM(G132:G136)</f>
        <v>9000</v>
      </c>
      <c r="H131" s="6">
        <f t="shared" si="41"/>
        <v>8400</v>
      </c>
      <c r="I131" s="6">
        <f t="shared" si="41"/>
        <v>8800</v>
      </c>
      <c r="J131" s="97" t="s">
        <v>125</v>
      </c>
    </row>
    <row r="132" spans="1:10" x14ac:dyDescent="0.25">
      <c r="A132" s="81"/>
      <c r="B132" s="79"/>
      <c r="C132" s="73" t="s">
        <v>13</v>
      </c>
      <c r="D132" s="73" t="s">
        <v>42</v>
      </c>
      <c r="E132" s="6">
        <f t="shared" ref="E132:E166" si="42">SUM(F132:I132)</f>
        <v>0</v>
      </c>
      <c r="F132" s="6">
        <v>0</v>
      </c>
      <c r="G132" s="6">
        <v>0</v>
      </c>
      <c r="H132" s="6">
        <v>0</v>
      </c>
      <c r="I132" s="6">
        <v>0</v>
      </c>
      <c r="J132" s="97"/>
    </row>
    <row r="133" spans="1:10" x14ac:dyDescent="0.25">
      <c r="A133" s="81"/>
      <c r="B133" s="79"/>
      <c r="C133" s="73" t="s">
        <v>14</v>
      </c>
      <c r="D133" s="9"/>
      <c r="E133" s="6">
        <f t="shared" si="42"/>
        <v>0</v>
      </c>
      <c r="F133" s="6">
        <v>0</v>
      </c>
      <c r="G133" s="6">
        <v>0</v>
      </c>
      <c r="H133" s="6">
        <v>0</v>
      </c>
      <c r="I133" s="6">
        <v>0</v>
      </c>
      <c r="J133" s="97"/>
    </row>
    <row r="134" spans="1:10" x14ac:dyDescent="0.25">
      <c r="A134" s="81"/>
      <c r="B134" s="79"/>
      <c r="C134" s="73" t="s">
        <v>15</v>
      </c>
      <c r="D134" s="9"/>
      <c r="E134" s="6">
        <f t="shared" si="42"/>
        <v>0</v>
      </c>
      <c r="F134" s="6">
        <v>0</v>
      </c>
      <c r="G134" s="6">
        <v>0</v>
      </c>
      <c r="H134" s="6">
        <v>0</v>
      </c>
      <c r="I134" s="6">
        <v>0</v>
      </c>
      <c r="J134" s="97"/>
    </row>
    <row r="135" spans="1:10" x14ac:dyDescent="0.25">
      <c r="A135" s="81"/>
      <c r="B135" s="79"/>
      <c r="C135" s="73" t="s">
        <v>16</v>
      </c>
      <c r="D135" s="9"/>
      <c r="E135" s="6">
        <f t="shared" si="42"/>
        <v>34150</v>
      </c>
      <c r="F135" s="6">
        <v>7950</v>
      </c>
      <c r="G135" s="6">
        <v>9000</v>
      </c>
      <c r="H135" s="6">
        <v>8400</v>
      </c>
      <c r="I135" s="6">
        <v>8800</v>
      </c>
      <c r="J135" s="97"/>
    </row>
    <row r="136" spans="1:10" x14ac:dyDescent="0.25">
      <c r="A136" s="81"/>
      <c r="B136" s="79"/>
      <c r="C136" s="73" t="s">
        <v>17</v>
      </c>
      <c r="D136" s="9"/>
      <c r="E136" s="6">
        <f t="shared" si="42"/>
        <v>0</v>
      </c>
      <c r="F136" s="6">
        <v>0</v>
      </c>
      <c r="G136" s="6">
        <v>0</v>
      </c>
      <c r="H136" s="6">
        <v>0</v>
      </c>
      <c r="I136" s="6">
        <v>0</v>
      </c>
      <c r="J136" s="97"/>
    </row>
    <row r="137" spans="1:10" ht="13.95" customHeight="1" x14ac:dyDescent="0.25">
      <c r="A137" s="81" t="s">
        <v>169</v>
      </c>
      <c r="B137" s="79" t="s">
        <v>46</v>
      </c>
      <c r="C137" s="73" t="s">
        <v>11</v>
      </c>
      <c r="D137" s="73" t="s">
        <v>41</v>
      </c>
      <c r="E137" s="6">
        <f t="shared" si="42"/>
        <v>29485.5</v>
      </c>
      <c r="F137" s="6">
        <f>SUM(F138:F142)</f>
        <v>8500</v>
      </c>
      <c r="G137" s="6">
        <f t="shared" ref="G137:I137" si="43">SUM(G138:G142)</f>
        <v>7185.5</v>
      </c>
      <c r="H137" s="6">
        <f t="shared" si="43"/>
        <v>6990</v>
      </c>
      <c r="I137" s="6">
        <f t="shared" si="43"/>
        <v>6810</v>
      </c>
      <c r="J137" s="79" t="s">
        <v>128</v>
      </c>
    </row>
    <row r="138" spans="1:10" x14ac:dyDescent="0.25">
      <c r="A138" s="81"/>
      <c r="B138" s="79"/>
      <c r="C138" s="73" t="s">
        <v>13</v>
      </c>
      <c r="D138" s="73" t="s">
        <v>42</v>
      </c>
      <c r="E138" s="6">
        <f t="shared" si="42"/>
        <v>0</v>
      </c>
      <c r="F138" s="6">
        <v>0</v>
      </c>
      <c r="G138" s="6">
        <v>0</v>
      </c>
      <c r="H138" s="6">
        <v>0</v>
      </c>
      <c r="I138" s="6">
        <v>0</v>
      </c>
      <c r="J138" s="79"/>
    </row>
    <row r="139" spans="1:10" x14ac:dyDescent="0.25">
      <c r="A139" s="81"/>
      <c r="B139" s="79"/>
      <c r="C139" s="73" t="s">
        <v>14</v>
      </c>
      <c r="D139" s="9"/>
      <c r="E139" s="6">
        <f t="shared" si="42"/>
        <v>0</v>
      </c>
      <c r="F139" s="6">
        <v>0</v>
      </c>
      <c r="G139" s="6">
        <v>0</v>
      </c>
      <c r="H139" s="6">
        <v>0</v>
      </c>
      <c r="I139" s="6">
        <v>0</v>
      </c>
      <c r="J139" s="79"/>
    </row>
    <row r="140" spans="1:10" x14ac:dyDescent="0.25">
      <c r="A140" s="81"/>
      <c r="B140" s="79"/>
      <c r="C140" s="73" t="s">
        <v>15</v>
      </c>
      <c r="D140" s="9"/>
      <c r="E140" s="6">
        <f t="shared" si="42"/>
        <v>0</v>
      </c>
      <c r="F140" s="6">
        <v>0</v>
      </c>
      <c r="G140" s="6">
        <v>0</v>
      </c>
      <c r="H140" s="6">
        <v>0</v>
      </c>
      <c r="I140" s="6">
        <v>0</v>
      </c>
      <c r="J140" s="79"/>
    </row>
    <row r="141" spans="1:10" x14ac:dyDescent="0.25">
      <c r="A141" s="81"/>
      <c r="B141" s="79"/>
      <c r="C141" s="73" t="s">
        <v>16</v>
      </c>
      <c r="D141" s="9"/>
      <c r="E141" s="6">
        <f t="shared" si="42"/>
        <v>29485.5</v>
      </c>
      <c r="F141" s="6">
        <v>8500</v>
      </c>
      <c r="G141" s="6">
        <v>7185.5</v>
      </c>
      <c r="H141" s="6">
        <v>6990</v>
      </c>
      <c r="I141" s="6">
        <v>6810</v>
      </c>
      <c r="J141" s="79"/>
    </row>
    <row r="142" spans="1:10" x14ac:dyDescent="0.25">
      <c r="A142" s="81"/>
      <c r="B142" s="79"/>
      <c r="C142" s="73" t="s">
        <v>17</v>
      </c>
      <c r="D142" s="9"/>
      <c r="E142" s="6">
        <f t="shared" si="42"/>
        <v>0</v>
      </c>
      <c r="F142" s="6">
        <v>0</v>
      </c>
      <c r="G142" s="6">
        <v>0</v>
      </c>
      <c r="H142" s="6">
        <v>0</v>
      </c>
      <c r="I142" s="6"/>
      <c r="J142" s="79"/>
    </row>
    <row r="143" spans="1:10" ht="13.95" customHeight="1" x14ac:dyDescent="0.25">
      <c r="A143" s="81" t="s">
        <v>170</v>
      </c>
      <c r="B143" s="79" t="s">
        <v>48</v>
      </c>
      <c r="C143" s="73" t="s">
        <v>11</v>
      </c>
      <c r="D143" s="73" t="s">
        <v>41</v>
      </c>
      <c r="E143" s="6">
        <f t="shared" si="42"/>
        <v>1900</v>
      </c>
      <c r="F143" s="6">
        <f>SUM(F144:F148)</f>
        <v>700</v>
      </c>
      <c r="G143" s="6">
        <f t="shared" ref="G143:I143" si="44">SUM(G144:G148)</f>
        <v>400</v>
      </c>
      <c r="H143" s="6">
        <f t="shared" si="44"/>
        <v>400</v>
      </c>
      <c r="I143" s="6">
        <f t="shared" si="44"/>
        <v>400</v>
      </c>
      <c r="J143" s="79" t="s">
        <v>128</v>
      </c>
    </row>
    <row r="144" spans="1:10" x14ac:dyDescent="0.25">
      <c r="A144" s="81"/>
      <c r="B144" s="79"/>
      <c r="C144" s="73" t="s">
        <v>13</v>
      </c>
      <c r="D144" s="73" t="s">
        <v>42</v>
      </c>
      <c r="E144" s="6">
        <f t="shared" si="42"/>
        <v>0</v>
      </c>
      <c r="F144" s="6">
        <v>0</v>
      </c>
      <c r="G144" s="6">
        <v>0</v>
      </c>
      <c r="H144" s="6">
        <v>0</v>
      </c>
      <c r="I144" s="6">
        <v>0</v>
      </c>
      <c r="J144" s="79"/>
    </row>
    <row r="145" spans="1:10" x14ac:dyDescent="0.25">
      <c r="A145" s="81"/>
      <c r="B145" s="79"/>
      <c r="C145" s="73" t="s">
        <v>14</v>
      </c>
      <c r="D145" s="9"/>
      <c r="E145" s="6">
        <f t="shared" si="42"/>
        <v>0</v>
      </c>
      <c r="F145" s="6">
        <v>0</v>
      </c>
      <c r="G145" s="6">
        <v>0</v>
      </c>
      <c r="H145" s="6">
        <v>0</v>
      </c>
      <c r="I145" s="6">
        <v>0</v>
      </c>
      <c r="J145" s="79"/>
    </row>
    <row r="146" spans="1:10" x14ac:dyDescent="0.25">
      <c r="A146" s="81"/>
      <c r="B146" s="79"/>
      <c r="C146" s="73" t="s">
        <v>15</v>
      </c>
      <c r="D146" s="9"/>
      <c r="E146" s="6">
        <f t="shared" si="42"/>
        <v>0</v>
      </c>
      <c r="F146" s="6">
        <v>0</v>
      </c>
      <c r="G146" s="6">
        <v>0</v>
      </c>
      <c r="H146" s="6">
        <v>0</v>
      </c>
      <c r="I146" s="6">
        <v>0</v>
      </c>
      <c r="J146" s="79"/>
    </row>
    <row r="147" spans="1:10" x14ac:dyDescent="0.25">
      <c r="A147" s="81"/>
      <c r="B147" s="79"/>
      <c r="C147" s="73" t="s">
        <v>16</v>
      </c>
      <c r="D147" s="9"/>
      <c r="E147" s="6">
        <f t="shared" si="42"/>
        <v>1900</v>
      </c>
      <c r="F147" s="6">
        <v>700</v>
      </c>
      <c r="G147" s="6">
        <v>400</v>
      </c>
      <c r="H147" s="6">
        <v>400</v>
      </c>
      <c r="I147" s="6">
        <v>400</v>
      </c>
      <c r="J147" s="79"/>
    </row>
    <row r="148" spans="1:10" x14ac:dyDescent="0.25">
      <c r="A148" s="81"/>
      <c r="B148" s="79"/>
      <c r="C148" s="73" t="s">
        <v>17</v>
      </c>
      <c r="D148" s="9"/>
      <c r="E148" s="6">
        <f t="shared" si="42"/>
        <v>0</v>
      </c>
      <c r="F148" s="6">
        <v>0</v>
      </c>
      <c r="G148" s="6">
        <v>0</v>
      </c>
      <c r="H148" s="6">
        <v>0</v>
      </c>
      <c r="I148" s="6">
        <v>0</v>
      </c>
      <c r="J148" s="79"/>
    </row>
    <row r="149" spans="1:10" x14ac:dyDescent="0.25">
      <c r="A149" s="81" t="s">
        <v>171</v>
      </c>
      <c r="B149" s="79" t="s">
        <v>50</v>
      </c>
      <c r="C149" s="73" t="s">
        <v>11</v>
      </c>
      <c r="D149" s="73" t="s">
        <v>41</v>
      </c>
      <c r="E149" s="6">
        <f t="shared" si="42"/>
        <v>29240.699999999997</v>
      </c>
      <c r="F149" s="6">
        <f>SUM(F150:F154)</f>
        <v>18143.7</v>
      </c>
      <c r="G149" s="6">
        <f t="shared" ref="G149:I149" si="45">SUM(G150:G154)</f>
        <v>5824.4</v>
      </c>
      <c r="H149" s="6">
        <f t="shared" si="45"/>
        <v>1433</v>
      </c>
      <c r="I149" s="6">
        <f t="shared" si="45"/>
        <v>3839.6</v>
      </c>
      <c r="J149" s="79" t="s">
        <v>128</v>
      </c>
    </row>
    <row r="150" spans="1:10" x14ac:dyDescent="0.25">
      <c r="A150" s="81"/>
      <c r="B150" s="79"/>
      <c r="C150" s="73" t="s">
        <v>13</v>
      </c>
      <c r="D150" s="73" t="s">
        <v>42</v>
      </c>
      <c r="E150" s="6">
        <f t="shared" si="42"/>
        <v>0</v>
      </c>
      <c r="F150" s="6">
        <v>0</v>
      </c>
      <c r="G150" s="6">
        <v>0</v>
      </c>
      <c r="H150" s="6">
        <v>0</v>
      </c>
      <c r="I150" s="6">
        <v>0</v>
      </c>
      <c r="J150" s="79"/>
    </row>
    <row r="151" spans="1:10" x14ac:dyDescent="0.25">
      <c r="A151" s="81"/>
      <c r="B151" s="79"/>
      <c r="C151" s="73" t="s">
        <v>14</v>
      </c>
      <c r="D151" s="9"/>
      <c r="E151" s="6">
        <f t="shared" si="42"/>
        <v>0</v>
      </c>
      <c r="F151" s="6">
        <v>0</v>
      </c>
      <c r="G151" s="6">
        <v>0</v>
      </c>
      <c r="H151" s="6">
        <v>0</v>
      </c>
      <c r="I151" s="6">
        <v>0</v>
      </c>
      <c r="J151" s="79"/>
    </row>
    <row r="152" spans="1:10" x14ac:dyDescent="0.25">
      <c r="A152" s="81"/>
      <c r="B152" s="79"/>
      <c r="C152" s="73" t="s">
        <v>15</v>
      </c>
      <c r="D152" s="9"/>
      <c r="E152" s="6">
        <f t="shared" si="42"/>
        <v>150</v>
      </c>
      <c r="F152" s="6">
        <v>0</v>
      </c>
      <c r="G152" s="6">
        <v>50</v>
      </c>
      <c r="H152" s="6">
        <v>100</v>
      </c>
      <c r="I152" s="6">
        <v>0</v>
      </c>
      <c r="J152" s="79"/>
    </row>
    <row r="153" spans="1:10" x14ac:dyDescent="0.25">
      <c r="A153" s="81"/>
      <c r="B153" s="79"/>
      <c r="C153" s="73" t="s">
        <v>16</v>
      </c>
      <c r="D153" s="9"/>
      <c r="E153" s="6">
        <f t="shared" si="42"/>
        <v>29090.699999999997</v>
      </c>
      <c r="F153" s="6">
        <v>18143.7</v>
      </c>
      <c r="G153" s="6">
        <v>5774.4</v>
      </c>
      <c r="H153" s="6">
        <v>1333</v>
      </c>
      <c r="I153" s="6">
        <v>3839.6</v>
      </c>
      <c r="J153" s="79"/>
    </row>
    <row r="154" spans="1:10" x14ac:dyDescent="0.25">
      <c r="A154" s="81"/>
      <c r="B154" s="79"/>
      <c r="C154" s="73" t="s">
        <v>17</v>
      </c>
      <c r="D154" s="9"/>
      <c r="E154" s="6">
        <f t="shared" si="42"/>
        <v>0</v>
      </c>
      <c r="F154" s="6">
        <v>0</v>
      </c>
      <c r="G154" s="6">
        <v>0</v>
      </c>
      <c r="H154" s="6">
        <v>0</v>
      </c>
      <c r="I154" s="6">
        <v>0</v>
      </c>
      <c r="J154" s="79"/>
    </row>
    <row r="155" spans="1:10" ht="15" customHeight="1" x14ac:dyDescent="0.25">
      <c r="A155" s="81" t="s">
        <v>172</v>
      </c>
      <c r="B155" s="79" t="s">
        <v>135</v>
      </c>
      <c r="C155" s="73" t="s">
        <v>11</v>
      </c>
      <c r="D155" s="73" t="s">
        <v>41</v>
      </c>
      <c r="E155" s="6">
        <f t="shared" si="42"/>
        <v>2736.8</v>
      </c>
      <c r="F155" s="6">
        <f>SUM(F156:F160)</f>
        <v>0</v>
      </c>
      <c r="G155" s="6">
        <f t="shared" ref="G155:I155" si="46">SUM(G156:G160)</f>
        <v>2736.8</v>
      </c>
      <c r="H155" s="6">
        <f t="shared" si="46"/>
        <v>0</v>
      </c>
      <c r="I155" s="6">
        <f t="shared" si="46"/>
        <v>0</v>
      </c>
      <c r="J155" s="79" t="s">
        <v>128</v>
      </c>
    </row>
    <row r="156" spans="1:10" x14ac:dyDescent="0.25">
      <c r="A156" s="81"/>
      <c r="B156" s="79"/>
      <c r="C156" s="73" t="s">
        <v>13</v>
      </c>
      <c r="D156" s="73" t="s">
        <v>42</v>
      </c>
      <c r="E156" s="6">
        <f t="shared" si="42"/>
        <v>0</v>
      </c>
      <c r="F156" s="6">
        <v>0</v>
      </c>
      <c r="G156" s="6">
        <v>0</v>
      </c>
      <c r="H156" s="6">
        <v>0</v>
      </c>
      <c r="I156" s="6"/>
      <c r="J156" s="79"/>
    </row>
    <row r="157" spans="1:10" x14ac:dyDescent="0.25">
      <c r="A157" s="81"/>
      <c r="B157" s="79"/>
      <c r="C157" s="73" t="s">
        <v>14</v>
      </c>
      <c r="D157" s="9"/>
      <c r="E157" s="6">
        <f t="shared" si="42"/>
        <v>2600</v>
      </c>
      <c r="F157" s="6">
        <v>0</v>
      </c>
      <c r="G157" s="6">
        <v>2600</v>
      </c>
      <c r="H157" s="6">
        <v>0</v>
      </c>
      <c r="I157" s="6"/>
      <c r="J157" s="79"/>
    </row>
    <row r="158" spans="1:10" x14ac:dyDescent="0.25">
      <c r="A158" s="81"/>
      <c r="B158" s="79"/>
      <c r="C158" s="73" t="s">
        <v>15</v>
      </c>
      <c r="D158" s="9"/>
      <c r="E158" s="6">
        <f t="shared" si="42"/>
        <v>0</v>
      </c>
      <c r="F158" s="6">
        <v>0</v>
      </c>
      <c r="G158" s="6">
        <v>0</v>
      </c>
      <c r="H158" s="6">
        <v>0</v>
      </c>
      <c r="I158" s="6"/>
      <c r="J158" s="79"/>
    </row>
    <row r="159" spans="1:10" x14ac:dyDescent="0.25">
      <c r="A159" s="81"/>
      <c r="B159" s="79"/>
      <c r="C159" s="73" t="s">
        <v>16</v>
      </c>
      <c r="D159" s="9"/>
      <c r="E159" s="6">
        <f t="shared" si="42"/>
        <v>136.80000000000001</v>
      </c>
      <c r="F159" s="6">
        <v>0</v>
      </c>
      <c r="G159" s="6">
        <v>136.80000000000001</v>
      </c>
      <c r="H159" s="6">
        <v>0</v>
      </c>
      <c r="I159" s="6"/>
      <c r="J159" s="79"/>
    </row>
    <row r="160" spans="1:10" ht="12.6" customHeight="1" x14ac:dyDescent="0.25">
      <c r="A160" s="81"/>
      <c r="B160" s="79"/>
      <c r="C160" s="73" t="s">
        <v>17</v>
      </c>
      <c r="D160" s="9"/>
      <c r="E160" s="6">
        <f t="shared" si="42"/>
        <v>0</v>
      </c>
      <c r="F160" s="6">
        <v>0</v>
      </c>
      <c r="G160" s="6">
        <v>0</v>
      </c>
      <c r="H160" s="6">
        <v>0</v>
      </c>
      <c r="I160" s="6"/>
      <c r="J160" s="79"/>
    </row>
    <row r="161" spans="1:10" ht="0.6" hidden="1" customHeight="1" x14ac:dyDescent="0.25">
      <c r="A161" s="81" t="s">
        <v>137</v>
      </c>
      <c r="B161" s="79" t="s">
        <v>52</v>
      </c>
      <c r="C161" s="73" t="s">
        <v>11</v>
      </c>
      <c r="D161" s="73" t="s">
        <v>41</v>
      </c>
      <c r="E161" s="6">
        <f t="shared" si="42"/>
        <v>0</v>
      </c>
      <c r="F161" s="6">
        <f>SUM(F162:F166)</f>
        <v>0</v>
      </c>
      <c r="G161" s="6">
        <f t="shared" ref="G161:I161" si="47">SUM(G162:G166)</f>
        <v>0</v>
      </c>
      <c r="H161" s="6">
        <f t="shared" si="47"/>
        <v>0</v>
      </c>
      <c r="I161" s="6">
        <f t="shared" si="47"/>
        <v>0</v>
      </c>
      <c r="J161" s="79" t="s">
        <v>128</v>
      </c>
    </row>
    <row r="162" spans="1:10" hidden="1" x14ac:dyDescent="0.25">
      <c r="A162" s="81"/>
      <c r="B162" s="79"/>
      <c r="C162" s="73" t="s">
        <v>13</v>
      </c>
      <c r="D162" s="73" t="s">
        <v>42</v>
      </c>
      <c r="E162" s="6">
        <f t="shared" si="42"/>
        <v>0</v>
      </c>
      <c r="F162" s="6">
        <v>0</v>
      </c>
      <c r="G162" s="6">
        <v>0</v>
      </c>
      <c r="H162" s="6">
        <v>0</v>
      </c>
      <c r="I162" s="6"/>
      <c r="J162" s="79"/>
    </row>
    <row r="163" spans="1:10" hidden="1" x14ac:dyDescent="0.25">
      <c r="A163" s="81"/>
      <c r="B163" s="79"/>
      <c r="C163" s="73" t="s">
        <v>14</v>
      </c>
      <c r="D163" s="9"/>
      <c r="E163" s="6">
        <f t="shared" si="42"/>
        <v>0</v>
      </c>
      <c r="F163" s="6">
        <v>0</v>
      </c>
      <c r="G163" s="6">
        <v>0</v>
      </c>
      <c r="H163" s="6">
        <v>0</v>
      </c>
      <c r="I163" s="6"/>
      <c r="J163" s="79"/>
    </row>
    <row r="164" spans="1:10" hidden="1" x14ac:dyDescent="0.25">
      <c r="A164" s="81"/>
      <c r="B164" s="79"/>
      <c r="C164" s="73" t="s">
        <v>15</v>
      </c>
      <c r="D164" s="9"/>
      <c r="E164" s="6">
        <f t="shared" si="42"/>
        <v>0</v>
      </c>
      <c r="F164" s="6">
        <v>0</v>
      </c>
      <c r="G164" s="6">
        <v>0</v>
      </c>
      <c r="H164" s="6">
        <v>0</v>
      </c>
      <c r="I164" s="6"/>
      <c r="J164" s="79"/>
    </row>
    <row r="165" spans="1:10" hidden="1" x14ac:dyDescent="0.25">
      <c r="A165" s="81"/>
      <c r="B165" s="79"/>
      <c r="C165" s="73" t="s">
        <v>16</v>
      </c>
      <c r="D165" s="9"/>
      <c r="E165" s="6">
        <f t="shared" si="42"/>
        <v>0</v>
      </c>
      <c r="F165" s="6">
        <v>0</v>
      </c>
      <c r="G165" s="6">
        <v>0</v>
      </c>
      <c r="H165" s="6">
        <v>0</v>
      </c>
      <c r="I165" s="6"/>
      <c r="J165" s="79"/>
    </row>
    <row r="166" spans="1:10" hidden="1" x14ac:dyDescent="0.25">
      <c r="A166" s="81"/>
      <c r="B166" s="79"/>
      <c r="C166" s="73" t="s">
        <v>17</v>
      </c>
      <c r="D166" s="9"/>
      <c r="E166" s="6">
        <f t="shared" si="42"/>
        <v>0</v>
      </c>
      <c r="F166" s="6">
        <v>0</v>
      </c>
      <c r="G166" s="6">
        <v>0</v>
      </c>
      <c r="H166" s="6">
        <v>0</v>
      </c>
      <c r="I166" s="6"/>
      <c r="J166" s="79"/>
    </row>
    <row r="167" spans="1:10" ht="15.6" customHeight="1" x14ac:dyDescent="0.25">
      <c r="A167" s="81" t="s">
        <v>49</v>
      </c>
      <c r="B167" s="92" t="s">
        <v>54</v>
      </c>
      <c r="C167" s="75" t="s">
        <v>11</v>
      </c>
      <c r="D167" s="75" t="s">
        <v>41</v>
      </c>
      <c r="E167" s="3">
        <f>SUM(F167:I167)</f>
        <v>62067.099999999991</v>
      </c>
      <c r="F167" s="3">
        <f t="shared" ref="F167:I172" si="48">F173+F179+F185+F191+F197</f>
        <v>15462.3</v>
      </c>
      <c r="G167" s="3">
        <f t="shared" ref="G167:I172" si="49">G173+G179+G185+G191+G197+G203</f>
        <v>15894.499999999998</v>
      </c>
      <c r="H167" s="3">
        <f t="shared" si="49"/>
        <v>15210.3</v>
      </c>
      <c r="I167" s="3">
        <f t="shared" si="49"/>
        <v>15500</v>
      </c>
      <c r="J167" s="80"/>
    </row>
    <row r="168" spans="1:10" x14ac:dyDescent="0.25">
      <c r="A168" s="81"/>
      <c r="B168" s="92"/>
      <c r="C168" s="75" t="s">
        <v>13</v>
      </c>
      <c r="D168" s="75" t="s">
        <v>42</v>
      </c>
      <c r="E168" s="3">
        <f t="shared" ref="E168:E172" si="50">SUM(F168:I168)</f>
        <v>0</v>
      </c>
      <c r="F168" s="3">
        <f t="shared" si="48"/>
        <v>0</v>
      </c>
      <c r="G168" s="3">
        <f t="shared" si="49"/>
        <v>0</v>
      </c>
      <c r="H168" s="3">
        <f t="shared" si="48"/>
        <v>0</v>
      </c>
      <c r="I168" s="3">
        <f t="shared" si="48"/>
        <v>0</v>
      </c>
      <c r="J168" s="80"/>
    </row>
    <row r="169" spans="1:10" x14ac:dyDescent="0.25">
      <c r="A169" s="81"/>
      <c r="B169" s="92"/>
      <c r="C169" s="75" t="s">
        <v>14</v>
      </c>
      <c r="D169" s="9"/>
      <c r="E169" s="3">
        <f t="shared" si="50"/>
        <v>9481.3000000000011</v>
      </c>
      <c r="F169" s="3">
        <f t="shared" si="48"/>
        <v>2213.6</v>
      </c>
      <c r="G169" s="3">
        <f t="shared" si="49"/>
        <v>2840.5</v>
      </c>
      <c r="H169" s="3">
        <f t="shared" si="49"/>
        <v>2213.6</v>
      </c>
      <c r="I169" s="3">
        <f t="shared" si="49"/>
        <v>2213.6</v>
      </c>
      <c r="J169" s="80"/>
    </row>
    <row r="170" spans="1:10" x14ac:dyDescent="0.25">
      <c r="A170" s="81"/>
      <c r="B170" s="92"/>
      <c r="C170" s="75" t="s">
        <v>15</v>
      </c>
      <c r="D170" s="9"/>
      <c r="E170" s="3">
        <f t="shared" si="50"/>
        <v>120</v>
      </c>
      <c r="F170" s="3">
        <f t="shared" si="48"/>
        <v>0</v>
      </c>
      <c r="G170" s="3">
        <f t="shared" si="49"/>
        <v>120</v>
      </c>
      <c r="H170" s="3">
        <f t="shared" si="48"/>
        <v>0</v>
      </c>
      <c r="I170" s="3">
        <f t="shared" si="48"/>
        <v>0</v>
      </c>
      <c r="J170" s="80"/>
    </row>
    <row r="171" spans="1:10" x14ac:dyDescent="0.25">
      <c r="A171" s="81"/>
      <c r="B171" s="92"/>
      <c r="C171" s="75" t="s">
        <v>16</v>
      </c>
      <c r="D171" s="9"/>
      <c r="E171" s="3">
        <f t="shared" si="50"/>
        <v>52465.799999999996</v>
      </c>
      <c r="F171" s="3">
        <f t="shared" si="48"/>
        <v>13248.699999999999</v>
      </c>
      <c r="G171" s="3">
        <f t="shared" si="49"/>
        <v>12933.999999999998</v>
      </c>
      <c r="H171" s="3">
        <f t="shared" si="49"/>
        <v>12996.7</v>
      </c>
      <c r="I171" s="3">
        <f t="shared" si="48"/>
        <v>13286.4</v>
      </c>
      <c r="J171" s="80"/>
    </row>
    <row r="172" spans="1:10" x14ac:dyDescent="0.25">
      <c r="A172" s="81"/>
      <c r="B172" s="92"/>
      <c r="C172" s="75" t="s">
        <v>17</v>
      </c>
      <c r="D172" s="9"/>
      <c r="E172" s="3">
        <f t="shared" si="50"/>
        <v>0</v>
      </c>
      <c r="F172" s="3">
        <f t="shared" si="48"/>
        <v>0</v>
      </c>
      <c r="G172" s="3">
        <f>G178+G184+G190+G196+G202+G208</f>
        <v>0</v>
      </c>
      <c r="H172" s="3">
        <f t="shared" si="49"/>
        <v>0</v>
      </c>
      <c r="I172" s="3">
        <f t="shared" si="49"/>
        <v>0</v>
      </c>
      <c r="J172" s="80"/>
    </row>
    <row r="173" spans="1:10" ht="15" customHeight="1" x14ac:dyDescent="0.25">
      <c r="A173" s="81" t="s">
        <v>173</v>
      </c>
      <c r="B173" s="79" t="s">
        <v>56</v>
      </c>
      <c r="C173" s="73" t="s">
        <v>11</v>
      </c>
      <c r="D173" s="73" t="s">
        <v>41</v>
      </c>
      <c r="E173" s="6">
        <f>SUM(F173:I173)</f>
        <v>34050</v>
      </c>
      <c r="F173" s="6">
        <f>SUM(F174:F178)</f>
        <v>8388.2999999999993</v>
      </c>
      <c r="G173" s="6">
        <f t="shared" ref="G173:I173" si="51">SUM(G174:G178)</f>
        <v>8382.7999999999993</v>
      </c>
      <c r="H173" s="6">
        <f t="shared" si="51"/>
        <v>8540.1</v>
      </c>
      <c r="I173" s="6">
        <f t="shared" si="51"/>
        <v>8738.7999999999993</v>
      </c>
      <c r="J173" s="80" t="s">
        <v>57</v>
      </c>
    </row>
    <row r="174" spans="1:10" x14ac:dyDescent="0.25">
      <c r="A174" s="81"/>
      <c r="B174" s="79"/>
      <c r="C174" s="73" t="s">
        <v>13</v>
      </c>
      <c r="D174" s="73" t="s">
        <v>42</v>
      </c>
      <c r="E174" s="6">
        <f t="shared" ref="E174:E208" si="52">SUM(F174:I174)</f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x14ac:dyDescent="0.25">
      <c r="A175" s="81"/>
      <c r="B175" s="79"/>
      <c r="C175" s="73" t="s">
        <v>14</v>
      </c>
      <c r="D175" s="9"/>
      <c r="E175" s="6">
        <f t="shared" si="52"/>
        <v>0</v>
      </c>
      <c r="F175" s="6">
        <v>0</v>
      </c>
      <c r="G175" s="6">
        <v>0</v>
      </c>
      <c r="H175" s="6">
        <v>0</v>
      </c>
      <c r="I175" s="6"/>
      <c r="J175" s="80"/>
    </row>
    <row r="176" spans="1:10" x14ac:dyDescent="0.25">
      <c r="A176" s="81"/>
      <c r="B176" s="79"/>
      <c r="C176" s="73" t="s">
        <v>15</v>
      </c>
      <c r="D176" s="9"/>
      <c r="E176" s="6">
        <f t="shared" si="52"/>
        <v>120</v>
      </c>
      <c r="F176" s="6">
        <v>0</v>
      </c>
      <c r="G176" s="6">
        <v>120</v>
      </c>
      <c r="H176" s="6">
        <v>0</v>
      </c>
      <c r="I176" s="6"/>
      <c r="J176" s="80"/>
    </row>
    <row r="177" spans="1:10" x14ac:dyDescent="0.25">
      <c r="A177" s="81"/>
      <c r="B177" s="79"/>
      <c r="C177" s="73" t="s">
        <v>16</v>
      </c>
      <c r="D177" s="9"/>
      <c r="E177" s="6">
        <f t="shared" si="52"/>
        <v>33930</v>
      </c>
      <c r="F177" s="6">
        <v>8388.2999999999993</v>
      </c>
      <c r="G177" s="6">
        <v>8262.7999999999993</v>
      </c>
      <c r="H177" s="6">
        <v>8540.1</v>
      </c>
      <c r="I177" s="6">
        <v>8738.7999999999993</v>
      </c>
      <c r="J177" s="80"/>
    </row>
    <row r="178" spans="1:10" x14ac:dyDescent="0.25">
      <c r="A178" s="81"/>
      <c r="B178" s="79"/>
      <c r="C178" s="73" t="s">
        <v>17</v>
      </c>
      <c r="D178" s="9"/>
      <c r="E178" s="6">
        <f t="shared" si="52"/>
        <v>0</v>
      </c>
      <c r="F178" s="6">
        <v>0</v>
      </c>
      <c r="G178" s="6">
        <v>0</v>
      </c>
      <c r="H178" s="6">
        <v>0</v>
      </c>
      <c r="I178" s="6"/>
      <c r="J178" s="80"/>
    </row>
    <row r="179" spans="1:10" ht="15" customHeight="1" x14ac:dyDescent="0.25">
      <c r="A179" s="81" t="s">
        <v>174</v>
      </c>
      <c r="B179" s="79" t="s">
        <v>59</v>
      </c>
      <c r="C179" s="73" t="s">
        <v>11</v>
      </c>
      <c r="D179" s="73" t="s">
        <v>41</v>
      </c>
      <c r="E179" s="6">
        <f t="shared" si="52"/>
        <v>7540.2000000000007</v>
      </c>
      <c r="F179" s="6">
        <f>SUM(F180:F184)</f>
        <v>2146.8000000000002</v>
      </c>
      <c r="G179" s="6">
        <f>SUM(G180:G184)</f>
        <v>1616.4</v>
      </c>
      <c r="H179" s="6">
        <f t="shared" ref="H179:I179" si="53">SUM(H180:H184)</f>
        <v>1843</v>
      </c>
      <c r="I179" s="6">
        <f t="shared" si="53"/>
        <v>1934</v>
      </c>
      <c r="J179" s="80" t="s">
        <v>57</v>
      </c>
    </row>
    <row r="180" spans="1:10" x14ac:dyDescent="0.25">
      <c r="A180" s="81"/>
      <c r="B180" s="79"/>
      <c r="C180" s="73" t="s">
        <v>13</v>
      </c>
      <c r="D180" s="73" t="s">
        <v>42</v>
      </c>
      <c r="E180" s="6">
        <f t="shared" si="52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x14ac:dyDescent="0.25">
      <c r="A181" s="81"/>
      <c r="B181" s="79"/>
      <c r="C181" s="73" t="s">
        <v>14</v>
      </c>
      <c r="D181" s="9"/>
      <c r="E181" s="6">
        <f t="shared" si="52"/>
        <v>0</v>
      </c>
      <c r="F181" s="6">
        <v>0</v>
      </c>
      <c r="G181" s="6">
        <v>0</v>
      </c>
      <c r="H181" s="6">
        <v>0</v>
      </c>
      <c r="I181" s="6"/>
      <c r="J181" s="80"/>
    </row>
    <row r="182" spans="1:10" x14ac:dyDescent="0.25">
      <c r="A182" s="81"/>
      <c r="B182" s="79"/>
      <c r="C182" s="73" t="s">
        <v>15</v>
      </c>
      <c r="D182" s="9"/>
      <c r="E182" s="6">
        <f t="shared" si="52"/>
        <v>0</v>
      </c>
      <c r="F182" s="6">
        <v>0</v>
      </c>
      <c r="G182" s="6">
        <v>0</v>
      </c>
      <c r="H182" s="6">
        <v>0</v>
      </c>
      <c r="I182" s="6"/>
      <c r="J182" s="80"/>
    </row>
    <row r="183" spans="1:10" x14ac:dyDescent="0.25">
      <c r="A183" s="81"/>
      <c r="B183" s="79"/>
      <c r="C183" s="73" t="s">
        <v>16</v>
      </c>
      <c r="D183" s="9"/>
      <c r="E183" s="6">
        <f t="shared" si="52"/>
        <v>7540.2000000000007</v>
      </c>
      <c r="F183" s="6">
        <v>2146.8000000000002</v>
      </c>
      <c r="G183" s="6">
        <v>1616.4</v>
      </c>
      <c r="H183" s="6">
        <v>1843</v>
      </c>
      <c r="I183" s="6">
        <v>1934</v>
      </c>
      <c r="J183" s="80"/>
    </row>
    <row r="184" spans="1:10" x14ac:dyDescent="0.25">
      <c r="A184" s="81"/>
      <c r="B184" s="79"/>
      <c r="C184" s="73" t="s">
        <v>17</v>
      </c>
      <c r="D184" s="9"/>
      <c r="E184" s="6">
        <f t="shared" si="52"/>
        <v>0</v>
      </c>
      <c r="F184" s="6">
        <v>0</v>
      </c>
      <c r="G184" s="6">
        <v>0</v>
      </c>
      <c r="H184" s="6">
        <v>0</v>
      </c>
      <c r="I184" s="6"/>
      <c r="J184" s="80"/>
    </row>
    <row r="185" spans="1:10" x14ac:dyDescent="0.25">
      <c r="A185" s="81" t="s">
        <v>175</v>
      </c>
      <c r="B185" s="79" t="s">
        <v>61</v>
      </c>
      <c r="C185" s="73" t="s">
        <v>11</v>
      </c>
      <c r="D185" s="73" t="s">
        <v>41</v>
      </c>
      <c r="E185" s="6">
        <f t="shared" si="52"/>
        <v>1609</v>
      </c>
      <c r="F185" s="6">
        <v>500</v>
      </c>
      <c r="G185" s="6">
        <v>309</v>
      </c>
      <c r="H185" s="6">
        <f t="shared" ref="H185:I185" si="54">SUM(H186:H190)</f>
        <v>400</v>
      </c>
      <c r="I185" s="6">
        <f t="shared" si="54"/>
        <v>400</v>
      </c>
      <c r="J185" s="80" t="s">
        <v>126</v>
      </c>
    </row>
    <row r="186" spans="1:10" x14ac:dyDescent="0.25">
      <c r="A186" s="81"/>
      <c r="B186" s="79"/>
      <c r="C186" s="73" t="s">
        <v>13</v>
      </c>
      <c r="D186" s="73" t="s">
        <v>42</v>
      </c>
      <c r="E186" s="6">
        <f t="shared" si="52"/>
        <v>0</v>
      </c>
      <c r="F186" s="6">
        <v>0</v>
      </c>
      <c r="G186" s="6">
        <v>0</v>
      </c>
      <c r="H186" s="6">
        <v>0</v>
      </c>
      <c r="I186" s="6"/>
      <c r="J186" s="80"/>
    </row>
    <row r="187" spans="1:10" x14ac:dyDescent="0.25">
      <c r="A187" s="81"/>
      <c r="B187" s="79"/>
      <c r="C187" s="73" t="s">
        <v>14</v>
      </c>
      <c r="D187" s="9"/>
      <c r="E187" s="6">
        <f t="shared" si="52"/>
        <v>0</v>
      </c>
      <c r="F187" s="6">
        <v>0</v>
      </c>
      <c r="G187" s="6">
        <v>0</v>
      </c>
      <c r="H187" s="6">
        <v>0</v>
      </c>
      <c r="I187" s="6"/>
      <c r="J187" s="80"/>
    </row>
    <row r="188" spans="1:10" x14ac:dyDescent="0.25">
      <c r="A188" s="81"/>
      <c r="B188" s="79"/>
      <c r="C188" s="73" t="s">
        <v>15</v>
      </c>
      <c r="D188" s="9"/>
      <c r="E188" s="6">
        <f t="shared" si="52"/>
        <v>0</v>
      </c>
      <c r="F188" s="6">
        <v>0</v>
      </c>
      <c r="G188" s="6">
        <v>0</v>
      </c>
      <c r="H188" s="6">
        <v>0</v>
      </c>
      <c r="I188" s="6"/>
      <c r="J188" s="80"/>
    </row>
    <row r="189" spans="1:10" x14ac:dyDescent="0.25">
      <c r="A189" s="81"/>
      <c r="B189" s="79"/>
      <c r="C189" s="73" t="s">
        <v>16</v>
      </c>
      <c r="D189" s="9"/>
      <c r="E189" s="6">
        <f t="shared" si="52"/>
        <v>1609</v>
      </c>
      <c r="F189" s="6">
        <v>500</v>
      </c>
      <c r="G189" s="6">
        <v>309</v>
      </c>
      <c r="H189" s="6">
        <v>400</v>
      </c>
      <c r="I189" s="6">
        <v>400</v>
      </c>
      <c r="J189" s="80"/>
    </row>
    <row r="190" spans="1:10" x14ac:dyDescent="0.25">
      <c r="A190" s="81"/>
      <c r="B190" s="79"/>
      <c r="C190" s="73" t="s">
        <v>17</v>
      </c>
      <c r="D190" s="9"/>
      <c r="E190" s="6">
        <f t="shared" si="52"/>
        <v>0</v>
      </c>
      <c r="F190" s="6">
        <v>0</v>
      </c>
      <c r="G190" s="6">
        <v>0</v>
      </c>
      <c r="H190" s="6">
        <v>0</v>
      </c>
      <c r="I190" s="6"/>
      <c r="J190" s="80"/>
    </row>
    <row r="191" spans="1:10" ht="40.950000000000003" customHeight="1" x14ac:dyDescent="0.25">
      <c r="A191" s="81" t="s">
        <v>176</v>
      </c>
      <c r="B191" s="98" t="s">
        <v>63</v>
      </c>
      <c r="C191" s="73" t="s">
        <v>11</v>
      </c>
      <c r="D191" s="73" t="s">
        <v>41</v>
      </c>
      <c r="E191" s="6">
        <f t="shared" si="52"/>
        <v>18762.600000000002</v>
      </c>
      <c r="F191" s="6">
        <f>SUM(F192:F196)</f>
        <v>4427.2</v>
      </c>
      <c r="G191" s="6">
        <f t="shared" ref="G191:I191" si="55">SUM(G192:G196)</f>
        <v>5481</v>
      </c>
      <c r="H191" s="6">
        <f t="shared" si="55"/>
        <v>4427.2</v>
      </c>
      <c r="I191" s="6">
        <f t="shared" si="55"/>
        <v>4427.2</v>
      </c>
      <c r="J191" s="80" t="s">
        <v>57</v>
      </c>
    </row>
    <row r="192" spans="1:10" x14ac:dyDescent="0.25">
      <c r="A192" s="81"/>
      <c r="B192" s="98"/>
      <c r="C192" s="73" t="s">
        <v>13</v>
      </c>
      <c r="D192" s="73" t="s">
        <v>42</v>
      </c>
      <c r="E192" s="6">
        <f t="shared" si="52"/>
        <v>0</v>
      </c>
      <c r="F192" s="6">
        <v>0</v>
      </c>
      <c r="G192" s="6">
        <v>0</v>
      </c>
      <c r="H192" s="6">
        <v>0</v>
      </c>
      <c r="I192" s="6"/>
      <c r="J192" s="80"/>
    </row>
    <row r="193" spans="1:10" ht="22.5" customHeight="1" x14ac:dyDescent="0.25">
      <c r="A193" s="81"/>
      <c r="B193" s="98"/>
      <c r="C193" s="73" t="s">
        <v>14</v>
      </c>
      <c r="D193" s="9"/>
      <c r="E193" s="6">
        <f t="shared" si="52"/>
        <v>9381.3000000000011</v>
      </c>
      <c r="F193" s="6">
        <v>2213.6</v>
      </c>
      <c r="G193" s="6">
        <v>2740.5</v>
      </c>
      <c r="H193" s="6">
        <v>2213.6</v>
      </c>
      <c r="I193" s="6">
        <v>2213.6</v>
      </c>
      <c r="J193" s="80"/>
    </row>
    <row r="194" spans="1:10" ht="22.5" customHeight="1" x14ac:dyDescent="0.25">
      <c r="A194" s="81"/>
      <c r="B194" s="98"/>
      <c r="C194" s="73" t="s">
        <v>15</v>
      </c>
      <c r="D194" s="9"/>
      <c r="E194" s="6">
        <f t="shared" si="52"/>
        <v>0</v>
      </c>
      <c r="F194" s="6">
        <v>0</v>
      </c>
      <c r="G194" s="6">
        <v>0</v>
      </c>
      <c r="H194" s="6">
        <v>0</v>
      </c>
      <c r="I194" s="6"/>
      <c r="J194" s="80"/>
    </row>
    <row r="195" spans="1:10" ht="22.5" customHeight="1" x14ac:dyDescent="0.25">
      <c r="A195" s="81"/>
      <c r="B195" s="98"/>
      <c r="C195" s="73" t="s">
        <v>16</v>
      </c>
      <c r="D195" s="9"/>
      <c r="E195" s="6">
        <f t="shared" si="52"/>
        <v>9381.3000000000011</v>
      </c>
      <c r="F195" s="6">
        <v>2213.6</v>
      </c>
      <c r="G195" s="6">
        <v>2740.5</v>
      </c>
      <c r="H195" s="6">
        <v>2213.6</v>
      </c>
      <c r="I195" s="6">
        <v>2213.6</v>
      </c>
      <c r="J195" s="80"/>
    </row>
    <row r="196" spans="1:10" ht="34.5" customHeight="1" x14ac:dyDescent="0.25">
      <c r="A196" s="81"/>
      <c r="B196" s="98"/>
      <c r="C196" s="73" t="s">
        <v>17</v>
      </c>
      <c r="D196" s="9"/>
      <c r="E196" s="6">
        <f t="shared" si="52"/>
        <v>0</v>
      </c>
      <c r="F196" s="6">
        <v>0</v>
      </c>
      <c r="G196" s="6">
        <v>0</v>
      </c>
      <c r="H196" s="6">
        <v>0</v>
      </c>
      <c r="I196" s="6"/>
      <c r="J196" s="80"/>
    </row>
    <row r="197" spans="1:10" ht="18.75" customHeight="1" x14ac:dyDescent="0.25">
      <c r="A197" s="81" t="s">
        <v>177</v>
      </c>
      <c r="B197" s="79" t="s">
        <v>133</v>
      </c>
      <c r="C197" s="73" t="s">
        <v>11</v>
      </c>
      <c r="D197" s="73" t="s">
        <v>41</v>
      </c>
      <c r="E197" s="6">
        <f t="shared" si="52"/>
        <v>0</v>
      </c>
      <c r="F197" s="6">
        <f>SUM(F198:F202)</f>
        <v>0</v>
      </c>
      <c r="G197" s="6">
        <f t="shared" ref="G197:I197" si="56">SUM(G198:G202)</f>
        <v>0</v>
      </c>
      <c r="H197" s="6">
        <f t="shared" si="56"/>
        <v>0</v>
      </c>
      <c r="I197" s="6">
        <f t="shared" si="56"/>
        <v>0</v>
      </c>
      <c r="J197" s="80" t="s">
        <v>127</v>
      </c>
    </row>
    <row r="198" spans="1:10" x14ac:dyDescent="0.25">
      <c r="A198" s="81"/>
      <c r="B198" s="79"/>
      <c r="C198" s="73" t="s">
        <v>13</v>
      </c>
      <c r="D198" s="73" t="s">
        <v>42</v>
      </c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80"/>
    </row>
    <row r="199" spans="1:10" x14ac:dyDescent="0.25">
      <c r="A199" s="81"/>
      <c r="B199" s="79"/>
      <c r="C199" s="73" t="s">
        <v>14</v>
      </c>
      <c r="D199" s="9"/>
      <c r="E199" s="6">
        <f t="shared" si="52"/>
        <v>0</v>
      </c>
      <c r="F199" s="6">
        <v>0</v>
      </c>
      <c r="G199" s="6">
        <v>0</v>
      </c>
      <c r="H199" s="6">
        <v>0</v>
      </c>
      <c r="I199" s="6"/>
      <c r="J199" s="80"/>
    </row>
    <row r="200" spans="1:10" x14ac:dyDescent="0.25">
      <c r="A200" s="81"/>
      <c r="B200" s="79"/>
      <c r="C200" s="73" t="s">
        <v>15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80"/>
    </row>
    <row r="201" spans="1:10" x14ac:dyDescent="0.25">
      <c r="A201" s="81"/>
      <c r="B201" s="79"/>
      <c r="C201" s="73" t="s">
        <v>16</v>
      </c>
      <c r="D201" s="9"/>
      <c r="E201" s="6">
        <f t="shared" si="52"/>
        <v>0</v>
      </c>
      <c r="F201" s="6">
        <v>0</v>
      </c>
      <c r="G201" s="6">
        <v>0</v>
      </c>
      <c r="H201" s="6">
        <v>0</v>
      </c>
      <c r="I201" s="6"/>
      <c r="J201" s="80"/>
    </row>
    <row r="202" spans="1:10" x14ac:dyDescent="0.25">
      <c r="A202" s="81"/>
      <c r="B202" s="79"/>
      <c r="C202" s="73" t="s">
        <v>17</v>
      </c>
      <c r="D202" s="9"/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80"/>
    </row>
    <row r="203" spans="1:10" x14ac:dyDescent="0.25">
      <c r="A203" s="81" t="s">
        <v>178</v>
      </c>
      <c r="B203" s="79" t="s">
        <v>135</v>
      </c>
      <c r="C203" s="73" t="s">
        <v>11</v>
      </c>
      <c r="D203" s="73" t="s">
        <v>41</v>
      </c>
      <c r="E203" s="6">
        <f t="shared" si="52"/>
        <v>105.3</v>
      </c>
      <c r="F203" s="6">
        <f>SUM(F204:F208)</f>
        <v>0</v>
      </c>
      <c r="G203" s="6">
        <f t="shared" ref="G203:I203" si="57">SUM(G204:G208)</f>
        <v>105.3</v>
      </c>
      <c r="H203" s="6">
        <f t="shared" si="57"/>
        <v>0</v>
      </c>
      <c r="I203" s="6">
        <f t="shared" si="57"/>
        <v>0</v>
      </c>
      <c r="J203" s="80" t="s">
        <v>127</v>
      </c>
    </row>
    <row r="204" spans="1:10" x14ac:dyDescent="0.25">
      <c r="A204" s="81"/>
      <c r="B204" s="79"/>
      <c r="C204" s="73" t="s">
        <v>13</v>
      </c>
      <c r="D204" s="73" t="s">
        <v>42</v>
      </c>
      <c r="E204" s="6">
        <f t="shared" si="52"/>
        <v>0</v>
      </c>
      <c r="F204" s="6">
        <v>0</v>
      </c>
      <c r="G204" s="6">
        <v>0</v>
      </c>
      <c r="H204" s="6">
        <v>0</v>
      </c>
      <c r="I204" s="6"/>
      <c r="J204" s="80"/>
    </row>
    <row r="205" spans="1:10" x14ac:dyDescent="0.25">
      <c r="A205" s="81"/>
      <c r="B205" s="79"/>
      <c r="C205" s="73" t="s">
        <v>14</v>
      </c>
      <c r="D205" s="9"/>
      <c r="E205" s="6">
        <f t="shared" si="52"/>
        <v>100</v>
      </c>
      <c r="F205" s="6">
        <v>0</v>
      </c>
      <c r="G205" s="6">
        <v>100</v>
      </c>
      <c r="H205" s="6">
        <v>0</v>
      </c>
      <c r="I205" s="6"/>
      <c r="J205" s="80"/>
    </row>
    <row r="206" spans="1:10" x14ac:dyDescent="0.25">
      <c r="A206" s="81"/>
      <c r="B206" s="79"/>
      <c r="C206" s="73" t="s">
        <v>15</v>
      </c>
      <c r="D206" s="9"/>
      <c r="E206" s="6">
        <f t="shared" si="52"/>
        <v>0</v>
      </c>
      <c r="F206" s="6">
        <v>0</v>
      </c>
      <c r="G206" s="6"/>
      <c r="H206" s="6">
        <v>0</v>
      </c>
      <c r="I206" s="6"/>
      <c r="J206" s="80"/>
    </row>
    <row r="207" spans="1:10" x14ac:dyDescent="0.25">
      <c r="A207" s="81"/>
      <c r="B207" s="79"/>
      <c r="C207" s="73" t="s">
        <v>16</v>
      </c>
      <c r="D207" s="9"/>
      <c r="E207" s="6">
        <f t="shared" si="52"/>
        <v>5.3</v>
      </c>
      <c r="F207" s="6">
        <v>0</v>
      </c>
      <c r="G207" s="6">
        <v>5.3</v>
      </c>
      <c r="H207" s="6">
        <v>0</v>
      </c>
      <c r="I207" s="6"/>
      <c r="J207" s="80"/>
    </row>
    <row r="208" spans="1:10" x14ac:dyDescent="0.25">
      <c r="A208" s="81"/>
      <c r="B208" s="79"/>
      <c r="C208" s="73" t="s">
        <v>17</v>
      </c>
      <c r="D208" s="9"/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80"/>
    </row>
    <row r="209" spans="1:10" ht="33.75" customHeight="1" x14ac:dyDescent="0.25">
      <c r="A209" s="81" t="s">
        <v>51</v>
      </c>
      <c r="B209" s="92" t="s">
        <v>66</v>
      </c>
      <c r="C209" s="75" t="s">
        <v>11</v>
      </c>
      <c r="D209" s="75" t="s">
        <v>41</v>
      </c>
      <c r="E209" s="3">
        <f>SUM(F209:I209)</f>
        <v>15735.5</v>
      </c>
      <c r="F209" s="3">
        <f t="shared" ref="F209:I214" si="58">F215+F221+F227+F233</f>
        <v>3463.4</v>
      </c>
      <c r="G209" s="3">
        <f t="shared" ref="G209:G210" si="59">G215+G221+G227+G233+G239</f>
        <v>4372.1000000000004</v>
      </c>
      <c r="H209" s="3">
        <f>H215+H221+H227+H233+H239</f>
        <v>3700</v>
      </c>
      <c r="I209" s="3">
        <f>I215+I221+I227+I233+I239</f>
        <v>4200</v>
      </c>
      <c r="J209" s="80"/>
    </row>
    <row r="210" spans="1:10" x14ac:dyDescent="0.25">
      <c r="A210" s="81"/>
      <c r="B210" s="92"/>
      <c r="C210" s="75" t="s">
        <v>13</v>
      </c>
      <c r="D210" s="75" t="s">
        <v>42</v>
      </c>
      <c r="E210" s="3">
        <f t="shared" ref="E210:E214" si="60">SUM(F210:I210)</f>
        <v>0</v>
      </c>
      <c r="F210" s="3">
        <f t="shared" si="58"/>
        <v>0</v>
      </c>
      <c r="G210" s="3">
        <f t="shared" si="59"/>
        <v>0</v>
      </c>
      <c r="H210" s="3">
        <f t="shared" si="58"/>
        <v>0</v>
      </c>
      <c r="I210" s="3">
        <f t="shared" si="58"/>
        <v>0</v>
      </c>
      <c r="J210" s="80"/>
    </row>
    <row r="211" spans="1:10" x14ac:dyDescent="0.25">
      <c r="A211" s="81"/>
      <c r="B211" s="92"/>
      <c r="C211" s="75" t="s">
        <v>14</v>
      </c>
      <c r="D211" s="9"/>
      <c r="E211" s="3">
        <f t="shared" si="60"/>
        <v>1327.4</v>
      </c>
      <c r="F211" s="3">
        <f t="shared" si="58"/>
        <v>0</v>
      </c>
      <c r="G211" s="3">
        <f>G217+G223+G229+G235+G241</f>
        <v>1149</v>
      </c>
      <c r="H211" s="3">
        <f t="shared" ref="H211:I211" si="61">H217+H223+H229+H235+H241</f>
        <v>87.5</v>
      </c>
      <c r="I211" s="3">
        <f t="shared" si="61"/>
        <v>90.9</v>
      </c>
      <c r="J211" s="80"/>
    </row>
    <row r="212" spans="1:10" x14ac:dyDescent="0.25">
      <c r="A212" s="81"/>
      <c r="B212" s="92"/>
      <c r="C212" s="75" t="s">
        <v>15</v>
      </c>
      <c r="D212" s="9"/>
      <c r="E212" s="3">
        <f t="shared" si="60"/>
        <v>241.8</v>
      </c>
      <c r="F212" s="3">
        <f t="shared" si="58"/>
        <v>153.4</v>
      </c>
      <c r="G212" s="3">
        <f t="shared" ref="G212:G214" si="62">G218+G224+G230+G236+G242</f>
        <v>88.4</v>
      </c>
      <c r="H212" s="3">
        <f t="shared" si="58"/>
        <v>0</v>
      </c>
      <c r="I212" s="3">
        <f t="shared" si="58"/>
        <v>0</v>
      </c>
      <c r="J212" s="80"/>
    </row>
    <row r="213" spans="1:10" x14ac:dyDescent="0.25">
      <c r="A213" s="81"/>
      <c r="B213" s="92"/>
      <c r="C213" s="75" t="s">
        <v>16</v>
      </c>
      <c r="D213" s="9"/>
      <c r="E213" s="3">
        <f t="shared" si="60"/>
        <v>14166.300000000001</v>
      </c>
      <c r="F213" s="3">
        <f t="shared" si="58"/>
        <v>3310</v>
      </c>
      <c r="G213" s="3">
        <f>G219+G225+G231+G237+G243</f>
        <v>3134.7000000000003</v>
      </c>
      <c r="H213" s="3">
        <f>H219+H225+H231+H237+H243</f>
        <v>3612.5</v>
      </c>
      <c r="I213" s="3">
        <f>I219+I225+I231+I237+I243</f>
        <v>4109.1000000000004</v>
      </c>
      <c r="J213" s="80"/>
    </row>
    <row r="214" spans="1:10" x14ac:dyDescent="0.25">
      <c r="A214" s="81"/>
      <c r="B214" s="92"/>
      <c r="C214" s="75" t="s">
        <v>17</v>
      </c>
      <c r="D214" s="9"/>
      <c r="E214" s="3">
        <f t="shared" si="60"/>
        <v>0</v>
      </c>
      <c r="F214" s="3">
        <f>F220+F226+F232+F238</f>
        <v>0</v>
      </c>
      <c r="G214" s="3">
        <f t="shared" si="62"/>
        <v>0</v>
      </c>
      <c r="H214" s="3">
        <f t="shared" si="58"/>
        <v>0</v>
      </c>
      <c r="I214" s="3">
        <f t="shared" si="58"/>
        <v>0</v>
      </c>
      <c r="J214" s="80"/>
    </row>
    <row r="215" spans="1:10" ht="15" customHeight="1" x14ac:dyDescent="0.25">
      <c r="A215" s="81" t="s">
        <v>179</v>
      </c>
      <c r="B215" s="79" t="s">
        <v>68</v>
      </c>
      <c r="C215" s="73" t="s">
        <v>11</v>
      </c>
      <c r="D215" s="73" t="s">
        <v>41</v>
      </c>
      <c r="E215" s="6">
        <f>SUM(F215:I215)</f>
        <v>1368.5</v>
      </c>
      <c r="F215" s="6">
        <f>SUM(F216:F220)</f>
        <v>470.6</v>
      </c>
      <c r="G215" s="6">
        <f t="shared" ref="G215:I215" si="63">SUM(G216:G220)</f>
        <v>306.60000000000002</v>
      </c>
      <c r="H215" s="6">
        <f t="shared" si="63"/>
        <v>298.2</v>
      </c>
      <c r="I215" s="6">
        <f t="shared" si="63"/>
        <v>293.10000000000002</v>
      </c>
      <c r="J215" s="79" t="s">
        <v>126</v>
      </c>
    </row>
    <row r="216" spans="1:10" x14ac:dyDescent="0.25">
      <c r="A216" s="81"/>
      <c r="B216" s="79"/>
      <c r="C216" s="73" t="s">
        <v>13</v>
      </c>
      <c r="D216" s="73" t="s">
        <v>42</v>
      </c>
      <c r="E216" s="6">
        <f t="shared" ref="E216:E244" si="64">SUM(F216:I216)</f>
        <v>0</v>
      </c>
      <c r="F216" s="6">
        <v>0</v>
      </c>
      <c r="G216" s="6">
        <v>0</v>
      </c>
      <c r="H216" s="6">
        <v>0</v>
      </c>
      <c r="I216" s="6"/>
      <c r="J216" s="79"/>
    </row>
    <row r="217" spans="1:10" x14ac:dyDescent="0.25">
      <c r="A217" s="81"/>
      <c r="B217" s="79"/>
      <c r="C217" s="73" t="s">
        <v>14</v>
      </c>
      <c r="D217" s="9"/>
      <c r="E217" s="6">
        <f t="shared" si="64"/>
        <v>0</v>
      </c>
      <c r="F217" s="6">
        <v>0</v>
      </c>
      <c r="G217" s="6">
        <v>0</v>
      </c>
      <c r="H217" s="6">
        <v>0</v>
      </c>
      <c r="I217" s="6"/>
      <c r="J217" s="79"/>
    </row>
    <row r="218" spans="1:10" x14ac:dyDescent="0.25">
      <c r="A218" s="81"/>
      <c r="B218" s="79"/>
      <c r="C218" s="73" t="s">
        <v>15</v>
      </c>
      <c r="D218" s="9"/>
      <c r="E218" s="6">
        <f t="shared" si="64"/>
        <v>0</v>
      </c>
      <c r="F218" s="6">
        <v>0</v>
      </c>
      <c r="G218" s="6">
        <v>0</v>
      </c>
      <c r="H218" s="6">
        <v>0</v>
      </c>
      <c r="I218" s="6"/>
      <c r="J218" s="79"/>
    </row>
    <row r="219" spans="1:10" x14ac:dyDescent="0.25">
      <c r="A219" s="81"/>
      <c r="B219" s="79"/>
      <c r="C219" s="73" t="s">
        <v>16</v>
      </c>
      <c r="D219" s="9"/>
      <c r="E219" s="6">
        <f t="shared" si="64"/>
        <v>1368.5</v>
      </c>
      <c r="F219" s="6">
        <v>470.6</v>
      </c>
      <c r="G219" s="6">
        <v>306.60000000000002</v>
      </c>
      <c r="H219" s="6">
        <v>298.2</v>
      </c>
      <c r="I219" s="6">
        <v>293.10000000000002</v>
      </c>
      <c r="J219" s="79"/>
    </row>
    <row r="220" spans="1:10" x14ac:dyDescent="0.25">
      <c r="A220" s="81"/>
      <c r="B220" s="79"/>
      <c r="C220" s="73" t="s">
        <v>17</v>
      </c>
      <c r="D220" s="9"/>
      <c r="E220" s="6">
        <f t="shared" si="64"/>
        <v>0</v>
      </c>
      <c r="F220" s="6">
        <v>0</v>
      </c>
      <c r="G220" s="6">
        <v>0</v>
      </c>
      <c r="H220" s="6">
        <v>0</v>
      </c>
      <c r="I220" s="6"/>
      <c r="J220" s="79"/>
    </row>
    <row r="221" spans="1:10" ht="22.2" customHeight="1" x14ac:dyDescent="0.25">
      <c r="A221" s="81" t="s">
        <v>180</v>
      </c>
      <c r="B221" s="79" t="s">
        <v>130</v>
      </c>
      <c r="C221" s="73" t="s">
        <v>11</v>
      </c>
      <c r="D221" s="73" t="s">
        <v>41</v>
      </c>
      <c r="E221" s="6">
        <f t="shared" si="64"/>
        <v>3822.8</v>
      </c>
      <c r="F221" s="6">
        <f>SUM(F222:F226)</f>
        <v>762.8</v>
      </c>
      <c r="G221" s="6">
        <v>960</v>
      </c>
      <c r="H221" s="6">
        <f t="shared" ref="H221:I221" si="65">SUM(H222:H226)</f>
        <v>1000</v>
      </c>
      <c r="I221" s="6">
        <f t="shared" si="65"/>
        <v>1100</v>
      </c>
      <c r="J221" s="79" t="s">
        <v>126</v>
      </c>
    </row>
    <row r="222" spans="1:10" x14ac:dyDescent="0.25">
      <c r="A222" s="81"/>
      <c r="B222" s="79"/>
      <c r="C222" s="73" t="s">
        <v>13</v>
      </c>
      <c r="D222" s="73" t="s">
        <v>42</v>
      </c>
      <c r="E222" s="6">
        <f t="shared" si="64"/>
        <v>0</v>
      </c>
      <c r="F222" s="6">
        <v>0</v>
      </c>
      <c r="G222" s="6">
        <v>0</v>
      </c>
      <c r="H222" s="6">
        <v>0</v>
      </c>
      <c r="I222" s="6"/>
      <c r="J222" s="79"/>
    </row>
    <row r="223" spans="1:10" x14ac:dyDescent="0.25">
      <c r="A223" s="81"/>
      <c r="B223" s="79"/>
      <c r="C223" s="73" t="s">
        <v>14</v>
      </c>
      <c r="D223" s="9"/>
      <c r="E223" s="6">
        <f t="shared" si="64"/>
        <v>0</v>
      </c>
      <c r="F223" s="6">
        <v>0</v>
      </c>
      <c r="G223" s="6">
        <v>0</v>
      </c>
      <c r="H223" s="6">
        <v>0</v>
      </c>
      <c r="I223" s="6"/>
      <c r="J223" s="79"/>
    </row>
    <row r="224" spans="1:10" x14ac:dyDescent="0.25">
      <c r="A224" s="81"/>
      <c r="B224" s="79"/>
      <c r="C224" s="73" t="s">
        <v>15</v>
      </c>
      <c r="D224" s="9"/>
      <c r="E224" s="6">
        <f t="shared" si="64"/>
        <v>171.8</v>
      </c>
      <c r="F224" s="6">
        <v>83.4</v>
      </c>
      <c r="G224" s="6">
        <v>88.4</v>
      </c>
      <c r="H224" s="6">
        <v>0</v>
      </c>
      <c r="I224" s="6"/>
      <c r="J224" s="79"/>
    </row>
    <row r="225" spans="1:10" x14ac:dyDescent="0.25">
      <c r="A225" s="81"/>
      <c r="B225" s="79"/>
      <c r="C225" s="73" t="s">
        <v>16</v>
      </c>
      <c r="D225" s="9"/>
      <c r="E225" s="6">
        <f t="shared" si="64"/>
        <v>3651</v>
      </c>
      <c r="F225" s="6">
        <v>679.4</v>
      </c>
      <c r="G225" s="6">
        <v>871.6</v>
      </c>
      <c r="H225" s="6">
        <v>1000</v>
      </c>
      <c r="I225" s="6">
        <v>1100</v>
      </c>
      <c r="J225" s="79"/>
    </row>
    <row r="226" spans="1:10" x14ac:dyDescent="0.25">
      <c r="A226" s="81"/>
      <c r="B226" s="79"/>
      <c r="C226" s="73" t="s">
        <v>17</v>
      </c>
      <c r="D226" s="9"/>
      <c r="E226" s="6">
        <f t="shared" si="64"/>
        <v>0</v>
      </c>
      <c r="F226" s="6">
        <v>0</v>
      </c>
      <c r="G226" s="6">
        <v>0</v>
      </c>
      <c r="H226" s="6">
        <v>0</v>
      </c>
      <c r="I226" s="6"/>
      <c r="J226" s="79"/>
    </row>
    <row r="227" spans="1:10" x14ac:dyDescent="0.25">
      <c r="A227" s="81" t="s">
        <v>181</v>
      </c>
      <c r="B227" s="79" t="s">
        <v>71</v>
      </c>
      <c r="C227" s="73" t="s">
        <v>11</v>
      </c>
      <c r="D227" s="73" t="s">
        <v>41</v>
      </c>
      <c r="E227" s="6">
        <f t="shared" si="64"/>
        <v>9029.9</v>
      </c>
      <c r="F227" s="6">
        <f>SUM(F228:F232)</f>
        <v>2230</v>
      </c>
      <c r="G227" s="6">
        <f t="shared" ref="G227:I227" si="66">SUM(G228:G232)</f>
        <v>1799.9</v>
      </c>
      <c r="H227" s="6">
        <f t="shared" si="66"/>
        <v>2300</v>
      </c>
      <c r="I227" s="6">
        <f t="shared" si="66"/>
        <v>2700</v>
      </c>
      <c r="J227" s="79" t="s">
        <v>126</v>
      </c>
    </row>
    <row r="228" spans="1:10" x14ac:dyDescent="0.25">
      <c r="A228" s="81"/>
      <c r="B228" s="79"/>
      <c r="C228" s="73" t="s">
        <v>13</v>
      </c>
      <c r="D228" s="73" t="s">
        <v>42</v>
      </c>
      <c r="E228" s="6">
        <f t="shared" si="64"/>
        <v>0</v>
      </c>
      <c r="F228" s="6">
        <v>0</v>
      </c>
      <c r="G228" s="6">
        <v>0</v>
      </c>
      <c r="H228" s="6">
        <v>0</v>
      </c>
      <c r="I228" s="6"/>
      <c r="J228" s="79"/>
    </row>
    <row r="229" spans="1:10" x14ac:dyDescent="0.25">
      <c r="A229" s="81"/>
      <c r="B229" s="79"/>
      <c r="C229" s="73" t="s">
        <v>14</v>
      </c>
      <c r="D229" s="9"/>
      <c r="E229" s="6">
        <f t="shared" si="64"/>
        <v>0</v>
      </c>
      <c r="F229" s="6">
        <v>0</v>
      </c>
      <c r="G229" s="6">
        <v>0</v>
      </c>
      <c r="H229" s="6">
        <v>0</v>
      </c>
      <c r="I229" s="6"/>
      <c r="J229" s="79"/>
    </row>
    <row r="230" spans="1:10" x14ac:dyDescent="0.25">
      <c r="A230" s="81"/>
      <c r="B230" s="79"/>
      <c r="C230" s="73" t="s">
        <v>15</v>
      </c>
      <c r="D230" s="9"/>
      <c r="E230" s="6">
        <f t="shared" si="64"/>
        <v>70</v>
      </c>
      <c r="F230" s="6">
        <v>70</v>
      </c>
      <c r="G230" s="6">
        <v>0</v>
      </c>
      <c r="H230" s="6">
        <v>0</v>
      </c>
      <c r="I230" s="6"/>
      <c r="J230" s="79"/>
    </row>
    <row r="231" spans="1:10" x14ac:dyDescent="0.25">
      <c r="A231" s="81"/>
      <c r="B231" s="79"/>
      <c r="C231" s="73" t="s">
        <v>16</v>
      </c>
      <c r="D231" s="9"/>
      <c r="E231" s="6">
        <f t="shared" si="64"/>
        <v>8959.9</v>
      </c>
      <c r="F231" s="6">
        <v>2160</v>
      </c>
      <c r="G231" s="6">
        <v>1799.9</v>
      </c>
      <c r="H231" s="6">
        <v>2300</v>
      </c>
      <c r="I231" s="6">
        <v>2700</v>
      </c>
      <c r="J231" s="79"/>
    </row>
    <row r="232" spans="1:10" x14ac:dyDescent="0.25">
      <c r="A232" s="81"/>
      <c r="B232" s="79"/>
      <c r="C232" s="73" t="s">
        <v>17</v>
      </c>
      <c r="D232" s="9"/>
      <c r="E232" s="6">
        <f t="shared" si="64"/>
        <v>0</v>
      </c>
      <c r="F232" s="6">
        <v>0</v>
      </c>
      <c r="G232" s="6">
        <v>0</v>
      </c>
      <c r="H232" s="6">
        <v>0</v>
      </c>
      <c r="I232" s="6"/>
      <c r="J232" s="79"/>
    </row>
    <row r="233" spans="1:10" ht="15" customHeight="1" x14ac:dyDescent="0.25">
      <c r="A233" s="81" t="s">
        <v>182</v>
      </c>
      <c r="B233" s="79" t="s">
        <v>136</v>
      </c>
      <c r="C233" s="73" t="s">
        <v>11</v>
      </c>
      <c r="D233" s="73" t="s">
        <v>41</v>
      </c>
      <c r="E233" s="6">
        <f t="shared" si="64"/>
        <v>1193.6000000000001</v>
      </c>
      <c r="F233" s="6">
        <f>SUM(F234:F238)</f>
        <v>0</v>
      </c>
      <c r="G233" s="6">
        <f t="shared" ref="G233:I233" si="67">SUM(G234:G238)</f>
        <v>1193.6000000000001</v>
      </c>
      <c r="H233" s="6">
        <f t="shared" si="67"/>
        <v>0</v>
      </c>
      <c r="I233" s="6">
        <f t="shared" si="67"/>
        <v>0</v>
      </c>
      <c r="J233" s="79" t="s">
        <v>128</v>
      </c>
    </row>
    <row r="234" spans="1:10" x14ac:dyDescent="0.25">
      <c r="A234" s="81"/>
      <c r="B234" s="79"/>
      <c r="C234" s="73" t="s">
        <v>13</v>
      </c>
      <c r="D234" s="73" t="s">
        <v>42</v>
      </c>
      <c r="E234" s="6">
        <f t="shared" si="64"/>
        <v>0</v>
      </c>
      <c r="F234" s="6">
        <v>0</v>
      </c>
      <c r="G234" s="6">
        <v>0</v>
      </c>
      <c r="H234" s="6">
        <v>0</v>
      </c>
      <c r="I234" s="6"/>
      <c r="J234" s="79"/>
    </row>
    <row r="235" spans="1:10" x14ac:dyDescent="0.25">
      <c r="A235" s="81"/>
      <c r="B235" s="79"/>
      <c r="C235" s="73" t="s">
        <v>14</v>
      </c>
      <c r="D235" s="9"/>
      <c r="E235" s="6">
        <f t="shared" si="64"/>
        <v>1050.4000000000001</v>
      </c>
      <c r="F235" s="6">
        <v>0</v>
      </c>
      <c r="G235" s="6">
        <v>1050.4000000000001</v>
      </c>
      <c r="H235" s="6">
        <v>0</v>
      </c>
      <c r="I235" s="6"/>
      <c r="J235" s="79"/>
    </row>
    <row r="236" spans="1:10" x14ac:dyDescent="0.25">
      <c r="A236" s="81"/>
      <c r="B236" s="79"/>
      <c r="C236" s="73" t="s">
        <v>15</v>
      </c>
      <c r="D236" s="9"/>
      <c r="E236" s="6">
        <f t="shared" si="64"/>
        <v>0</v>
      </c>
      <c r="F236" s="6">
        <v>0</v>
      </c>
      <c r="G236" s="6">
        <v>0</v>
      </c>
      <c r="H236" s="6">
        <v>0</v>
      </c>
      <c r="I236" s="6"/>
      <c r="J236" s="79"/>
    </row>
    <row r="237" spans="1:10" x14ac:dyDescent="0.25">
      <c r="A237" s="81"/>
      <c r="B237" s="79"/>
      <c r="C237" s="73" t="s">
        <v>16</v>
      </c>
      <c r="D237" s="9"/>
      <c r="E237" s="6">
        <f t="shared" si="64"/>
        <v>143.19999999999999</v>
      </c>
      <c r="F237" s="6">
        <v>0</v>
      </c>
      <c r="G237" s="6">
        <v>143.19999999999999</v>
      </c>
      <c r="H237" s="6">
        <v>0</v>
      </c>
      <c r="I237" s="6"/>
      <c r="J237" s="79"/>
    </row>
    <row r="238" spans="1:10" x14ac:dyDescent="0.25">
      <c r="A238" s="81"/>
      <c r="B238" s="79"/>
      <c r="C238" s="73" t="s">
        <v>17</v>
      </c>
      <c r="D238" s="9"/>
      <c r="E238" s="6">
        <f t="shared" si="64"/>
        <v>0</v>
      </c>
      <c r="F238" s="6">
        <v>0</v>
      </c>
      <c r="G238" s="6">
        <v>0</v>
      </c>
      <c r="H238" s="6">
        <v>0</v>
      </c>
      <c r="I238" s="6"/>
      <c r="J238" s="79"/>
    </row>
    <row r="239" spans="1:10" ht="16.95" customHeight="1" x14ac:dyDescent="0.25">
      <c r="A239" s="102" t="s">
        <v>183</v>
      </c>
      <c r="B239" s="109" t="s">
        <v>152</v>
      </c>
      <c r="C239" s="73" t="s">
        <v>11</v>
      </c>
      <c r="D239" s="20" t="s">
        <v>41</v>
      </c>
      <c r="E239" s="6">
        <f t="shared" si="64"/>
        <v>320.70000000000005</v>
      </c>
      <c r="F239" s="6">
        <f>SUM(F240:F244)</f>
        <v>0</v>
      </c>
      <c r="G239" s="6">
        <f t="shared" ref="G239:I239" si="68">SUM(G240:G244)</f>
        <v>112</v>
      </c>
      <c r="H239" s="6">
        <f t="shared" si="68"/>
        <v>101.8</v>
      </c>
      <c r="I239" s="6">
        <f t="shared" si="68"/>
        <v>106.9</v>
      </c>
      <c r="J239" s="79" t="s">
        <v>126</v>
      </c>
    </row>
    <row r="240" spans="1:10" ht="16.2" customHeight="1" x14ac:dyDescent="0.25">
      <c r="A240" s="103"/>
      <c r="B240" s="110"/>
      <c r="C240" s="73" t="s">
        <v>13</v>
      </c>
      <c r="D240" s="20" t="s">
        <v>42</v>
      </c>
      <c r="E240" s="6">
        <f t="shared" si="64"/>
        <v>0</v>
      </c>
      <c r="F240" s="6">
        <v>0</v>
      </c>
      <c r="G240" s="6">
        <v>0</v>
      </c>
      <c r="H240" s="6">
        <v>0</v>
      </c>
      <c r="I240" s="6"/>
      <c r="J240" s="79"/>
    </row>
    <row r="241" spans="1:10" x14ac:dyDescent="0.25">
      <c r="A241" s="103"/>
      <c r="B241" s="110"/>
      <c r="C241" s="73" t="s">
        <v>14</v>
      </c>
      <c r="D241" s="20"/>
      <c r="E241" s="6">
        <f t="shared" si="64"/>
        <v>277</v>
      </c>
      <c r="F241" s="6">
        <v>0</v>
      </c>
      <c r="G241" s="6">
        <v>98.6</v>
      </c>
      <c r="H241" s="6">
        <v>87.5</v>
      </c>
      <c r="I241" s="6">
        <v>90.9</v>
      </c>
      <c r="J241" s="79"/>
    </row>
    <row r="242" spans="1:10" ht="16.2" customHeight="1" x14ac:dyDescent="0.25">
      <c r="A242" s="103"/>
      <c r="B242" s="110"/>
      <c r="C242" s="73" t="s">
        <v>15</v>
      </c>
      <c r="D242" s="20"/>
      <c r="E242" s="6">
        <f t="shared" si="64"/>
        <v>0</v>
      </c>
      <c r="F242" s="6">
        <v>0</v>
      </c>
      <c r="G242" s="6">
        <v>0</v>
      </c>
      <c r="H242" s="6">
        <v>0</v>
      </c>
      <c r="I242" s="6"/>
      <c r="J242" s="79"/>
    </row>
    <row r="243" spans="1:10" ht="18" customHeight="1" x14ac:dyDescent="0.25">
      <c r="A243" s="103"/>
      <c r="B243" s="110"/>
      <c r="C243" s="73" t="s">
        <v>16</v>
      </c>
      <c r="D243" s="20"/>
      <c r="E243" s="6">
        <f t="shared" si="64"/>
        <v>43.7</v>
      </c>
      <c r="F243" s="6">
        <v>0</v>
      </c>
      <c r="G243" s="6">
        <v>13.4</v>
      </c>
      <c r="H243" s="6">
        <v>14.3</v>
      </c>
      <c r="I243" s="6">
        <v>16</v>
      </c>
      <c r="J243" s="79"/>
    </row>
    <row r="244" spans="1:10" ht="30.6" customHeight="1" x14ac:dyDescent="0.25">
      <c r="A244" s="104"/>
      <c r="B244" s="111"/>
      <c r="C244" s="73" t="s">
        <v>17</v>
      </c>
      <c r="D244" s="20"/>
      <c r="E244" s="6">
        <f t="shared" si="64"/>
        <v>0</v>
      </c>
      <c r="F244" s="6">
        <v>0</v>
      </c>
      <c r="G244" s="6">
        <v>0</v>
      </c>
      <c r="H244" s="6">
        <v>0</v>
      </c>
      <c r="I244" s="6">
        <v>0</v>
      </c>
      <c r="J244" s="79"/>
    </row>
    <row r="245" spans="1:10" x14ac:dyDescent="0.25">
      <c r="A245" s="93" t="s">
        <v>112</v>
      </c>
      <c r="B245" s="92" t="s">
        <v>78</v>
      </c>
      <c r="C245" s="75" t="s">
        <v>11</v>
      </c>
      <c r="D245" s="75" t="s">
        <v>41</v>
      </c>
      <c r="E245" s="3">
        <f>SUM(F245:I245)</f>
        <v>105570.29999999999</v>
      </c>
      <c r="F245" s="3">
        <f>SUM(F246:F250)</f>
        <v>35396.399999999994</v>
      </c>
      <c r="G245" s="3">
        <f t="shared" ref="G245:I245" si="69">SUM(G246:G250)</f>
        <v>34659.699999999997</v>
      </c>
      <c r="H245" s="3">
        <f t="shared" si="69"/>
        <v>18112.099999999999</v>
      </c>
      <c r="I245" s="3">
        <f t="shared" si="69"/>
        <v>17402.099999999999</v>
      </c>
      <c r="J245" s="80"/>
    </row>
    <row r="246" spans="1:10" x14ac:dyDescent="0.25">
      <c r="A246" s="93"/>
      <c r="B246" s="92"/>
      <c r="C246" s="75" t="s">
        <v>13</v>
      </c>
      <c r="D246" s="75" t="s">
        <v>42</v>
      </c>
      <c r="E246" s="3">
        <f t="shared" ref="E246:E250" si="70">SUM(F246:I246)</f>
        <v>0</v>
      </c>
      <c r="F246" s="3">
        <f t="shared" ref="F246:I250" si="71">F252+F258+F264+F270+F294+F306</f>
        <v>0</v>
      </c>
      <c r="G246" s="3">
        <f t="shared" si="71"/>
        <v>0</v>
      </c>
      <c r="H246" s="3">
        <f t="shared" si="71"/>
        <v>0</v>
      </c>
      <c r="I246" s="3">
        <f t="shared" si="71"/>
        <v>0</v>
      </c>
      <c r="J246" s="80"/>
    </row>
    <row r="247" spans="1:10" x14ac:dyDescent="0.25">
      <c r="A247" s="93"/>
      <c r="B247" s="92"/>
      <c r="C247" s="75" t="s">
        <v>14</v>
      </c>
      <c r="D247" s="9"/>
      <c r="E247" s="3">
        <f t="shared" si="70"/>
        <v>1966.6</v>
      </c>
      <c r="F247" s="3">
        <f t="shared" si="71"/>
        <v>1509.7</v>
      </c>
      <c r="G247" s="3">
        <f>G253+G259+G265+G271+G295+G307</f>
        <v>456.9</v>
      </c>
      <c r="H247" s="3">
        <f t="shared" si="71"/>
        <v>0</v>
      </c>
      <c r="I247" s="3">
        <f t="shared" si="71"/>
        <v>0</v>
      </c>
      <c r="J247" s="80"/>
    </row>
    <row r="248" spans="1:10" x14ac:dyDescent="0.25">
      <c r="A248" s="93"/>
      <c r="B248" s="92"/>
      <c r="C248" s="75" t="s">
        <v>15</v>
      </c>
      <c r="D248" s="9"/>
      <c r="E248" s="3">
        <f t="shared" si="70"/>
        <v>10008.200000000001</v>
      </c>
      <c r="F248" s="3">
        <f t="shared" si="71"/>
        <v>0</v>
      </c>
      <c r="G248" s="3">
        <f>G254+G260+G266+G272+G296+G308+G302</f>
        <v>10008.200000000001</v>
      </c>
      <c r="H248" s="3">
        <f t="shared" si="71"/>
        <v>0</v>
      </c>
      <c r="I248" s="3">
        <f t="shared" si="71"/>
        <v>0</v>
      </c>
      <c r="J248" s="80"/>
    </row>
    <row r="249" spans="1:10" x14ac:dyDescent="0.25">
      <c r="A249" s="93"/>
      <c r="B249" s="92"/>
      <c r="C249" s="75" t="s">
        <v>16</v>
      </c>
      <c r="D249" s="9"/>
      <c r="E249" s="3">
        <f t="shared" si="70"/>
        <v>93595.5</v>
      </c>
      <c r="F249" s="3">
        <f t="shared" si="71"/>
        <v>33886.699999999997</v>
      </c>
      <c r="G249" s="3">
        <f>G255+G261+G267+G273+G297+G309+G303</f>
        <v>24194.6</v>
      </c>
      <c r="H249" s="3">
        <f t="shared" si="71"/>
        <v>18112.099999999999</v>
      </c>
      <c r="I249" s="3">
        <f t="shared" si="71"/>
        <v>17402.099999999999</v>
      </c>
      <c r="J249" s="80"/>
    </row>
    <row r="250" spans="1:10" x14ac:dyDescent="0.25">
      <c r="A250" s="93"/>
      <c r="B250" s="92"/>
      <c r="C250" s="75" t="s">
        <v>17</v>
      </c>
      <c r="D250" s="9"/>
      <c r="E250" s="3">
        <f t="shared" si="70"/>
        <v>0</v>
      </c>
      <c r="F250" s="3">
        <f>F256+F262+F268+F274+F298+F310</f>
        <v>0</v>
      </c>
      <c r="G250" s="3">
        <f t="shared" si="71"/>
        <v>0</v>
      </c>
      <c r="H250" s="3">
        <f t="shared" si="71"/>
        <v>0</v>
      </c>
      <c r="I250" s="3">
        <f t="shared" si="71"/>
        <v>0</v>
      </c>
      <c r="J250" s="80"/>
    </row>
    <row r="251" spans="1:10" ht="13.95" customHeight="1" x14ac:dyDescent="0.25">
      <c r="A251" s="81" t="s">
        <v>184</v>
      </c>
      <c r="B251" s="79" t="s">
        <v>80</v>
      </c>
      <c r="C251" s="73" t="s">
        <v>11</v>
      </c>
      <c r="D251" s="73" t="s">
        <v>41</v>
      </c>
      <c r="E251" s="6">
        <f>SUM(F251:I251)</f>
        <v>26389.599999999999</v>
      </c>
      <c r="F251" s="6">
        <f>SUM(F252:F256)</f>
        <v>8930</v>
      </c>
      <c r="G251" s="6">
        <f t="shared" ref="G251:I251" si="72">SUM(G252:G256)</f>
        <v>6147.5</v>
      </c>
      <c r="H251" s="6">
        <f t="shared" si="72"/>
        <v>5612.1</v>
      </c>
      <c r="I251" s="6">
        <f t="shared" si="72"/>
        <v>5700</v>
      </c>
      <c r="J251" s="79" t="s">
        <v>128</v>
      </c>
    </row>
    <row r="252" spans="1:10" x14ac:dyDescent="0.25">
      <c r="A252" s="81"/>
      <c r="B252" s="79"/>
      <c r="C252" s="73" t="s">
        <v>13</v>
      </c>
      <c r="D252" s="73" t="s">
        <v>42</v>
      </c>
      <c r="E252" s="6">
        <f t="shared" ref="E252:E315" si="73">SUM(F252:I252)</f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73" t="s">
        <v>14</v>
      </c>
      <c r="D253" s="9"/>
      <c r="E253" s="6">
        <f t="shared" si="73"/>
        <v>0</v>
      </c>
      <c r="F253" s="6">
        <v>0</v>
      </c>
      <c r="G253" s="6">
        <v>0</v>
      </c>
      <c r="H253" s="6">
        <v>0</v>
      </c>
      <c r="I253" s="6"/>
      <c r="J253" s="79"/>
    </row>
    <row r="254" spans="1:10" x14ac:dyDescent="0.25">
      <c r="A254" s="81"/>
      <c r="B254" s="79"/>
      <c r="C254" s="73" t="s">
        <v>15</v>
      </c>
      <c r="D254" s="9"/>
      <c r="E254" s="6">
        <f t="shared" si="73"/>
        <v>0</v>
      </c>
      <c r="F254" s="6">
        <v>0</v>
      </c>
      <c r="G254" s="6">
        <v>0</v>
      </c>
      <c r="H254" s="6">
        <v>0</v>
      </c>
      <c r="I254" s="6"/>
      <c r="J254" s="79"/>
    </row>
    <row r="255" spans="1:10" x14ac:dyDescent="0.25">
      <c r="A255" s="81"/>
      <c r="B255" s="79"/>
      <c r="C255" s="73" t="s">
        <v>16</v>
      </c>
      <c r="D255" s="9"/>
      <c r="E255" s="6">
        <f t="shared" si="73"/>
        <v>26389.599999999999</v>
      </c>
      <c r="F255" s="6">
        <v>8930</v>
      </c>
      <c r="G255" s="6">
        <v>6147.5</v>
      </c>
      <c r="H255" s="6">
        <v>5612.1</v>
      </c>
      <c r="I255" s="6">
        <v>5700</v>
      </c>
      <c r="J255" s="79"/>
    </row>
    <row r="256" spans="1:10" x14ac:dyDescent="0.25">
      <c r="A256" s="81"/>
      <c r="B256" s="79"/>
      <c r="C256" s="73" t="s">
        <v>17</v>
      </c>
      <c r="D256" s="9"/>
      <c r="E256" s="6">
        <f t="shared" si="73"/>
        <v>0</v>
      </c>
      <c r="F256" s="6">
        <v>0</v>
      </c>
      <c r="G256" s="6">
        <v>0</v>
      </c>
      <c r="H256" s="6">
        <v>0</v>
      </c>
      <c r="I256" s="6"/>
      <c r="J256" s="79"/>
    </row>
    <row r="257" spans="1:10" x14ac:dyDescent="0.25">
      <c r="A257" s="81" t="s">
        <v>185</v>
      </c>
      <c r="B257" s="79" t="s">
        <v>82</v>
      </c>
      <c r="C257" s="73" t="s">
        <v>11</v>
      </c>
      <c r="D257" s="73" t="s">
        <v>41</v>
      </c>
      <c r="E257" s="6">
        <f t="shared" si="73"/>
        <v>2434.8000000000002</v>
      </c>
      <c r="F257" s="6">
        <f>SUM(F258:F262)</f>
        <v>434.8</v>
      </c>
      <c r="G257" s="6">
        <f t="shared" ref="G257:I257" si="74">SUM(G258:G262)</f>
        <v>1000</v>
      </c>
      <c r="H257" s="6">
        <f t="shared" si="74"/>
        <v>500</v>
      </c>
      <c r="I257" s="6">
        <f t="shared" si="74"/>
        <v>500</v>
      </c>
      <c r="J257" s="79" t="s">
        <v>128</v>
      </c>
    </row>
    <row r="258" spans="1:10" x14ac:dyDescent="0.25">
      <c r="A258" s="81"/>
      <c r="B258" s="79"/>
      <c r="C258" s="73" t="s">
        <v>13</v>
      </c>
      <c r="D258" s="73" t="s">
        <v>42</v>
      </c>
      <c r="E258" s="6">
        <f t="shared" si="73"/>
        <v>0</v>
      </c>
      <c r="F258" s="6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73" t="s">
        <v>14</v>
      </c>
      <c r="D259" s="9"/>
      <c r="E259" s="6">
        <f t="shared" si="73"/>
        <v>0</v>
      </c>
      <c r="F259" s="6">
        <v>0</v>
      </c>
      <c r="G259" s="6">
        <v>0</v>
      </c>
      <c r="H259" s="6">
        <v>0</v>
      </c>
      <c r="I259" s="6"/>
      <c r="J259" s="79"/>
    </row>
    <row r="260" spans="1:10" x14ac:dyDescent="0.25">
      <c r="A260" s="81"/>
      <c r="B260" s="79"/>
      <c r="C260" s="73" t="s">
        <v>15</v>
      </c>
      <c r="D260" s="9"/>
      <c r="E260" s="6">
        <f t="shared" si="73"/>
        <v>0</v>
      </c>
      <c r="F260" s="6">
        <v>0</v>
      </c>
      <c r="G260" s="6">
        <v>0</v>
      </c>
      <c r="H260" s="6">
        <v>0</v>
      </c>
      <c r="I260" s="6"/>
      <c r="J260" s="79"/>
    </row>
    <row r="261" spans="1:10" x14ac:dyDescent="0.25">
      <c r="A261" s="81"/>
      <c r="B261" s="79"/>
      <c r="C261" s="73" t="s">
        <v>16</v>
      </c>
      <c r="D261" s="9"/>
      <c r="E261" s="6">
        <f t="shared" si="73"/>
        <v>2434.8000000000002</v>
      </c>
      <c r="F261" s="6">
        <v>434.8</v>
      </c>
      <c r="G261" s="6">
        <v>1000</v>
      </c>
      <c r="H261" s="6">
        <v>500</v>
      </c>
      <c r="I261" s="6">
        <v>500</v>
      </c>
      <c r="J261" s="79"/>
    </row>
    <row r="262" spans="1:10" x14ac:dyDescent="0.25">
      <c r="A262" s="81"/>
      <c r="B262" s="79"/>
      <c r="C262" s="73" t="s">
        <v>17</v>
      </c>
      <c r="D262" s="9"/>
      <c r="E262" s="6">
        <f t="shared" si="73"/>
        <v>0</v>
      </c>
      <c r="F262" s="6">
        <v>0</v>
      </c>
      <c r="G262" s="6">
        <v>0</v>
      </c>
      <c r="H262" s="6">
        <v>0</v>
      </c>
      <c r="I262" s="6"/>
      <c r="J262" s="79"/>
    </row>
    <row r="263" spans="1:10" ht="26.25" customHeight="1" x14ac:dyDescent="0.25">
      <c r="A263" s="81" t="s">
        <v>186</v>
      </c>
      <c r="B263" s="79" t="s">
        <v>84</v>
      </c>
      <c r="C263" s="73" t="s">
        <v>11</v>
      </c>
      <c r="D263" s="73" t="s">
        <v>41</v>
      </c>
      <c r="E263" s="6">
        <f t="shared" si="73"/>
        <v>500</v>
      </c>
      <c r="F263" s="6">
        <f>SUM(F264:F268)</f>
        <v>500</v>
      </c>
      <c r="G263" s="6">
        <f t="shared" ref="G263:I263" si="75">SUM(G264:G268)</f>
        <v>0</v>
      </c>
      <c r="H263" s="6">
        <f t="shared" si="75"/>
        <v>0</v>
      </c>
      <c r="I263" s="6">
        <f t="shared" si="75"/>
        <v>0</v>
      </c>
      <c r="J263" s="79" t="s">
        <v>128</v>
      </c>
    </row>
    <row r="264" spans="1:10" x14ac:dyDescent="0.25">
      <c r="A264" s="81"/>
      <c r="B264" s="79"/>
      <c r="C264" s="73" t="s">
        <v>13</v>
      </c>
      <c r="D264" s="73" t="s">
        <v>42</v>
      </c>
      <c r="E264" s="6">
        <f t="shared" si="73"/>
        <v>0</v>
      </c>
      <c r="F264" s="6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73" t="s">
        <v>14</v>
      </c>
      <c r="D265" s="9"/>
      <c r="E265" s="6">
        <f t="shared" si="73"/>
        <v>0</v>
      </c>
      <c r="F265" s="6">
        <v>0</v>
      </c>
      <c r="G265" s="6">
        <v>0</v>
      </c>
      <c r="H265" s="6">
        <v>0</v>
      </c>
      <c r="I265" s="6"/>
      <c r="J265" s="79"/>
    </row>
    <row r="266" spans="1:10" x14ac:dyDescent="0.25">
      <c r="A266" s="81"/>
      <c r="B266" s="79"/>
      <c r="C266" s="73" t="s">
        <v>15</v>
      </c>
      <c r="D266" s="9"/>
      <c r="E266" s="6">
        <f t="shared" si="73"/>
        <v>0</v>
      </c>
      <c r="F266" s="6">
        <v>0</v>
      </c>
      <c r="G266" s="6">
        <v>0</v>
      </c>
      <c r="H266" s="6">
        <v>0</v>
      </c>
      <c r="I266" s="6"/>
      <c r="J266" s="79"/>
    </row>
    <row r="267" spans="1:10" x14ac:dyDescent="0.25">
      <c r="A267" s="81"/>
      <c r="B267" s="79"/>
      <c r="C267" s="73" t="s">
        <v>16</v>
      </c>
      <c r="D267" s="9"/>
      <c r="E267" s="6">
        <f t="shared" si="73"/>
        <v>500</v>
      </c>
      <c r="F267" s="6">
        <v>500</v>
      </c>
      <c r="G267" s="6">
        <v>0</v>
      </c>
      <c r="H267" s="6">
        <v>0</v>
      </c>
      <c r="I267" s="6"/>
      <c r="J267" s="79"/>
    </row>
    <row r="268" spans="1:10" x14ac:dyDescent="0.25">
      <c r="A268" s="81"/>
      <c r="B268" s="79"/>
      <c r="C268" s="73" t="s">
        <v>17</v>
      </c>
      <c r="D268" s="9"/>
      <c r="E268" s="6">
        <f t="shared" si="73"/>
        <v>0</v>
      </c>
      <c r="F268" s="6">
        <v>0</v>
      </c>
      <c r="G268" s="6">
        <v>0</v>
      </c>
      <c r="H268" s="6">
        <v>0</v>
      </c>
      <c r="I268" s="6"/>
      <c r="J268" s="79"/>
    </row>
    <row r="269" spans="1:10" ht="15" customHeight="1" x14ac:dyDescent="0.25">
      <c r="A269" s="81" t="s">
        <v>187</v>
      </c>
      <c r="B269" s="79" t="s">
        <v>86</v>
      </c>
      <c r="C269" s="73" t="s">
        <v>11</v>
      </c>
      <c r="D269" s="73" t="s">
        <v>41</v>
      </c>
      <c r="E269" s="6">
        <f t="shared" si="73"/>
        <v>61896.6</v>
      </c>
      <c r="F269" s="18">
        <f>SUM(F270:F274)</f>
        <v>23074.5</v>
      </c>
      <c r="G269" s="18">
        <f t="shared" ref="G269:I269" si="76">SUM(G270:G274)</f>
        <v>15620</v>
      </c>
      <c r="H269" s="18">
        <f t="shared" si="76"/>
        <v>12000</v>
      </c>
      <c r="I269" s="18">
        <f t="shared" si="76"/>
        <v>11202.1</v>
      </c>
      <c r="J269" s="79" t="s">
        <v>128</v>
      </c>
    </row>
    <row r="270" spans="1:10" x14ac:dyDescent="0.25">
      <c r="A270" s="81"/>
      <c r="B270" s="79"/>
      <c r="C270" s="73" t="s">
        <v>13</v>
      </c>
      <c r="D270" s="73" t="s">
        <v>42</v>
      </c>
      <c r="E270" s="6">
        <f t="shared" si="73"/>
        <v>0</v>
      </c>
      <c r="F270" s="18">
        <v>0</v>
      </c>
      <c r="G270" s="6">
        <v>0</v>
      </c>
      <c r="H270" s="6">
        <v>0</v>
      </c>
      <c r="I270" s="6"/>
      <c r="J270" s="79"/>
    </row>
    <row r="271" spans="1:10" x14ac:dyDescent="0.25">
      <c r="A271" s="81"/>
      <c r="B271" s="79"/>
      <c r="C271" s="73" t="s">
        <v>14</v>
      </c>
      <c r="D271" s="9"/>
      <c r="E271" s="6">
        <f t="shared" si="73"/>
        <v>0</v>
      </c>
      <c r="F271" s="18">
        <v>0</v>
      </c>
      <c r="G271" s="6">
        <v>0</v>
      </c>
      <c r="H271" s="6">
        <v>0</v>
      </c>
      <c r="I271" s="6"/>
      <c r="J271" s="79"/>
    </row>
    <row r="272" spans="1:10" x14ac:dyDescent="0.25">
      <c r="A272" s="81"/>
      <c r="B272" s="79"/>
      <c r="C272" s="73" t="s">
        <v>15</v>
      </c>
      <c r="D272" s="9"/>
      <c r="E272" s="6">
        <f t="shared" si="73"/>
        <v>0</v>
      </c>
      <c r="F272" s="18">
        <v>0</v>
      </c>
      <c r="G272" s="6">
        <v>0</v>
      </c>
      <c r="H272" s="6">
        <v>0</v>
      </c>
      <c r="I272" s="6"/>
      <c r="J272" s="79"/>
    </row>
    <row r="273" spans="1:10" x14ac:dyDescent="0.25">
      <c r="A273" s="81"/>
      <c r="B273" s="79"/>
      <c r="C273" s="73" t="s">
        <v>16</v>
      </c>
      <c r="D273" s="9"/>
      <c r="E273" s="6">
        <f t="shared" si="73"/>
        <v>61896.6</v>
      </c>
      <c r="F273" s="18">
        <v>23074.5</v>
      </c>
      <c r="G273" s="6">
        <v>15620</v>
      </c>
      <c r="H273" s="6">
        <v>12000</v>
      </c>
      <c r="I273" s="6">
        <v>11202.1</v>
      </c>
      <c r="J273" s="79"/>
    </row>
    <row r="274" spans="1:10" x14ac:dyDescent="0.25">
      <c r="A274" s="81"/>
      <c r="B274" s="79"/>
      <c r="C274" s="73" t="s">
        <v>17</v>
      </c>
      <c r="D274" s="9"/>
      <c r="E274" s="6">
        <f t="shared" si="73"/>
        <v>0</v>
      </c>
      <c r="F274" s="6">
        <v>0</v>
      </c>
      <c r="G274" s="6">
        <v>0</v>
      </c>
      <c r="H274" s="6">
        <v>0</v>
      </c>
      <c r="I274" s="6"/>
      <c r="J274" s="79"/>
    </row>
    <row r="275" spans="1:10" ht="13.95" customHeight="1" x14ac:dyDescent="0.25">
      <c r="A275" s="81" t="s">
        <v>188</v>
      </c>
      <c r="B275" s="79" t="s">
        <v>117</v>
      </c>
      <c r="C275" s="73" t="s">
        <v>11</v>
      </c>
      <c r="D275" s="73" t="s">
        <v>41</v>
      </c>
      <c r="E275" s="6">
        <f t="shared" si="73"/>
        <v>9037.7999999999993</v>
      </c>
      <c r="F275" s="6">
        <f>SUM(F276:F280)</f>
        <v>9037.7999999999993</v>
      </c>
      <c r="G275" s="6">
        <f t="shared" ref="G275:I275" si="77">SUM(G276:G280)</f>
        <v>0</v>
      </c>
      <c r="H275" s="6">
        <f t="shared" si="77"/>
        <v>0</v>
      </c>
      <c r="I275" s="6">
        <f t="shared" si="77"/>
        <v>0</v>
      </c>
      <c r="J275" s="79" t="s">
        <v>128</v>
      </c>
    </row>
    <row r="276" spans="1:10" x14ac:dyDescent="0.25">
      <c r="A276" s="81"/>
      <c r="B276" s="79"/>
      <c r="C276" s="73" t="s">
        <v>13</v>
      </c>
      <c r="D276" s="73" t="s">
        <v>42</v>
      </c>
      <c r="E276" s="6">
        <f t="shared" si="73"/>
        <v>0</v>
      </c>
      <c r="F276" s="6">
        <v>0</v>
      </c>
      <c r="G276" s="6">
        <v>0</v>
      </c>
      <c r="H276" s="6">
        <v>0</v>
      </c>
      <c r="I276" s="6"/>
      <c r="J276" s="79"/>
    </row>
    <row r="277" spans="1:10" x14ac:dyDescent="0.25">
      <c r="A277" s="81"/>
      <c r="B277" s="79"/>
      <c r="C277" s="73" t="s">
        <v>14</v>
      </c>
      <c r="D277" s="9"/>
      <c r="E277" s="6">
        <f t="shared" si="73"/>
        <v>0</v>
      </c>
      <c r="F277" s="6">
        <v>0</v>
      </c>
      <c r="G277" s="6">
        <v>0</v>
      </c>
      <c r="H277" s="6">
        <v>0</v>
      </c>
      <c r="I277" s="6"/>
      <c r="J277" s="79"/>
    </row>
    <row r="278" spans="1:10" x14ac:dyDescent="0.25">
      <c r="A278" s="81"/>
      <c r="B278" s="79"/>
      <c r="C278" s="73" t="s">
        <v>15</v>
      </c>
      <c r="D278" s="9"/>
      <c r="E278" s="6">
        <f t="shared" si="73"/>
        <v>0</v>
      </c>
      <c r="F278" s="6">
        <v>0</v>
      </c>
      <c r="G278" s="6">
        <v>0</v>
      </c>
      <c r="H278" s="6">
        <v>0</v>
      </c>
      <c r="I278" s="6"/>
      <c r="J278" s="79"/>
    </row>
    <row r="279" spans="1:10" x14ac:dyDescent="0.25">
      <c r="A279" s="81"/>
      <c r="B279" s="79"/>
      <c r="C279" s="73" t="s">
        <v>16</v>
      </c>
      <c r="D279" s="9"/>
      <c r="E279" s="6">
        <f t="shared" si="73"/>
        <v>9037.7999999999993</v>
      </c>
      <c r="F279" s="6">
        <v>9037.7999999999993</v>
      </c>
      <c r="G279" s="6">
        <v>0</v>
      </c>
      <c r="H279" s="6">
        <v>0</v>
      </c>
      <c r="I279" s="6"/>
      <c r="J279" s="79"/>
    </row>
    <row r="280" spans="1:10" x14ac:dyDescent="0.25">
      <c r="A280" s="81"/>
      <c r="B280" s="79"/>
      <c r="C280" s="73" t="s">
        <v>17</v>
      </c>
      <c r="D280" s="9"/>
      <c r="E280" s="6">
        <f t="shared" si="73"/>
        <v>0</v>
      </c>
      <c r="F280" s="6">
        <v>0</v>
      </c>
      <c r="G280" s="6">
        <v>0</v>
      </c>
      <c r="H280" s="6">
        <v>0</v>
      </c>
      <c r="I280" s="6"/>
      <c r="J280" s="79"/>
    </row>
    <row r="281" spans="1:10" ht="15" customHeight="1" x14ac:dyDescent="0.25">
      <c r="A281" s="81" t="s">
        <v>189</v>
      </c>
      <c r="B281" s="79" t="s">
        <v>116</v>
      </c>
      <c r="C281" s="73" t="s">
        <v>11</v>
      </c>
      <c r="D281" s="73" t="s">
        <v>41</v>
      </c>
      <c r="E281" s="6">
        <f t="shared" si="73"/>
        <v>11536.7</v>
      </c>
      <c r="F281" s="6">
        <f>SUM(F282:F286)</f>
        <v>11536.7</v>
      </c>
      <c r="G281" s="6">
        <f t="shared" ref="G281:I281" si="78">SUM(G282:G286)</f>
        <v>0</v>
      </c>
      <c r="H281" s="6">
        <f t="shared" si="78"/>
        <v>0</v>
      </c>
      <c r="I281" s="6">
        <f t="shared" si="78"/>
        <v>0</v>
      </c>
      <c r="J281" s="76"/>
    </row>
    <row r="282" spans="1:10" x14ac:dyDescent="0.25">
      <c r="A282" s="81"/>
      <c r="B282" s="79"/>
      <c r="C282" s="73" t="s">
        <v>13</v>
      </c>
      <c r="D282" s="73" t="s">
        <v>42</v>
      </c>
      <c r="E282" s="6">
        <f t="shared" si="73"/>
        <v>0</v>
      </c>
      <c r="F282" s="6">
        <v>0</v>
      </c>
      <c r="G282" s="6">
        <v>0</v>
      </c>
      <c r="H282" s="6">
        <v>0</v>
      </c>
      <c r="I282" s="6"/>
      <c r="J282" s="76"/>
    </row>
    <row r="283" spans="1:10" x14ac:dyDescent="0.25">
      <c r="A283" s="81"/>
      <c r="B283" s="79"/>
      <c r="C283" s="73" t="s">
        <v>14</v>
      </c>
      <c r="D283" s="9"/>
      <c r="E283" s="6">
        <f t="shared" si="73"/>
        <v>0</v>
      </c>
      <c r="F283" s="6">
        <v>0</v>
      </c>
      <c r="G283" s="6">
        <v>0</v>
      </c>
      <c r="H283" s="6">
        <v>0</v>
      </c>
      <c r="I283" s="6"/>
      <c r="J283" s="76"/>
    </row>
    <row r="284" spans="1:10" x14ac:dyDescent="0.25">
      <c r="A284" s="81"/>
      <c r="B284" s="79"/>
      <c r="C284" s="73" t="s">
        <v>15</v>
      </c>
      <c r="D284" s="9"/>
      <c r="E284" s="6">
        <f t="shared" si="73"/>
        <v>0</v>
      </c>
      <c r="F284" s="6">
        <v>0</v>
      </c>
      <c r="G284" s="6">
        <v>0</v>
      </c>
      <c r="H284" s="6">
        <v>0</v>
      </c>
      <c r="I284" s="6"/>
      <c r="J284" s="76"/>
    </row>
    <row r="285" spans="1:10" x14ac:dyDescent="0.25">
      <c r="A285" s="81"/>
      <c r="B285" s="79"/>
      <c r="C285" s="73" t="s">
        <v>16</v>
      </c>
      <c r="D285" s="9"/>
      <c r="E285" s="6">
        <f t="shared" si="73"/>
        <v>11536.7</v>
      </c>
      <c r="F285" s="6">
        <v>11536.7</v>
      </c>
      <c r="G285" s="6">
        <v>0</v>
      </c>
      <c r="H285" s="6">
        <v>0</v>
      </c>
      <c r="I285" s="6"/>
      <c r="J285" s="76"/>
    </row>
    <row r="286" spans="1:10" ht="13.2" customHeight="1" x14ac:dyDescent="0.25">
      <c r="A286" s="81"/>
      <c r="B286" s="79"/>
      <c r="C286" s="73" t="s">
        <v>17</v>
      </c>
      <c r="D286" s="9"/>
      <c r="E286" s="6">
        <f t="shared" si="73"/>
        <v>0</v>
      </c>
      <c r="F286" s="6">
        <v>0</v>
      </c>
      <c r="G286" s="6">
        <v>0</v>
      </c>
      <c r="H286" s="6">
        <v>0</v>
      </c>
      <c r="I286" s="6"/>
      <c r="J286" s="76"/>
    </row>
    <row r="287" spans="1:10" hidden="1" x14ac:dyDescent="0.25">
      <c r="A287" s="81" t="s">
        <v>89</v>
      </c>
      <c r="B287" s="79" t="s">
        <v>118</v>
      </c>
      <c r="C287" s="73" t="s">
        <v>11</v>
      </c>
      <c r="D287" s="73" t="s">
        <v>41</v>
      </c>
      <c r="E287" s="6">
        <f t="shared" si="73"/>
        <v>0</v>
      </c>
      <c r="F287" s="6">
        <f>SUM(F288:F292)</f>
        <v>0</v>
      </c>
      <c r="G287" s="6">
        <f t="shared" ref="G287:H287" si="79">SUM(G288:G292)</f>
        <v>0</v>
      </c>
      <c r="H287" s="6">
        <f t="shared" si="79"/>
        <v>0</v>
      </c>
      <c r="I287" s="6"/>
      <c r="J287" s="76"/>
    </row>
    <row r="288" spans="1:10" hidden="1" x14ac:dyDescent="0.25">
      <c r="A288" s="81"/>
      <c r="B288" s="79"/>
      <c r="C288" s="73" t="s">
        <v>13</v>
      </c>
      <c r="D288" s="73" t="s">
        <v>42</v>
      </c>
      <c r="E288" s="6">
        <f t="shared" si="73"/>
        <v>0</v>
      </c>
      <c r="F288" s="6">
        <v>0</v>
      </c>
      <c r="G288" s="6">
        <v>0</v>
      </c>
      <c r="H288" s="6">
        <v>0</v>
      </c>
      <c r="I288" s="6"/>
      <c r="J288" s="76"/>
    </row>
    <row r="289" spans="1:10" hidden="1" x14ac:dyDescent="0.25">
      <c r="A289" s="81"/>
      <c r="B289" s="79"/>
      <c r="C289" s="73" t="s">
        <v>14</v>
      </c>
      <c r="D289" s="9"/>
      <c r="E289" s="6">
        <f t="shared" si="73"/>
        <v>0</v>
      </c>
      <c r="F289" s="6">
        <v>0</v>
      </c>
      <c r="G289" s="6">
        <v>0</v>
      </c>
      <c r="H289" s="6">
        <v>0</v>
      </c>
      <c r="I289" s="6"/>
      <c r="J289" s="76"/>
    </row>
    <row r="290" spans="1:10" hidden="1" x14ac:dyDescent="0.25">
      <c r="A290" s="81"/>
      <c r="B290" s="79"/>
      <c r="C290" s="73" t="s">
        <v>15</v>
      </c>
      <c r="D290" s="9"/>
      <c r="E290" s="6">
        <f t="shared" si="73"/>
        <v>0</v>
      </c>
      <c r="F290" s="6">
        <v>0</v>
      </c>
      <c r="G290" s="6">
        <v>0</v>
      </c>
      <c r="H290" s="6">
        <v>0</v>
      </c>
      <c r="I290" s="6"/>
      <c r="J290" s="76"/>
    </row>
    <row r="291" spans="1:10" hidden="1" x14ac:dyDescent="0.25">
      <c r="A291" s="81"/>
      <c r="B291" s="79"/>
      <c r="C291" s="73" t="s">
        <v>16</v>
      </c>
      <c r="D291" s="9"/>
      <c r="E291" s="6">
        <f t="shared" si="73"/>
        <v>0</v>
      </c>
      <c r="F291" s="6">
        <v>0</v>
      </c>
      <c r="G291" s="6">
        <v>0</v>
      </c>
      <c r="H291" s="6">
        <v>0</v>
      </c>
      <c r="I291" s="6"/>
      <c r="J291" s="76"/>
    </row>
    <row r="292" spans="1:10" hidden="1" x14ac:dyDescent="0.25">
      <c r="A292" s="81"/>
      <c r="B292" s="79"/>
      <c r="C292" s="73" t="s">
        <v>17</v>
      </c>
      <c r="D292" s="9"/>
      <c r="E292" s="6">
        <f t="shared" si="73"/>
        <v>0</v>
      </c>
      <c r="F292" s="6">
        <v>0</v>
      </c>
      <c r="G292" s="6">
        <v>0</v>
      </c>
      <c r="H292" s="6">
        <v>0</v>
      </c>
      <c r="I292" s="6"/>
      <c r="J292" s="76"/>
    </row>
    <row r="293" spans="1:10" ht="57.6" customHeight="1" x14ac:dyDescent="0.25">
      <c r="A293" s="81" t="s">
        <v>190</v>
      </c>
      <c r="B293" s="98" t="s">
        <v>91</v>
      </c>
      <c r="C293" s="73" t="s">
        <v>11</v>
      </c>
      <c r="D293" s="79">
        <v>2022</v>
      </c>
      <c r="E293" s="6">
        <f t="shared" si="73"/>
        <v>1819.6000000000001</v>
      </c>
      <c r="F293" s="6">
        <f>SUM(F294:F298)</f>
        <v>1819.6000000000001</v>
      </c>
      <c r="G293" s="6">
        <f t="shared" ref="G293:I293" si="80">SUM(G294:G298)</f>
        <v>0</v>
      </c>
      <c r="H293" s="6">
        <f t="shared" si="80"/>
        <v>0</v>
      </c>
      <c r="I293" s="6">
        <f t="shared" si="80"/>
        <v>0</v>
      </c>
      <c r="J293" s="80"/>
    </row>
    <row r="294" spans="1:10" x14ac:dyDescent="0.25">
      <c r="A294" s="81"/>
      <c r="B294" s="98"/>
      <c r="C294" s="73" t="s">
        <v>13</v>
      </c>
      <c r="D294" s="79"/>
      <c r="E294" s="6">
        <f t="shared" si="73"/>
        <v>0</v>
      </c>
      <c r="F294" s="6">
        <v>0</v>
      </c>
      <c r="G294" s="6">
        <v>0</v>
      </c>
      <c r="H294" s="6">
        <v>0</v>
      </c>
      <c r="I294" s="6"/>
      <c r="J294" s="80"/>
    </row>
    <row r="295" spans="1:10" x14ac:dyDescent="0.25">
      <c r="A295" s="81"/>
      <c r="B295" s="98"/>
      <c r="C295" s="73" t="s">
        <v>14</v>
      </c>
      <c r="D295" s="79"/>
      <c r="E295" s="6">
        <f t="shared" si="73"/>
        <v>1054.9000000000001</v>
      </c>
      <c r="F295" s="6">
        <v>1054.9000000000001</v>
      </c>
      <c r="G295" s="6">
        <v>0</v>
      </c>
      <c r="H295" s="6">
        <v>0</v>
      </c>
      <c r="I295" s="6"/>
      <c r="J295" s="80"/>
    </row>
    <row r="296" spans="1:10" x14ac:dyDescent="0.25">
      <c r="A296" s="81"/>
      <c r="B296" s="98"/>
      <c r="C296" s="73" t="s">
        <v>15</v>
      </c>
      <c r="D296" s="79"/>
      <c r="E296" s="6">
        <f t="shared" si="73"/>
        <v>0</v>
      </c>
      <c r="F296" s="6">
        <v>0</v>
      </c>
      <c r="G296" s="6">
        <v>0</v>
      </c>
      <c r="H296" s="6">
        <v>0</v>
      </c>
      <c r="I296" s="6"/>
      <c r="J296" s="80"/>
    </row>
    <row r="297" spans="1:10" x14ac:dyDescent="0.25">
      <c r="A297" s="81"/>
      <c r="B297" s="98"/>
      <c r="C297" s="73" t="s">
        <v>16</v>
      </c>
      <c r="D297" s="79"/>
      <c r="E297" s="6">
        <f t="shared" si="73"/>
        <v>764.7</v>
      </c>
      <c r="F297" s="6">
        <v>764.7</v>
      </c>
      <c r="G297" s="6">
        <v>0</v>
      </c>
      <c r="H297" s="6">
        <v>0</v>
      </c>
      <c r="I297" s="6"/>
      <c r="J297" s="80"/>
    </row>
    <row r="298" spans="1:10" ht="29.4" customHeight="1" x14ac:dyDescent="0.25">
      <c r="A298" s="81"/>
      <c r="B298" s="98"/>
      <c r="C298" s="73" t="s">
        <v>17</v>
      </c>
      <c r="D298" s="79"/>
      <c r="E298" s="6">
        <f t="shared" si="73"/>
        <v>0</v>
      </c>
      <c r="F298" s="6">
        <v>0</v>
      </c>
      <c r="G298" s="6">
        <v>0</v>
      </c>
      <c r="H298" s="6">
        <v>0</v>
      </c>
      <c r="I298" s="6"/>
      <c r="J298" s="80"/>
    </row>
    <row r="299" spans="1:10" ht="27" customHeight="1" x14ac:dyDescent="0.25">
      <c r="A299" s="81" t="s">
        <v>191</v>
      </c>
      <c r="B299" s="79" t="s">
        <v>115</v>
      </c>
      <c r="C299" s="73" t="s">
        <v>11</v>
      </c>
      <c r="D299" s="79">
        <v>2022</v>
      </c>
      <c r="E299" s="6">
        <f t="shared" si="73"/>
        <v>13192.6</v>
      </c>
      <c r="F299" s="6">
        <f>SUM(F300:F304)</f>
        <v>1819.6000000000001</v>
      </c>
      <c r="G299" s="6">
        <f>SUM(G300:G304)</f>
        <v>11373</v>
      </c>
      <c r="H299" s="6">
        <v>0</v>
      </c>
      <c r="I299" s="6">
        <v>0</v>
      </c>
      <c r="J299" s="79" t="s">
        <v>128</v>
      </c>
    </row>
    <row r="300" spans="1:10" x14ac:dyDescent="0.25">
      <c r="A300" s="81"/>
      <c r="B300" s="79"/>
      <c r="C300" s="73" t="s">
        <v>13</v>
      </c>
      <c r="D300" s="79"/>
      <c r="E300" s="6">
        <f t="shared" si="73"/>
        <v>0</v>
      </c>
      <c r="F300" s="6">
        <v>0</v>
      </c>
      <c r="G300" s="6">
        <v>0</v>
      </c>
      <c r="H300" s="6">
        <v>0</v>
      </c>
      <c r="I300" s="6"/>
      <c r="J300" s="79"/>
    </row>
    <row r="301" spans="1:10" x14ac:dyDescent="0.25">
      <c r="A301" s="81"/>
      <c r="B301" s="79"/>
      <c r="C301" s="73" t="s">
        <v>14</v>
      </c>
      <c r="D301" s="79"/>
      <c r="E301" s="6">
        <f t="shared" si="73"/>
        <v>1054.9000000000001</v>
      </c>
      <c r="F301" s="6">
        <v>1054.9000000000001</v>
      </c>
      <c r="G301" s="6">
        <v>0</v>
      </c>
      <c r="H301" s="6">
        <v>0</v>
      </c>
      <c r="I301" s="6"/>
      <c r="J301" s="79"/>
    </row>
    <row r="302" spans="1:10" x14ac:dyDescent="0.25">
      <c r="A302" s="81"/>
      <c r="B302" s="79"/>
      <c r="C302" s="73" t="s">
        <v>15</v>
      </c>
      <c r="D302" s="79"/>
      <c r="E302" s="6">
        <f t="shared" si="73"/>
        <v>10008.200000000001</v>
      </c>
      <c r="F302" s="6">
        <v>0</v>
      </c>
      <c r="G302" s="6">
        <v>10008.200000000001</v>
      </c>
      <c r="H302" s="6">
        <v>0</v>
      </c>
      <c r="I302" s="6"/>
      <c r="J302" s="79"/>
    </row>
    <row r="303" spans="1:10" ht="17.25" customHeight="1" x14ac:dyDescent="0.25">
      <c r="A303" s="81"/>
      <c r="B303" s="79"/>
      <c r="C303" s="73" t="s">
        <v>16</v>
      </c>
      <c r="D303" s="79"/>
      <c r="E303" s="6">
        <f t="shared" si="73"/>
        <v>2129.5</v>
      </c>
      <c r="F303" s="6">
        <v>764.7</v>
      </c>
      <c r="G303" s="6">
        <v>1364.8</v>
      </c>
      <c r="H303" s="6">
        <v>0</v>
      </c>
      <c r="I303" s="6"/>
      <c r="J303" s="79"/>
    </row>
    <row r="304" spans="1:10" ht="20.25" customHeight="1" x14ac:dyDescent="0.25">
      <c r="A304" s="81"/>
      <c r="B304" s="79"/>
      <c r="C304" s="73" t="s">
        <v>17</v>
      </c>
      <c r="D304" s="79"/>
      <c r="E304" s="6">
        <f t="shared" si="73"/>
        <v>0</v>
      </c>
      <c r="F304" s="6">
        <v>0</v>
      </c>
      <c r="G304" s="6">
        <v>0</v>
      </c>
      <c r="H304" s="6">
        <v>0</v>
      </c>
      <c r="I304" s="6"/>
      <c r="J304" s="79"/>
    </row>
    <row r="305" spans="1:10" ht="87.6" customHeight="1" x14ac:dyDescent="0.25">
      <c r="A305" s="81" t="s">
        <v>192</v>
      </c>
      <c r="B305" s="98" t="s">
        <v>94</v>
      </c>
      <c r="C305" s="73" t="s">
        <v>11</v>
      </c>
      <c r="D305" s="79" t="s">
        <v>95</v>
      </c>
      <c r="E305" s="6">
        <f t="shared" si="73"/>
        <v>1156.6999999999998</v>
      </c>
      <c r="F305" s="6">
        <f>SUM(F306:F310)</f>
        <v>637.5</v>
      </c>
      <c r="G305" s="6">
        <f t="shared" ref="G305:I305" si="81">SUM(G306:G310)</f>
        <v>519.19999999999993</v>
      </c>
      <c r="H305" s="6">
        <f t="shared" si="81"/>
        <v>0</v>
      </c>
      <c r="I305" s="6">
        <f t="shared" si="81"/>
        <v>0</v>
      </c>
      <c r="J305" s="80"/>
    </row>
    <row r="306" spans="1:10" x14ac:dyDescent="0.25">
      <c r="A306" s="81"/>
      <c r="B306" s="98"/>
      <c r="C306" s="73" t="s">
        <v>13</v>
      </c>
      <c r="D306" s="79"/>
      <c r="E306" s="6">
        <f t="shared" si="73"/>
        <v>0</v>
      </c>
      <c r="F306" s="6">
        <f>F312</f>
        <v>0</v>
      </c>
      <c r="G306" s="6">
        <v>0</v>
      </c>
      <c r="H306" s="6">
        <v>0</v>
      </c>
      <c r="I306" s="6"/>
      <c r="J306" s="80"/>
    </row>
    <row r="307" spans="1:10" x14ac:dyDescent="0.25">
      <c r="A307" s="81"/>
      <c r="B307" s="98"/>
      <c r="C307" s="73" t="s">
        <v>14</v>
      </c>
      <c r="D307" s="79"/>
      <c r="E307" s="6">
        <f t="shared" si="73"/>
        <v>911.7</v>
      </c>
      <c r="F307" s="6">
        <f t="shared" ref="F307:F310" si="82">F313</f>
        <v>454.8</v>
      </c>
      <c r="G307" s="6">
        <v>456.9</v>
      </c>
      <c r="H307" s="6">
        <v>0</v>
      </c>
      <c r="I307" s="6"/>
      <c r="J307" s="80"/>
    </row>
    <row r="308" spans="1:10" x14ac:dyDescent="0.25">
      <c r="A308" s="81"/>
      <c r="B308" s="98"/>
      <c r="C308" s="73" t="s">
        <v>15</v>
      </c>
      <c r="D308" s="79"/>
      <c r="E308" s="6">
        <f t="shared" si="73"/>
        <v>0</v>
      </c>
      <c r="F308" s="6">
        <f t="shared" si="82"/>
        <v>0</v>
      </c>
      <c r="G308" s="6">
        <v>0</v>
      </c>
      <c r="H308" s="6">
        <v>0</v>
      </c>
      <c r="I308" s="6"/>
      <c r="J308" s="80"/>
    </row>
    <row r="309" spans="1:10" x14ac:dyDescent="0.25">
      <c r="A309" s="81"/>
      <c r="B309" s="98"/>
      <c r="C309" s="73" t="s">
        <v>16</v>
      </c>
      <c r="D309" s="79"/>
      <c r="E309" s="6">
        <f t="shared" si="73"/>
        <v>245</v>
      </c>
      <c r="F309" s="6">
        <f t="shared" si="82"/>
        <v>182.7</v>
      </c>
      <c r="G309" s="6">
        <v>62.3</v>
      </c>
      <c r="H309" s="6">
        <v>0</v>
      </c>
      <c r="I309" s="6"/>
      <c r="J309" s="80"/>
    </row>
    <row r="310" spans="1:10" ht="18" customHeight="1" x14ac:dyDescent="0.25">
      <c r="A310" s="81"/>
      <c r="B310" s="98"/>
      <c r="C310" s="73" t="s">
        <v>17</v>
      </c>
      <c r="D310" s="79"/>
      <c r="E310" s="6">
        <f t="shared" si="73"/>
        <v>0</v>
      </c>
      <c r="F310" s="6">
        <f t="shared" si="82"/>
        <v>0</v>
      </c>
      <c r="G310" s="6">
        <v>0</v>
      </c>
      <c r="H310" s="6">
        <v>0</v>
      </c>
      <c r="I310" s="6"/>
      <c r="J310" s="80"/>
    </row>
    <row r="311" spans="1:10" ht="55.2" customHeight="1" x14ac:dyDescent="0.25">
      <c r="A311" s="81" t="s">
        <v>193</v>
      </c>
      <c r="B311" s="94" t="s">
        <v>119</v>
      </c>
      <c r="C311" s="73" t="s">
        <v>11</v>
      </c>
      <c r="D311" s="79" t="s">
        <v>95</v>
      </c>
      <c r="E311" s="6">
        <f t="shared" si="73"/>
        <v>1156.6999999999998</v>
      </c>
      <c r="F311" s="6">
        <f>SUM(F312:F316)</f>
        <v>637.5</v>
      </c>
      <c r="G311" s="6">
        <f t="shared" ref="G311:I311" si="83">SUM(G312:G316)</f>
        <v>519.19999999999993</v>
      </c>
      <c r="H311" s="6">
        <f t="shared" si="83"/>
        <v>0</v>
      </c>
      <c r="I311" s="6">
        <f t="shared" si="83"/>
        <v>0</v>
      </c>
      <c r="J311" s="79" t="s">
        <v>128</v>
      </c>
    </row>
    <row r="312" spans="1:10" x14ac:dyDescent="0.25">
      <c r="A312" s="81"/>
      <c r="B312" s="95"/>
      <c r="C312" s="73" t="s">
        <v>13</v>
      </c>
      <c r="D312" s="79"/>
      <c r="E312" s="6">
        <f t="shared" si="73"/>
        <v>0</v>
      </c>
      <c r="F312" s="6">
        <v>0</v>
      </c>
      <c r="G312" s="6">
        <v>0</v>
      </c>
      <c r="H312" s="6">
        <v>0</v>
      </c>
      <c r="I312" s="6"/>
      <c r="J312" s="79"/>
    </row>
    <row r="313" spans="1:10" x14ac:dyDescent="0.25">
      <c r="A313" s="81"/>
      <c r="B313" s="95"/>
      <c r="C313" s="73" t="s">
        <v>14</v>
      </c>
      <c r="D313" s="79"/>
      <c r="E313" s="6">
        <f t="shared" si="73"/>
        <v>911.7</v>
      </c>
      <c r="F313" s="6">
        <v>454.8</v>
      </c>
      <c r="G313" s="6">
        <v>456.9</v>
      </c>
      <c r="H313" s="6">
        <v>0</v>
      </c>
      <c r="I313" s="6"/>
      <c r="J313" s="79"/>
    </row>
    <row r="314" spans="1:10" x14ac:dyDescent="0.25">
      <c r="A314" s="81"/>
      <c r="B314" s="95"/>
      <c r="C314" s="73" t="s">
        <v>15</v>
      </c>
      <c r="D314" s="79"/>
      <c r="E314" s="6">
        <f t="shared" si="73"/>
        <v>0</v>
      </c>
      <c r="F314" s="6">
        <v>0</v>
      </c>
      <c r="G314" s="6">
        <v>0</v>
      </c>
      <c r="H314" s="6">
        <v>0</v>
      </c>
      <c r="I314" s="6"/>
      <c r="J314" s="79"/>
    </row>
    <row r="315" spans="1:10" x14ac:dyDescent="0.25">
      <c r="A315" s="81"/>
      <c r="B315" s="95"/>
      <c r="C315" s="73" t="s">
        <v>16</v>
      </c>
      <c r="D315" s="79"/>
      <c r="E315" s="6">
        <f t="shared" si="73"/>
        <v>245</v>
      </c>
      <c r="F315" s="6">
        <v>182.7</v>
      </c>
      <c r="G315" s="6">
        <v>62.3</v>
      </c>
      <c r="H315" s="6">
        <v>0</v>
      </c>
      <c r="I315" s="6"/>
      <c r="J315" s="79"/>
    </row>
    <row r="316" spans="1:10" x14ac:dyDescent="0.25">
      <c r="A316" s="81"/>
      <c r="B316" s="96"/>
      <c r="C316" s="73" t="s">
        <v>17</v>
      </c>
      <c r="D316" s="79"/>
      <c r="E316" s="6">
        <f t="shared" ref="E316" si="84">SUM(F316:I316)</f>
        <v>0</v>
      </c>
      <c r="F316" s="6">
        <v>0</v>
      </c>
      <c r="G316" s="6">
        <v>0</v>
      </c>
      <c r="H316" s="6">
        <v>0</v>
      </c>
      <c r="I316" s="6"/>
      <c r="J316" s="79"/>
    </row>
    <row r="317" spans="1:10" ht="15" customHeight="1" x14ac:dyDescent="0.25">
      <c r="A317" s="93" t="s">
        <v>194</v>
      </c>
      <c r="B317" s="92" t="s">
        <v>99</v>
      </c>
      <c r="C317" s="73" t="s">
        <v>11</v>
      </c>
      <c r="D317" s="73" t="s">
        <v>41</v>
      </c>
      <c r="E317" s="3">
        <f>SUM(F317:I317)</f>
        <v>12379.9</v>
      </c>
      <c r="F317" s="3">
        <f t="shared" ref="F317:I322" si="85">F323++F329+F335+F341</f>
        <v>5048.2999999999993</v>
      </c>
      <c r="G317" s="3">
        <f t="shared" si="85"/>
        <v>1980.6</v>
      </c>
      <c r="H317" s="3">
        <f>H323++H329+H335+H341+H347</f>
        <v>2651</v>
      </c>
      <c r="I317" s="3">
        <f t="shared" si="85"/>
        <v>2700</v>
      </c>
      <c r="J317" s="80"/>
    </row>
    <row r="318" spans="1:10" x14ac:dyDescent="0.25">
      <c r="A318" s="93"/>
      <c r="B318" s="92"/>
      <c r="C318" s="73" t="s">
        <v>13</v>
      </c>
      <c r="D318" s="73" t="s">
        <v>42</v>
      </c>
      <c r="E318" s="3">
        <f t="shared" ref="E318:E322" si="86">SUM(F318:I318)</f>
        <v>0</v>
      </c>
      <c r="F318" s="3">
        <f t="shared" si="85"/>
        <v>0</v>
      </c>
      <c r="G318" s="3">
        <f t="shared" si="85"/>
        <v>0</v>
      </c>
      <c r="H318" s="3">
        <f t="shared" si="85"/>
        <v>0</v>
      </c>
      <c r="I318" s="3">
        <f t="shared" si="85"/>
        <v>0</v>
      </c>
      <c r="J318" s="80"/>
    </row>
    <row r="319" spans="1:10" x14ac:dyDescent="0.25">
      <c r="A319" s="93"/>
      <c r="B319" s="92"/>
      <c r="C319" s="73" t="s">
        <v>14</v>
      </c>
      <c r="D319" s="9"/>
      <c r="E319" s="3">
        <f t="shared" si="86"/>
        <v>2029.8</v>
      </c>
      <c r="F319" s="3">
        <f t="shared" si="85"/>
        <v>2029.8</v>
      </c>
      <c r="G319" s="3">
        <f t="shared" si="85"/>
        <v>0</v>
      </c>
      <c r="H319" s="3">
        <f t="shared" si="85"/>
        <v>0</v>
      </c>
      <c r="I319" s="3">
        <f t="shared" si="85"/>
        <v>0</v>
      </c>
      <c r="J319" s="80"/>
    </row>
    <row r="320" spans="1:10" x14ac:dyDescent="0.25">
      <c r="A320" s="93"/>
      <c r="B320" s="92"/>
      <c r="C320" s="73" t="s">
        <v>15</v>
      </c>
      <c r="D320" s="9"/>
      <c r="E320" s="3">
        <f t="shared" si="86"/>
        <v>0</v>
      </c>
      <c r="F320" s="3">
        <f t="shared" si="85"/>
        <v>0</v>
      </c>
      <c r="G320" s="3">
        <f t="shared" si="85"/>
        <v>0</v>
      </c>
      <c r="H320" s="3">
        <f t="shared" si="85"/>
        <v>0</v>
      </c>
      <c r="I320" s="3">
        <f t="shared" si="85"/>
        <v>0</v>
      </c>
      <c r="J320" s="80"/>
    </row>
    <row r="321" spans="1:10" x14ac:dyDescent="0.25">
      <c r="A321" s="93"/>
      <c r="B321" s="92"/>
      <c r="C321" s="73" t="s">
        <v>16</v>
      </c>
      <c r="D321" s="9"/>
      <c r="E321" s="3">
        <f t="shared" si="86"/>
        <v>10350.1</v>
      </c>
      <c r="F321" s="3">
        <f t="shared" si="85"/>
        <v>3018.5</v>
      </c>
      <c r="G321" s="3">
        <f>G327++G333+G339+G345+G351</f>
        <v>1980.6</v>
      </c>
      <c r="H321" s="3">
        <f t="shared" ref="H321:I321" si="87">H327++H333+H339+H345+H351</f>
        <v>2651</v>
      </c>
      <c r="I321" s="3">
        <f t="shared" si="87"/>
        <v>2700</v>
      </c>
      <c r="J321" s="80"/>
    </row>
    <row r="322" spans="1:10" x14ac:dyDescent="0.25">
      <c r="A322" s="93"/>
      <c r="B322" s="92"/>
      <c r="C322" s="73" t="s">
        <v>17</v>
      </c>
      <c r="D322" s="9"/>
      <c r="E322" s="3">
        <f t="shared" si="86"/>
        <v>0</v>
      </c>
      <c r="F322" s="3">
        <f>F328++F334+F340+F346</f>
        <v>0</v>
      </c>
      <c r="G322" s="3">
        <f t="shared" si="85"/>
        <v>0</v>
      </c>
      <c r="H322" s="3">
        <f t="shared" si="85"/>
        <v>0</v>
      </c>
      <c r="I322" s="3">
        <f t="shared" si="85"/>
        <v>0</v>
      </c>
      <c r="J322" s="80"/>
    </row>
    <row r="323" spans="1:10" ht="15" customHeight="1" x14ac:dyDescent="0.25">
      <c r="A323" s="81" t="s">
        <v>195</v>
      </c>
      <c r="B323" s="79" t="s">
        <v>101</v>
      </c>
      <c r="C323" s="73" t="s">
        <v>11</v>
      </c>
      <c r="D323" s="73" t="s">
        <v>41</v>
      </c>
      <c r="E323" s="6">
        <f>SUM(F323:I323)</f>
        <v>2352.259</v>
      </c>
      <c r="F323" s="6">
        <f>SUM(F324:F328)</f>
        <v>657.2</v>
      </c>
      <c r="G323" s="6">
        <f t="shared" ref="G323:I323" si="88">SUM(G324:G328)</f>
        <v>284.3</v>
      </c>
      <c r="H323" s="6">
        <f t="shared" si="88"/>
        <v>410.75900000000001</v>
      </c>
      <c r="I323" s="6">
        <f t="shared" si="88"/>
        <v>1000</v>
      </c>
      <c r="J323" s="97" t="s">
        <v>126</v>
      </c>
    </row>
    <row r="324" spans="1:10" x14ac:dyDescent="0.25">
      <c r="A324" s="81"/>
      <c r="B324" s="79"/>
      <c r="C324" s="73" t="s">
        <v>13</v>
      </c>
      <c r="D324" s="73" t="s">
        <v>42</v>
      </c>
      <c r="E324" s="6">
        <f t="shared" ref="E324:E352" si="89">SUM(F324:I324)</f>
        <v>0</v>
      </c>
      <c r="F324" s="6">
        <v>0</v>
      </c>
      <c r="G324" s="6">
        <v>0</v>
      </c>
      <c r="H324" s="6">
        <v>0</v>
      </c>
      <c r="I324" s="6"/>
      <c r="J324" s="97"/>
    </row>
    <row r="325" spans="1:10" x14ac:dyDescent="0.25">
      <c r="A325" s="81"/>
      <c r="B325" s="79"/>
      <c r="C325" s="73" t="s">
        <v>14</v>
      </c>
      <c r="D325" s="73"/>
      <c r="E325" s="6">
        <f t="shared" si="89"/>
        <v>0</v>
      </c>
      <c r="F325" s="6">
        <v>0</v>
      </c>
      <c r="G325" s="6">
        <v>0</v>
      </c>
      <c r="H325" s="6">
        <v>0</v>
      </c>
      <c r="I325" s="6"/>
      <c r="J325" s="97"/>
    </row>
    <row r="326" spans="1:10" x14ac:dyDescent="0.25">
      <c r="A326" s="81"/>
      <c r="B326" s="79"/>
      <c r="C326" s="73" t="s">
        <v>15</v>
      </c>
      <c r="D326" s="73"/>
      <c r="E326" s="6">
        <f t="shared" si="89"/>
        <v>0</v>
      </c>
      <c r="F326" s="6">
        <v>0</v>
      </c>
      <c r="G326" s="6">
        <v>0</v>
      </c>
      <c r="H326" s="6">
        <v>0</v>
      </c>
      <c r="I326" s="6"/>
      <c r="J326" s="97"/>
    </row>
    <row r="327" spans="1:10" x14ac:dyDescent="0.25">
      <c r="A327" s="81"/>
      <c r="B327" s="79"/>
      <c r="C327" s="73" t="s">
        <v>16</v>
      </c>
      <c r="D327" s="9"/>
      <c r="E327" s="6">
        <f t="shared" si="89"/>
        <v>2352.259</v>
      </c>
      <c r="F327" s="6">
        <v>657.2</v>
      </c>
      <c r="G327" s="6">
        <v>284.3</v>
      </c>
      <c r="H327" s="59">
        <v>410.75900000000001</v>
      </c>
      <c r="I327" s="6">
        <v>1000</v>
      </c>
      <c r="J327" s="97"/>
    </row>
    <row r="328" spans="1:10" x14ac:dyDescent="0.25">
      <c r="A328" s="81"/>
      <c r="B328" s="79"/>
      <c r="C328" s="73" t="s">
        <v>17</v>
      </c>
      <c r="D328" s="9"/>
      <c r="E328" s="6">
        <f t="shared" si="89"/>
        <v>0</v>
      </c>
      <c r="F328" s="6">
        <v>0</v>
      </c>
      <c r="G328" s="6">
        <v>0</v>
      </c>
      <c r="H328" s="6">
        <v>0</v>
      </c>
      <c r="I328" s="6"/>
      <c r="J328" s="97"/>
    </row>
    <row r="329" spans="1:10" ht="15" customHeight="1" x14ac:dyDescent="0.25">
      <c r="A329" s="81" t="s">
        <v>196</v>
      </c>
      <c r="B329" s="79" t="s">
        <v>103</v>
      </c>
      <c r="C329" s="73" t="s">
        <v>11</v>
      </c>
      <c r="D329" s="73" t="s">
        <v>41</v>
      </c>
      <c r="E329" s="6">
        <f t="shared" si="89"/>
        <v>4517.5</v>
      </c>
      <c r="F329" s="6">
        <f>SUM(F330:F334)</f>
        <v>1000</v>
      </c>
      <c r="G329" s="6">
        <f t="shared" ref="G329:I329" si="90">SUM(G330:G334)</f>
        <v>1196.3</v>
      </c>
      <c r="H329" s="6">
        <f t="shared" si="90"/>
        <v>1121.2</v>
      </c>
      <c r="I329" s="6">
        <f t="shared" si="90"/>
        <v>1200</v>
      </c>
      <c r="J329" s="79" t="s">
        <v>128</v>
      </c>
    </row>
    <row r="330" spans="1:10" x14ac:dyDescent="0.25">
      <c r="A330" s="81"/>
      <c r="B330" s="79"/>
      <c r="C330" s="73" t="s">
        <v>13</v>
      </c>
      <c r="D330" s="73" t="s">
        <v>42</v>
      </c>
      <c r="E330" s="6">
        <f t="shared" si="89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79"/>
      <c r="C331" s="73" t="s">
        <v>14</v>
      </c>
      <c r="D331" s="9"/>
      <c r="E331" s="6">
        <f t="shared" si="89"/>
        <v>0</v>
      </c>
      <c r="F331" s="6">
        <v>0</v>
      </c>
      <c r="G331" s="6">
        <v>0</v>
      </c>
      <c r="H331" s="6">
        <v>0</v>
      </c>
      <c r="I331" s="6"/>
      <c r="J331" s="79"/>
    </row>
    <row r="332" spans="1:10" x14ac:dyDescent="0.25">
      <c r="A332" s="81"/>
      <c r="B332" s="79"/>
      <c r="C332" s="73" t="s">
        <v>15</v>
      </c>
      <c r="D332" s="9"/>
      <c r="E332" s="6">
        <f t="shared" si="89"/>
        <v>0</v>
      </c>
      <c r="F332" s="6">
        <v>0</v>
      </c>
      <c r="G332" s="6">
        <v>0</v>
      </c>
      <c r="H332" s="6">
        <v>0</v>
      </c>
      <c r="I332" s="6"/>
      <c r="J332" s="79"/>
    </row>
    <row r="333" spans="1:10" x14ac:dyDescent="0.25">
      <c r="A333" s="81"/>
      <c r="B333" s="79"/>
      <c r="C333" s="73" t="s">
        <v>16</v>
      </c>
      <c r="D333" s="9"/>
      <c r="E333" s="6">
        <f t="shared" si="89"/>
        <v>4517.5</v>
      </c>
      <c r="F333" s="6">
        <v>1000</v>
      </c>
      <c r="G333" s="6">
        <v>1196.3</v>
      </c>
      <c r="H333" s="6">
        <v>1121.2</v>
      </c>
      <c r="I333" s="6">
        <v>1200</v>
      </c>
      <c r="J333" s="79"/>
    </row>
    <row r="334" spans="1:10" x14ac:dyDescent="0.25">
      <c r="A334" s="81"/>
      <c r="B334" s="79"/>
      <c r="C334" s="73" t="s">
        <v>17</v>
      </c>
      <c r="D334" s="9"/>
      <c r="E334" s="6">
        <f t="shared" si="89"/>
        <v>0</v>
      </c>
      <c r="F334" s="6">
        <v>0</v>
      </c>
      <c r="G334" s="6">
        <v>0</v>
      </c>
      <c r="H334" s="6">
        <v>0</v>
      </c>
      <c r="I334" s="6"/>
      <c r="J334" s="79"/>
    </row>
    <row r="335" spans="1:10" ht="15" customHeight="1" x14ac:dyDescent="0.25">
      <c r="A335" s="81" t="s">
        <v>197</v>
      </c>
      <c r="B335" s="98" t="s">
        <v>105</v>
      </c>
      <c r="C335" s="73" t="s">
        <v>11</v>
      </c>
      <c r="D335" s="73" t="s">
        <v>41</v>
      </c>
      <c r="E335" s="6">
        <f t="shared" si="89"/>
        <v>2030</v>
      </c>
      <c r="F335" s="6">
        <f>SUM(F336:F340)</f>
        <v>530</v>
      </c>
      <c r="G335" s="6">
        <f>SUM(G336:G340)</f>
        <v>500</v>
      </c>
      <c r="H335" s="6">
        <f>SUM(H336:H340)</f>
        <v>500</v>
      </c>
      <c r="I335" s="6">
        <f>SUM(I336:I340)</f>
        <v>500</v>
      </c>
      <c r="J335" s="79" t="s">
        <v>126</v>
      </c>
    </row>
    <row r="336" spans="1:10" x14ac:dyDescent="0.25">
      <c r="A336" s="81"/>
      <c r="B336" s="98"/>
      <c r="C336" s="73" t="s">
        <v>13</v>
      </c>
      <c r="D336" s="73" t="s">
        <v>42</v>
      </c>
      <c r="E336" s="6">
        <f t="shared" si="89"/>
        <v>0</v>
      </c>
      <c r="F336" s="6">
        <v>0</v>
      </c>
      <c r="G336" s="6">
        <v>0</v>
      </c>
      <c r="H336" s="6">
        <v>0</v>
      </c>
      <c r="I336" s="6"/>
      <c r="J336" s="79"/>
    </row>
    <row r="337" spans="1:10" x14ac:dyDescent="0.25">
      <c r="A337" s="81"/>
      <c r="B337" s="98"/>
      <c r="C337" s="73" t="s">
        <v>14</v>
      </c>
      <c r="D337" s="9"/>
      <c r="E337" s="6">
        <f t="shared" si="89"/>
        <v>0</v>
      </c>
      <c r="F337" s="6">
        <v>0</v>
      </c>
      <c r="G337" s="6">
        <v>0</v>
      </c>
      <c r="H337" s="6">
        <v>0</v>
      </c>
      <c r="I337" s="6"/>
      <c r="J337" s="79"/>
    </row>
    <row r="338" spans="1:10" x14ac:dyDescent="0.25">
      <c r="A338" s="81"/>
      <c r="B338" s="98"/>
      <c r="C338" s="73" t="s">
        <v>15</v>
      </c>
      <c r="D338" s="9"/>
      <c r="E338" s="6">
        <f t="shared" si="89"/>
        <v>0</v>
      </c>
      <c r="F338" s="6">
        <v>0</v>
      </c>
      <c r="G338" s="6">
        <v>0</v>
      </c>
      <c r="H338" s="6">
        <v>0</v>
      </c>
      <c r="I338" s="6"/>
      <c r="J338" s="79"/>
    </row>
    <row r="339" spans="1:10" x14ac:dyDescent="0.25">
      <c r="A339" s="81"/>
      <c r="B339" s="98"/>
      <c r="C339" s="73" t="s">
        <v>16</v>
      </c>
      <c r="D339" s="9"/>
      <c r="E339" s="6">
        <f t="shared" si="89"/>
        <v>2030</v>
      </c>
      <c r="F339" s="6">
        <v>530</v>
      </c>
      <c r="G339" s="6">
        <v>500</v>
      </c>
      <c r="H339" s="6">
        <v>500</v>
      </c>
      <c r="I339" s="6">
        <v>500</v>
      </c>
      <c r="J339" s="79"/>
    </row>
    <row r="340" spans="1:10" x14ac:dyDescent="0.25">
      <c r="A340" s="81"/>
      <c r="B340" s="98"/>
      <c r="C340" s="73" t="s">
        <v>17</v>
      </c>
      <c r="D340" s="9"/>
      <c r="E340" s="6">
        <f t="shared" si="89"/>
        <v>0</v>
      </c>
      <c r="F340" s="6">
        <v>0</v>
      </c>
      <c r="G340" s="6">
        <v>0</v>
      </c>
      <c r="H340" s="6">
        <v>0</v>
      </c>
      <c r="I340" s="6"/>
      <c r="J340" s="79"/>
    </row>
    <row r="341" spans="1:10" ht="15" customHeight="1" x14ac:dyDescent="0.25">
      <c r="A341" s="81" t="s">
        <v>198</v>
      </c>
      <c r="B341" s="79" t="s">
        <v>107</v>
      </c>
      <c r="C341" s="73" t="s">
        <v>11</v>
      </c>
      <c r="D341" s="73" t="s">
        <v>41</v>
      </c>
      <c r="E341" s="6">
        <f t="shared" si="89"/>
        <v>2861.1</v>
      </c>
      <c r="F341" s="6">
        <f>SUM(F342:F346)</f>
        <v>2861.1</v>
      </c>
      <c r="G341" s="6">
        <f t="shared" ref="G341:I341" si="91">SUM(G342:G346)</f>
        <v>0</v>
      </c>
      <c r="H341" s="6">
        <f t="shared" si="91"/>
        <v>0</v>
      </c>
      <c r="I341" s="6">
        <f t="shared" si="91"/>
        <v>0</v>
      </c>
      <c r="J341" s="79" t="s">
        <v>126</v>
      </c>
    </row>
    <row r="342" spans="1:10" x14ac:dyDescent="0.25">
      <c r="A342" s="81"/>
      <c r="B342" s="79"/>
      <c r="C342" s="73" t="s">
        <v>13</v>
      </c>
      <c r="D342" s="73" t="s">
        <v>42</v>
      </c>
      <c r="E342" s="6">
        <f t="shared" si="89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73" t="s">
        <v>14</v>
      </c>
      <c r="D343" s="9"/>
      <c r="E343" s="6">
        <f t="shared" si="89"/>
        <v>2029.8</v>
      </c>
      <c r="F343" s="6">
        <v>2029.8</v>
      </c>
      <c r="G343" s="6">
        <v>0</v>
      </c>
      <c r="H343" s="6">
        <v>0</v>
      </c>
      <c r="I343" s="6"/>
      <c r="J343" s="79"/>
    </row>
    <row r="344" spans="1:10" x14ac:dyDescent="0.25">
      <c r="A344" s="81"/>
      <c r="B344" s="79"/>
      <c r="C344" s="73" t="s">
        <v>15</v>
      </c>
      <c r="D344" s="9"/>
      <c r="E344" s="6">
        <f t="shared" si="89"/>
        <v>0</v>
      </c>
      <c r="F344" s="6">
        <v>0</v>
      </c>
      <c r="G344" s="6">
        <v>0</v>
      </c>
      <c r="H344" s="6">
        <v>0</v>
      </c>
      <c r="I344" s="6"/>
      <c r="J344" s="79"/>
    </row>
    <row r="345" spans="1:10" x14ac:dyDescent="0.25">
      <c r="A345" s="81"/>
      <c r="B345" s="79"/>
      <c r="C345" s="73" t="s">
        <v>16</v>
      </c>
      <c r="D345" s="9"/>
      <c r="E345" s="6">
        <f t="shared" si="89"/>
        <v>831.3</v>
      </c>
      <c r="F345" s="6">
        <v>831.3</v>
      </c>
      <c r="G345" s="6">
        <v>0</v>
      </c>
      <c r="H345" s="6">
        <v>0</v>
      </c>
      <c r="I345" s="6"/>
      <c r="J345" s="79"/>
    </row>
    <row r="346" spans="1:10" x14ac:dyDescent="0.25">
      <c r="A346" s="81"/>
      <c r="B346" s="79"/>
      <c r="C346" s="73" t="s">
        <v>17</v>
      </c>
      <c r="D346" s="9"/>
      <c r="E346" s="6">
        <f t="shared" si="89"/>
        <v>0</v>
      </c>
      <c r="F346" s="6">
        <f t="shared" ref="F346:H346" si="92">SUM(G346:I346)</f>
        <v>0</v>
      </c>
      <c r="G346" s="6">
        <f t="shared" si="92"/>
        <v>0</v>
      </c>
      <c r="H346" s="6">
        <f t="shared" si="92"/>
        <v>0</v>
      </c>
      <c r="I346" s="6"/>
      <c r="J346" s="79"/>
    </row>
    <row r="347" spans="1:10" ht="18.600000000000001" customHeight="1" x14ac:dyDescent="0.25">
      <c r="A347" s="81" t="s">
        <v>199</v>
      </c>
      <c r="B347" s="79" t="s">
        <v>155</v>
      </c>
      <c r="C347" s="73" t="s">
        <v>11</v>
      </c>
      <c r="D347" s="73" t="s">
        <v>41</v>
      </c>
      <c r="E347" s="6">
        <f t="shared" si="89"/>
        <v>619.04100000000005</v>
      </c>
      <c r="F347" s="6">
        <f>SUM(F348:F352)</f>
        <v>0</v>
      </c>
      <c r="G347" s="6">
        <f t="shared" ref="G347:I347" si="93">SUM(G348:G352)</f>
        <v>0</v>
      </c>
      <c r="H347" s="6">
        <f t="shared" si="93"/>
        <v>619.04100000000005</v>
      </c>
      <c r="I347" s="6">
        <f t="shared" si="93"/>
        <v>0</v>
      </c>
      <c r="J347" s="79" t="s">
        <v>126</v>
      </c>
    </row>
    <row r="348" spans="1:10" ht="17.399999999999999" customHeight="1" x14ac:dyDescent="0.25">
      <c r="A348" s="81"/>
      <c r="B348" s="79"/>
      <c r="C348" s="73" t="s">
        <v>13</v>
      </c>
      <c r="D348" s="73" t="s">
        <v>42</v>
      </c>
      <c r="E348" s="6">
        <f t="shared" si="89"/>
        <v>0</v>
      </c>
      <c r="F348" s="6">
        <v>0</v>
      </c>
      <c r="G348" s="6">
        <v>0</v>
      </c>
      <c r="H348" s="6">
        <v>0</v>
      </c>
      <c r="I348" s="6"/>
      <c r="J348" s="79"/>
    </row>
    <row r="349" spans="1:10" x14ac:dyDescent="0.25">
      <c r="A349" s="81"/>
      <c r="B349" s="79"/>
      <c r="C349" s="73" t="s">
        <v>14</v>
      </c>
      <c r="D349" s="9"/>
      <c r="E349" s="6">
        <f t="shared" si="89"/>
        <v>0</v>
      </c>
      <c r="F349" s="6">
        <v>0</v>
      </c>
      <c r="G349" s="6">
        <v>0</v>
      </c>
      <c r="H349" s="6">
        <v>0</v>
      </c>
      <c r="I349" s="6"/>
      <c r="J349" s="79"/>
    </row>
    <row r="350" spans="1:10" x14ac:dyDescent="0.25">
      <c r="A350" s="81"/>
      <c r="B350" s="79"/>
      <c r="C350" s="73" t="s">
        <v>15</v>
      </c>
      <c r="D350" s="9"/>
      <c r="E350" s="6">
        <f t="shared" si="89"/>
        <v>0</v>
      </c>
      <c r="F350" s="6">
        <v>0</v>
      </c>
      <c r="G350" s="6">
        <v>0</v>
      </c>
      <c r="H350" s="6">
        <v>0</v>
      </c>
      <c r="I350" s="6"/>
      <c r="J350" s="79"/>
    </row>
    <row r="351" spans="1:10" x14ac:dyDescent="0.25">
      <c r="A351" s="81"/>
      <c r="B351" s="79"/>
      <c r="C351" s="73" t="s">
        <v>16</v>
      </c>
      <c r="D351" s="9"/>
      <c r="E351" s="6">
        <f t="shared" si="89"/>
        <v>619.04100000000005</v>
      </c>
      <c r="F351" s="6">
        <v>0</v>
      </c>
      <c r="G351" s="6">
        <v>0</v>
      </c>
      <c r="H351" s="59">
        <v>619.04100000000005</v>
      </c>
      <c r="I351" s="6"/>
      <c r="J351" s="79"/>
    </row>
    <row r="352" spans="1:10" ht="70.95" customHeight="1" x14ac:dyDescent="0.25">
      <c r="A352" s="81"/>
      <c r="B352" s="79"/>
      <c r="C352" s="73" t="s">
        <v>17</v>
      </c>
      <c r="D352" s="9"/>
      <c r="E352" s="6">
        <f t="shared" si="89"/>
        <v>0</v>
      </c>
      <c r="F352" s="6">
        <f t="shared" ref="F352:H352" si="94">SUM(G352:I352)</f>
        <v>0</v>
      </c>
      <c r="G352" s="6">
        <f t="shared" si="94"/>
        <v>0</v>
      </c>
      <c r="H352" s="6">
        <f t="shared" si="94"/>
        <v>0</v>
      </c>
      <c r="I352" s="6"/>
      <c r="J352" s="79"/>
    </row>
    <row r="353" spans="1:10" ht="15" customHeight="1" x14ac:dyDescent="0.25">
      <c r="A353" s="93" t="s">
        <v>200</v>
      </c>
      <c r="B353" s="92" t="s">
        <v>109</v>
      </c>
      <c r="C353" s="75" t="s">
        <v>11</v>
      </c>
      <c r="D353" s="75" t="s">
        <v>41</v>
      </c>
      <c r="E353" s="3">
        <f>SUM(F353:I353)</f>
        <v>700</v>
      </c>
      <c r="F353" s="3">
        <f t="shared" ref="F353:I358" si="95">F359</f>
        <v>300</v>
      </c>
      <c r="G353" s="3">
        <f t="shared" si="95"/>
        <v>100</v>
      </c>
      <c r="H353" s="3">
        <f t="shared" si="95"/>
        <v>200</v>
      </c>
      <c r="I353" s="3">
        <f t="shared" si="95"/>
        <v>100</v>
      </c>
      <c r="J353" s="97"/>
    </row>
    <row r="354" spans="1:10" x14ac:dyDescent="0.25">
      <c r="A354" s="93"/>
      <c r="B354" s="92"/>
      <c r="C354" s="75" t="s">
        <v>13</v>
      </c>
      <c r="D354" s="75" t="s">
        <v>42</v>
      </c>
      <c r="E354" s="3">
        <f t="shared" ref="E354:E358" si="96">SUM(F354:I354)</f>
        <v>0</v>
      </c>
      <c r="F354" s="3">
        <f t="shared" si="95"/>
        <v>0</v>
      </c>
      <c r="G354" s="3">
        <f t="shared" si="95"/>
        <v>0</v>
      </c>
      <c r="H354" s="3">
        <f t="shared" si="95"/>
        <v>0</v>
      </c>
      <c r="I354" s="3">
        <f t="shared" si="95"/>
        <v>0</v>
      </c>
      <c r="J354" s="97"/>
    </row>
    <row r="355" spans="1:10" x14ac:dyDescent="0.25">
      <c r="A355" s="93"/>
      <c r="B355" s="92"/>
      <c r="C355" s="75" t="s">
        <v>14</v>
      </c>
      <c r="D355" s="10"/>
      <c r="E355" s="3">
        <f t="shared" si="96"/>
        <v>0</v>
      </c>
      <c r="F355" s="3">
        <f t="shared" si="95"/>
        <v>0</v>
      </c>
      <c r="G355" s="3">
        <f t="shared" si="95"/>
        <v>0</v>
      </c>
      <c r="H355" s="3">
        <f t="shared" si="95"/>
        <v>0</v>
      </c>
      <c r="I355" s="3">
        <f t="shared" si="95"/>
        <v>0</v>
      </c>
      <c r="J355" s="97"/>
    </row>
    <row r="356" spans="1:10" x14ac:dyDescent="0.25">
      <c r="A356" s="93"/>
      <c r="B356" s="92"/>
      <c r="C356" s="75" t="s">
        <v>15</v>
      </c>
      <c r="D356" s="10"/>
      <c r="E356" s="3">
        <f t="shared" si="96"/>
        <v>0</v>
      </c>
      <c r="F356" s="3">
        <f t="shared" si="95"/>
        <v>0</v>
      </c>
      <c r="G356" s="3">
        <f t="shared" si="95"/>
        <v>0</v>
      </c>
      <c r="H356" s="3">
        <f t="shared" si="95"/>
        <v>0</v>
      </c>
      <c r="I356" s="3">
        <f t="shared" si="95"/>
        <v>0</v>
      </c>
      <c r="J356" s="97"/>
    </row>
    <row r="357" spans="1:10" x14ac:dyDescent="0.25">
      <c r="A357" s="93"/>
      <c r="B357" s="92"/>
      <c r="C357" s="75" t="s">
        <v>16</v>
      </c>
      <c r="D357" s="10"/>
      <c r="E357" s="3">
        <f t="shared" si="96"/>
        <v>700</v>
      </c>
      <c r="F357" s="3">
        <f t="shared" si="95"/>
        <v>300</v>
      </c>
      <c r="G357" s="3">
        <f t="shared" si="95"/>
        <v>100</v>
      </c>
      <c r="H357" s="3">
        <f t="shared" si="95"/>
        <v>200</v>
      </c>
      <c r="I357" s="3">
        <f t="shared" si="95"/>
        <v>100</v>
      </c>
      <c r="J357" s="97"/>
    </row>
    <row r="358" spans="1:10" ht="14.4" customHeight="1" x14ac:dyDescent="0.25">
      <c r="A358" s="93"/>
      <c r="B358" s="92"/>
      <c r="C358" s="75" t="s">
        <v>17</v>
      </c>
      <c r="D358" s="10"/>
      <c r="E358" s="3">
        <f t="shared" si="96"/>
        <v>0</v>
      </c>
      <c r="F358" s="3">
        <f>F364</f>
        <v>0</v>
      </c>
      <c r="G358" s="3">
        <f t="shared" si="95"/>
        <v>0</v>
      </c>
      <c r="H358" s="3">
        <f t="shared" si="95"/>
        <v>0</v>
      </c>
      <c r="I358" s="3">
        <f t="shared" si="95"/>
        <v>0</v>
      </c>
      <c r="J358" s="97"/>
    </row>
    <row r="359" spans="1:10" x14ac:dyDescent="0.25">
      <c r="A359" s="81" t="s">
        <v>201</v>
      </c>
      <c r="B359" s="79" t="s">
        <v>111</v>
      </c>
      <c r="C359" s="73" t="s">
        <v>11</v>
      </c>
      <c r="D359" s="73" t="s">
        <v>41</v>
      </c>
      <c r="E359" s="6">
        <f>SUM(F359:I359)</f>
        <v>700</v>
      </c>
      <c r="F359" s="6">
        <f>SUM(F360:F364)</f>
        <v>300</v>
      </c>
      <c r="G359" s="6">
        <f t="shared" ref="G359:I359" si="97">SUM(G360:G364)</f>
        <v>100</v>
      </c>
      <c r="H359" s="6">
        <f t="shared" si="97"/>
        <v>200</v>
      </c>
      <c r="I359" s="6">
        <f t="shared" si="97"/>
        <v>100</v>
      </c>
      <c r="J359" s="79" t="s">
        <v>128</v>
      </c>
    </row>
    <row r="360" spans="1:10" x14ac:dyDescent="0.25">
      <c r="A360" s="81"/>
      <c r="B360" s="79"/>
      <c r="C360" s="73" t="s">
        <v>13</v>
      </c>
      <c r="D360" s="73" t="s">
        <v>42</v>
      </c>
      <c r="E360" s="6">
        <f t="shared" ref="E360:E364" si="98">SUM(F360:I360)</f>
        <v>0</v>
      </c>
      <c r="F360" s="6">
        <v>0</v>
      </c>
      <c r="G360" s="6">
        <v>0</v>
      </c>
      <c r="H360" s="6">
        <v>0</v>
      </c>
      <c r="I360" s="6"/>
      <c r="J360" s="79"/>
    </row>
    <row r="361" spans="1:10" x14ac:dyDescent="0.25">
      <c r="A361" s="81"/>
      <c r="B361" s="79"/>
      <c r="C361" s="73" t="s">
        <v>14</v>
      </c>
      <c r="D361" s="9"/>
      <c r="E361" s="6">
        <f t="shared" si="98"/>
        <v>0</v>
      </c>
      <c r="F361" s="6">
        <v>0</v>
      </c>
      <c r="G361" s="6">
        <v>0</v>
      </c>
      <c r="H361" s="6">
        <v>0</v>
      </c>
      <c r="I361" s="6"/>
      <c r="J361" s="79"/>
    </row>
    <row r="362" spans="1:10" x14ac:dyDescent="0.25">
      <c r="A362" s="81"/>
      <c r="B362" s="79"/>
      <c r="C362" s="73" t="s">
        <v>15</v>
      </c>
      <c r="D362" s="9"/>
      <c r="E362" s="6">
        <f t="shared" si="98"/>
        <v>0</v>
      </c>
      <c r="F362" s="6">
        <v>0</v>
      </c>
      <c r="G362" s="6">
        <v>0</v>
      </c>
      <c r="H362" s="6">
        <v>0</v>
      </c>
      <c r="I362" s="6"/>
      <c r="J362" s="79"/>
    </row>
    <row r="363" spans="1:10" x14ac:dyDescent="0.25">
      <c r="A363" s="81"/>
      <c r="B363" s="79"/>
      <c r="C363" s="73" t="s">
        <v>16</v>
      </c>
      <c r="D363" s="9"/>
      <c r="E363" s="6">
        <f t="shared" si="98"/>
        <v>700</v>
      </c>
      <c r="F363" s="6">
        <v>300</v>
      </c>
      <c r="G363" s="6">
        <v>100</v>
      </c>
      <c r="H363" s="6">
        <v>200</v>
      </c>
      <c r="I363" s="6">
        <v>100</v>
      </c>
      <c r="J363" s="79"/>
    </row>
    <row r="364" spans="1:10" x14ac:dyDescent="0.25">
      <c r="A364" s="81"/>
      <c r="B364" s="79"/>
      <c r="C364" s="73" t="s">
        <v>17</v>
      </c>
      <c r="D364" s="9"/>
      <c r="E364" s="6">
        <f t="shared" si="98"/>
        <v>0</v>
      </c>
      <c r="F364" s="6">
        <v>0</v>
      </c>
      <c r="G364" s="6">
        <v>0</v>
      </c>
      <c r="H364" s="6">
        <v>0</v>
      </c>
      <c r="I364" s="6"/>
      <c r="J364" s="79"/>
    </row>
    <row r="365" spans="1:10" x14ac:dyDescent="0.25">
      <c r="A365" s="93" t="s">
        <v>202</v>
      </c>
      <c r="B365" s="92" t="s">
        <v>113</v>
      </c>
      <c r="C365" s="75" t="s">
        <v>11</v>
      </c>
      <c r="D365" s="75" t="s">
        <v>41</v>
      </c>
      <c r="E365" s="3">
        <f>SUM(F365:I365)</f>
        <v>40</v>
      </c>
      <c r="F365" s="3">
        <f t="shared" ref="F365:I370" si="99">F371</f>
        <v>10</v>
      </c>
      <c r="G365" s="3">
        <f t="shared" si="99"/>
        <v>10</v>
      </c>
      <c r="H365" s="3">
        <f t="shared" si="99"/>
        <v>10</v>
      </c>
      <c r="I365" s="3">
        <f t="shared" si="99"/>
        <v>10</v>
      </c>
      <c r="J365" s="97"/>
    </row>
    <row r="366" spans="1:10" x14ac:dyDescent="0.25">
      <c r="A366" s="93"/>
      <c r="B366" s="92"/>
      <c r="C366" s="75" t="s">
        <v>13</v>
      </c>
      <c r="D366" s="75" t="s">
        <v>42</v>
      </c>
      <c r="E366" s="3">
        <f t="shared" ref="E366:E370" si="100">SUM(F366:I366)</f>
        <v>0</v>
      </c>
      <c r="F366" s="3">
        <f t="shared" si="99"/>
        <v>0</v>
      </c>
      <c r="G366" s="3">
        <f t="shared" si="99"/>
        <v>0</v>
      </c>
      <c r="H366" s="3">
        <f t="shared" si="99"/>
        <v>0</v>
      </c>
      <c r="I366" s="3">
        <f t="shared" si="99"/>
        <v>0</v>
      </c>
      <c r="J366" s="97"/>
    </row>
    <row r="367" spans="1:10" x14ac:dyDescent="0.25">
      <c r="A367" s="93"/>
      <c r="B367" s="92"/>
      <c r="C367" s="75" t="s">
        <v>14</v>
      </c>
      <c r="D367" s="10"/>
      <c r="E367" s="3">
        <f t="shared" si="100"/>
        <v>0</v>
      </c>
      <c r="F367" s="3">
        <f t="shared" si="99"/>
        <v>0</v>
      </c>
      <c r="G367" s="3">
        <f t="shared" si="99"/>
        <v>0</v>
      </c>
      <c r="H367" s="3">
        <f t="shared" si="99"/>
        <v>0</v>
      </c>
      <c r="I367" s="3">
        <f t="shared" si="99"/>
        <v>0</v>
      </c>
      <c r="J367" s="97"/>
    </row>
    <row r="368" spans="1:10" x14ac:dyDescent="0.25">
      <c r="A368" s="93"/>
      <c r="B368" s="92"/>
      <c r="C368" s="75" t="s">
        <v>15</v>
      </c>
      <c r="D368" s="10"/>
      <c r="E368" s="3">
        <f t="shared" si="100"/>
        <v>0</v>
      </c>
      <c r="F368" s="3">
        <f t="shared" si="99"/>
        <v>0</v>
      </c>
      <c r="G368" s="3">
        <f t="shared" si="99"/>
        <v>0</v>
      </c>
      <c r="H368" s="3">
        <f t="shared" si="99"/>
        <v>0</v>
      </c>
      <c r="I368" s="3">
        <f t="shared" si="99"/>
        <v>0</v>
      </c>
      <c r="J368" s="97"/>
    </row>
    <row r="369" spans="1:10" x14ac:dyDescent="0.25">
      <c r="A369" s="93"/>
      <c r="B369" s="92"/>
      <c r="C369" s="75" t="s">
        <v>16</v>
      </c>
      <c r="D369" s="10"/>
      <c r="E369" s="3">
        <f t="shared" si="100"/>
        <v>40</v>
      </c>
      <c r="F369" s="3">
        <f t="shared" si="99"/>
        <v>10</v>
      </c>
      <c r="G369" s="3">
        <f t="shared" si="99"/>
        <v>10</v>
      </c>
      <c r="H369" s="3">
        <f t="shared" si="99"/>
        <v>10</v>
      </c>
      <c r="I369" s="3">
        <f t="shared" si="99"/>
        <v>10</v>
      </c>
      <c r="J369" s="97"/>
    </row>
    <row r="370" spans="1:10" ht="27.6" customHeight="1" x14ac:dyDescent="0.25">
      <c r="A370" s="93"/>
      <c r="B370" s="92"/>
      <c r="C370" s="75" t="s">
        <v>17</v>
      </c>
      <c r="D370" s="10"/>
      <c r="E370" s="3">
        <f t="shared" si="100"/>
        <v>0</v>
      </c>
      <c r="F370" s="3">
        <f>F376</f>
        <v>0</v>
      </c>
      <c r="G370" s="3">
        <f t="shared" si="99"/>
        <v>0</v>
      </c>
      <c r="H370" s="3">
        <f t="shared" si="99"/>
        <v>0</v>
      </c>
      <c r="I370" s="3">
        <f t="shared" si="99"/>
        <v>0</v>
      </c>
      <c r="J370" s="97"/>
    </row>
    <row r="371" spans="1:10" ht="15" customHeight="1" x14ac:dyDescent="0.25">
      <c r="A371" s="81" t="s">
        <v>203</v>
      </c>
      <c r="B371" s="79" t="s">
        <v>97</v>
      </c>
      <c r="C371" s="73" t="s">
        <v>11</v>
      </c>
      <c r="D371" s="73" t="s">
        <v>41</v>
      </c>
      <c r="E371" s="6">
        <f>SUM(F371:I371)</f>
        <v>40</v>
      </c>
      <c r="F371" s="6">
        <f>SUM(F372:F376)</f>
        <v>10</v>
      </c>
      <c r="G371" s="6">
        <f t="shared" ref="G371:I371" si="101">SUM(G372:G376)</f>
        <v>10</v>
      </c>
      <c r="H371" s="6">
        <f t="shared" si="101"/>
        <v>10</v>
      </c>
      <c r="I371" s="6">
        <f t="shared" si="101"/>
        <v>10</v>
      </c>
      <c r="J371" s="79" t="s">
        <v>128</v>
      </c>
    </row>
    <row r="372" spans="1:10" x14ac:dyDescent="0.25">
      <c r="A372" s="81"/>
      <c r="B372" s="79"/>
      <c r="C372" s="73" t="s">
        <v>13</v>
      </c>
      <c r="D372" s="73" t="s">
        <v>42</v>
      </c>
      <c r="E372" s="6">
        <f t="shared" ref="E372:E376" si="102">SUM(F372:I372)</f>
        <v>0</v>
      </c>
      <c r="F372" s="6">
        <v>0</v>
      </c>
      <c r="G372" s="6">
        <v>0</v>
      </c>
      <c r="H372" s="6">
        <v>0</v>
      </c>
      <c r="I372" s="6"/>
      <c r="J372" s="79"/>
    </row>
    <row r="373" spans="1:10" x14ac:dyDescent="0.25">
      <c r="A373" s="81"/>
      <c r="B373" s="79"/>
      <c r="C373" s="73" t="s">
        <v>14</v>
      </c>
      <c r="D373" s="9"/>
      <c r="E373" s="6">
        <f t="shared" si="102"/>
        <v>0</v>
      </c>
      <c r="F373" s="6">
        <v>0</v>
      </c>
      <c r="G373" s="6">
        <v>0</v>
      </c>
      <c r="H373" s="6">
        <v>0</v>
      </c>
      <c r="I373" s="6"/>
      <c r="J373" s="79"/>
    </row>
    <row r="374" spans="1:10" x14ac:dyDescent="0.25">
      <c r="A374" s="81"/>
      <c r="B374" s="79"/>
      <c r="C374" s="73" t="s">
        <v>15</v>
      </c>
      <c r="D374" s="9"/>
      <c r="E374" s="6">
        <f t="shared" si="102"/>
        <v>0</v>
      </c>
      <c r="F374" s="6">
        <v>0</v>
      </c>
      <c r="G374" s="6">
        <v>0</v>
      </c>
      <c r="H374" s="6">
        <v>0</v>
      </c>
      <c r="I374" s="6"/>
      <c r="J374" s="79"/>
    </row>
    <row r="375" spans="1:10" x14ac:dyDescent="0.25">
      <c r="A375" s="81"/>
      <c r="B375" s="79"/>
      <c r="C375" s="73" t="s">
        <v>16</v>
      </c>
      <c r="D375" s="9"/>
      <c r="E375" s="6">
        <f t="shared" si="102"/>
        <v>40</v>
      </c>
      <c r="F375" s="6">
        <v>10</v>
      </c>
      <c r="G375" s="6">
        <v>10</v>
      </c>
      <c r="H375" s="6">
        <v>10</v>
      </c>
      <c r="I375" s="6">
        <v>10</v>
      </c>
      <c r="J375" s="79"/>
    </row>
    <row r="376" spans="1:10" x14ac:dyDescent="0.25">
      <c r="A376" s="81"/>
      <c r="B376" s="79"/>
      <c r="C376" s="73" t="s">
        <v>17</v>
      </c>
      <c r="D376" s="9"/>
      <c r="E376" s="6">
        <f t="shared" si="102"/>
        <v>0</v>
      </c>
      <c r="F376" s="6">
        <v>0</v>
      </c>
      <c r="G376" s="6">
        <v>0</v>
      </c>
      <c r="H376" s="6">
        <v>0</v>
      </c>
      <c r="I376" s="6"/>
      <c r="J376" s="79"/>
    </row>
  </sheetData>
  <mergeCells count="213">
    <mergeCell ref="A365:A370"/>
    <mergeCell ref="B365:B370"/>
    <mergeCell ref="J365:J370"/>
    <mergeCell ref="A371:A376"/>
    <mergeCell ref="B371:B376"/>
    <mergeCell ref="J371:J376"/>
    <mergeCell ref="A353:A358"/>
    <mergeCell ref="B353:B358"/>
    <mergeCell ref="J353:J358"/>
    <mergeCell ref="A359:A364"/>
    <mergeCell ref="B359:B364"/>
    <mergeCell ref="J359:J364"/>
    <mergeCell ref="A341:A346"/>
    <mergeCell ref="B341:B346"/>
    <mergeCell ref="J341:J346"/>
    <mergeCell ref="A347:A352"/>
    <mergeCell ref="B347:B352"/>
    <mergeCell ref="J347:J352"/>
    <mergeCell ref="A329:A334"/>
    <mergeCell ref="B329:B334"/>
    <mergeCell ref="J329:J334"/>
    <mergeCell ref="A335:A340"/>
    <mergeCell ref="B335:B340"/>
    <mergeCell ref="J335:J340"/>
    <mergeCell ref="A317:A322"/>
    <mergeCell ref="B317:B322"/>
    <mergeCell ref="J317:J322"/>
    <mergeCell ref="A323:A328"/>
    <mergeCell ref="B323:B328"/>
    <mergeCell ref="J323:J328"/>
    <mergeCell ref="A305:A310"/>
    <mergeCell ref="B305:B310"/>
    <mergeCell ref="D305:D310"/>
    <mergeCell ref="J305:J310"/>
    <mergeCell ref="A311:A316"/>
    <mergeCell ref="B311:B316"/>
    <mergeCell ref="D311:D316"/>
    <mergeCell ref="J311:J316"/>
    <mergeCell ref="A293:A298"/>
    <mergeCell ref="B293:B298"/>
    <mergeCell ref="D293:D298"/>
    <mergeCell ref="J293:J298"/>
    <mergeCell ref="A299:A304"/>
    <mergeCell ref="B299:B304"/>
    <mergeCell ref="D299:D304"/>
    <mergeCell ref="J299:J304"/>
    <mergeCell ref="A275:A280"/>
    <mergeCell ref="B275:B280"/>
    <mergeCell ref="J275:J280"/>
    <mergeCell ref="A281:A286"/>
    <mergeCell ref="B281:B286"/>
    <mergeCell ref="A287:A292"/>
    <mergeCell ref="B287:B292"/>
    <mergeCell ref="A263:A268"/>
    <mergeCell ref="B263:B268"/>
    <mergeCell ref="J263:J268"/>
    <mergeCell ref="A269:A274"/>
    <mergeCell ref="B269:B274"/>
    <mergeCell ref="J269:J274"/>
    <mergeCell ref="A251:A256"/>
    <mergeCell ref="B251:B256"/>
    <mergeCell ref="J251:J256"/>
    <mergeCell ref="A257:A262"/>
    <mergeCell ref="B257:B262"/>
    <mergeCell ref="J257:J262"/>
    <mergeCell ref="A239:A244"/>
    <mergeCell ref="B239:B244"/>
    <mergeCell ref="J239:J244"/>
    <mergeCell ref="A245:A250"/>
    <mergeCell ref="B245:B250"/>
    <mergeCell ref="J245:J250"/>
    <mergeCell ref="A227:A232"/>
    <mergeCell ref="B227:B232"/>
    <mergeCell ref="J227:J232"/>
    <mergeCell ref="A233:A238"/>
    <mergeCell ref="B233:B238"/>
    <mergeCell ref="J233:J238"/>
    <mergeCell ref="A215:A220"/>
    <mergeCell ref="B215:B220"/>
    <mergeCell ref="J215:J220"/>
    <mergeCell ref="A221:A226"/>
    <mergeCell ref="B221:B226"/>
    <mergeCell ref="J221:J226"/>
    <mergeCell ref="A203:A208"/>
    <mergeCell ref="B203:B208"/>
    <mergeCell ref="J203:J208"/>
    <mergeCell ref="A209:A214"/>
    <mergeCell ref="B209:B214"/>
    <mergeCell ref="J209:J214"/>
    <mergeCell ref="A191:A196"/>
    <mergeCell ref="B191:B196"/>
    <mergeCell ref="J191:J196"/>
    <mergeCell ref="A197:A202"/>
    <mergeCell ref="B197:B202"/>
    <mergeCell ref="J197:J202"/>
    <mergeCell ref="A179:A184"/>
    <mergeCell ref="B179:B184"/>
    <mergeCell ref="J179:J184"/>
    <mergeCell ref="A185:A190"/>
    <mergeCell ref="B185:B190"/>
    <mergeCell ref="J185:J190"/>
    <mergeCell ref="A167:A172"/>
    <mergeCell ref="B167:B172"/>
    <mergeCell ref="J167:J172"/>
    <mergeCell ref="A173:A178"/>
    <mergeCell ref="B173:B178"/>
    <mergeCell ref="J173:J178"/>
    <mergeCell ref="A155:A160"/>
    <mergeCell ref="B155:B160"/>
    <mergeCell ref="J155:J160"/>
    <mergeCell ref="A161:A166"/>
    <mergeCell ref="B161:B166"/>
    <mergeCell ref="J161:J166"/>
    <mergeCell ref="A143:A148"/>
    <mergeCell ref="B143:B148"/>
    <mergeCell ref="J143:J148"/>
    <mergeCell ref="A149:A154"/>
    <mergeCell ref="B149:B154"/>
    <mergeCell ref="J149:J154"/>
    <mergeCell ref="A131:A136"/>
    <mergeCell ref="B131:B136"/>
    <mergeCell ref="J131:J136"/>
    <mergeCell ref="A137:A142"/>
    <mergeCell ref="B137:B142"/>
    <mergeCell ref="J137:J142"/>
    <mergeCell ref="A119:A124"/>
    <mergeCell ref="B119:B124"/>
    <mergeCell ref="D119:D124"/>
    <mergeCell ref="J119:J124"/>
    <mergeCell ref="A125:A130"/>
    <mergeCell ref="B125:B130"/>
    <mergeCell ref="J125:J130"/>
    <mergeCell ref="A107:A112"/>
    <mergeCell ref="B107:B112"/>
    <mergeCell ref="D107:D112"/>
    <mergeCell ref="J107:J112"/>
    <mergeCell ref="A113:A118"/>
    <mergeCell ref="B113:B118"/>
    <mergeCell ref="D113:D118"/>
    <mergeCell ref="J113:J118"/>
    <mergeCell ref="A95:A100"/>
    <mergeCell ref="B95:B100"/>
    <mergeCell ref="D95:D100"/>
    <mergeCell ref="J95:J100"/>
    <mergeCell ref="A101:A106"/>
    <mergeCell ref="B101:B106"/>
    <mergeCell ref="D101:D106"/>
    <mergeCell ref="J101:J106"/>
    <mergeCell ref="A83:A88"/>
    <mergeCell ref="B83:B88"/>
    <mergeCell ref="D83:D88"/>
    <mergeCell ref="J83:J88"/>
    <mergeCell ref="A89:A94"/>
    <mergeCell ref="B89:B94"/>
    <mergeCell ref="D89:D94"/>
    <mergeCell ref="J89:J94"/>
    <mergeCell ref="A70:A75"/>
    <mergeCell ref="B70:B75"/>
    <mergeCell ref="D70:D75"/>
    <mergeCell ref="J70:J75"/>
    <mergeCell ref="A76:J76"/>
    <mergeCell ref="A77:A82"/>
    <mergeCell ref="B77:B82"/>
    <mergeCell ref="A58:A63"/>
    <mergeCell ref="B58:B63"/>
    <mergeCell ref="D58:D63"/>
    <mergeCell ref="J58:J63"/>
    <mergeCell ref="A64:A69"/>
    <mergeCell ref="B64:B69"/>
    <mergeCell ref="D64:D69"/>
    <mergeCell ref="J64:J69"/>
    <mergeCell ref="A45:J45"/>
    <mergeCell ref="A46:A51"/>
    <mergeCell ref="B46:B51"/>
    <mergeCell ref="D46:D51"/>
    <mergeCell ref="J46:J51"/>
    <mergeCell ref="A52:A57"/>
    <mergeCell ref="B52:B57"/>
    <mergeCell ref="D52:D57"/>
    <mergeCell ref="J52:J57"/>
    <mergeCell ref="A32:A37"/>
    <mergeCell ref="B32:B37"/>
    <mergeCell ref="D32:D37"/>
    <mergeCell ref="J32:J3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44" max="16383" man="1"/>
    <brk id="75" max="16383" man="1"/>
    <brk id="106" max="16383" man="1"/>
    <brk id="124" max="16383" man="1"/>
    <brk id="160" max="16383" man="1"/>
    <brk id="196" max="16383" man="1"/>
    <brk id="208" max="16383" man="1"/>
    <brk id="238" max="16383" man="1"/>
    <brk id="244" max="16383" man="1"/>
    <brk id="274" max="16383" man="1"/>
    <brk id="304" max="16383" man="1"/>
    <brk id="316" max="16383" man="1"/>
    <brk id="346" max="16383" man="1"/>
    <brk id="352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43" activePane="bottomRight" state="frozen"/>
      <selection pane="topRight" activeCell="C1" sqref="C1"/>
      <selection pane="bottomLeft" activeCell="A6" sqref="A6"/>
      <selection pane="bottomRight" activeCell="F7" sqref="F7:I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42" t="s">
        <v>7</v>
      </c>
      <c r="G5" s="42" t="s">
        <v>8</v>
      </c>
      <c r="H5" s="42" t="s">
        <v>9</v>
      </c>
      <c r="I5" s="42" t="s">
        <v>131</v>
      </c>
      <c r="J5" s="84"/>
    </row>
    <row r="6" spans="1:11" x14ac:dyDescent="0.25">
      <c r="A6" s="42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11</v>
      </c>
    </row>
    <row r="7" spans="1:11" ht="15" customHeight="1" x14ac:dyDescent="0.25">
      <c r="A7" s="86"/>
      <c r="B7" s="89" t="s">
        <v>10</v>
      </c>
      <c r="C7" s="44" t="s">
        <v>11</v>
      </c>
      <c r="D7" s="89" t="s">
        <v>12</v>
      </c>
      <c r="E7" s="3">
        <f>SUM(F7:I7)</f>
        <v>311517.3</v>
      </c>
      <c r="F7" s="3">
        <f>F14+F57</f>
        <v>102154.4</v>
      </c>
      <c r="G7" s="3">
        <f t="shared" ref="G7:I12" si="0">G14+G57</f>
        <v>83512.3</v>
      </c>
      <c r="H7" s="3">
        <f t="shared" si="0"/>
        <v>65189.5</v>
      </c>
      <c r="I7" s="3">
        <f t="shared" si="0"/>
        <v>60661.1</v>
      </c>
      <c r="J7" s="92"/>
    </row>
    <row r="8" spans="1:11" ht="13.5" customHeight="1" x14ac:dyDescent="0.25">
      <c r="A8" s="87"/>
      <c r="B8" s="90"/>
      <c r="C8" s="44" t="s">
        <v>13</v>
      </c>
      <c r="D8" s="90"/>
      <c r="E8" s="3">
        <f t="shared" ref="E8:E12" si="1">SUM(F8:I8)</f>
        <v>0</v>
      </c>
      <c r="F8" s="3">
        <f t="shared" ref="F8:H12" si="2">F15+F58</f>
        <v>0</v>
      </c>
      <c r="G8" s="3">
        <f t="shared" si="2"/>
        <v>0</v>
      </c>
      <c r="H8" s="3">
        <f t="shared" si="2"/>
        <v>0</v>
      </c>
      <c r="I8" s="3">
        <f t="shared" si="0"/>
        <v>0</v>
      </c>
      <c r="J8" s="92"/>
    </row>
    <row r="9" spans="1:11" x14ac:dyDescent="0.25">
      <c r="A9" s="87"/>
      <c r="B9" s="90"/>
      <c r="C9" s="44" t="s">
        <v>14</v>
      </c>
      <c r="D9" s="90"/>
      <c r="E9" s="3">
        <f t="shared" si="1"/>
        <v>30832.200000000004</v>
      </c>
      <c r="F9" s="3">
        <f t="shared" si="2"/>
        <v>10959.900000000001</v>
      </c>
      <c r="G9" s="3">
        <f t="shared" si="2"/>
        <v>11700.5</v>
      </c>
      <c r="H9" s="3">
        <f t="shared" si="2"/>
        <v>5660.4</v>
      </c>
      <c r="I9" s="3">
        <f t="shared" si="0"/>
        <v>2511.4</v>
      </c>
      <c r="J9" s="92"/>
    </row>
    <row r="10" spans="1:11" x14ac:dyDescent="0.25">
      <c r="A10" s="87"/>
      <c r="B10" s="90"/>
      <c r="C10" s="44" t="s">
        <v>15</v>
      </c>
      <c r="D10" s="90"/>
      <c r="E10" s="3">
        <f t="shared" si="1"/>
        <v>273.39999999999998</v>
      </c>
      <c r="F10" s="3">
        <f t="shared" si="2"/>
        <v>153.4</v>
      </c>
      <c r="G10" s="3">
        <f t="shared" si="2"/>
        <v>120</v>
      </c>
      <c r="H10" s="3">
        <f t="shared" si="2"/>
        <v>0</v>
      </c>
      <c r="I10" s="3">
        <f t="shared" si="0"/>
        <v>0</v>
      </c>
      <c r="J10" s="92"/>
    </row>
    <row r="11" spans="1:11" x14ac:dyDescent="0.25">
      <c r="A11" s="87"/>
      <c r="B11" s="90"/>
      <c r="C11" s="44" t="s">
        <v>16</v>
      </c>
      <c r="D11" s="90"/>
      <c r="E11" s="3">
        <f t="shared" si="1"/>
        <v>280361.7</v>
      </c>
      <c r="F11" s="3">
        <f t="shared" si="2"/>
        <v>91041.099999999991</v>
      </c>
      <c r="G11" s="3">
        <f t="shared" si="2"/>
        <v>71641.8</v>
      </c>
      <c r="H11" s="3">
        <f t="shared" si="2"/>
        <v>59529.1</v>
      </c>
      <c r="I11" s="3">
        <f t="shared" si="0"/>
        <v>58149.7</v>
      </c>
      <c r="J11" s="92"/>
    </row>
    <row r="12" spans="1:11" ht="28.5" customHeight="1" x14ac:dyDescent="0.25">
      <c r="A12" s="88"/>
      <c r="B12" s="91"/>
      <c r="C12" s="44" t="s">
        <v>17</v>
      </c>
      <c r="D12" s="91"/>
      <c r="E12" s="3">
        <f t="shared" si="1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0"/>
        <v>0</v>
      </c>
      <c r="J12" s="92"/>
    </row>
    <row r="13" spans="1:11" ht="23.25" customHeight="1" x14ac:dyDescent="0.25">
      <c r="A13" s="92" t="s">
        <v>18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20</v>
      </c>
      <c r="C14" s="44" t="s">
        <v>11</v>
      </c>
      <c r="D14" s="89" t="s">
        <v>12</v>
      </c>
      <c r="E14" s="3">
        <f>SUM(F14:I14)</f>
        <v>16187.3</v>
      </c>
      <c r="F14" s="3">
        <f>F32+F44</f>
        <v>5850.3</v>
      </c>
      <c r="G14" s="3">
        <f t="shared" ref="G14:I19" si="3">G32+G44</f>
        <v>6000</v>
      </c>
      <c r="H14" s="3">
        <f t="shared" si="3"/>
        <v>3998.6</v>
      </c>
      <c r="I14" s="3">
        <f t="shared" si="3"/>
        <v>338.40000000000003</v>
      </c>
      <c r="J14" s="79"/>
    </row>
    <row r="15" spans="1:11" ht="20.25" customHeight="1" x14ac:dyDescent="0.25">
      <c r="A15" s="93"/>
      <c r="B15" s="92"/>
      <c r="C15" s="44" t="s">
        <v>13</v>
      </c>
      <c r="D15" s="90"/>
      <c r="E15" s="3">
        <f t="shared" ref="E15:E37" si="4">SUM(F15:I15)</f>
        <v>0</v>
      </c>
      <c r="F15" s="3">
        <f t="shared" ref="F15:F18" si="5">F33+F45</f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79"/>
    </row>
    <row r="16" spans="1:11" x14ac:dyDescent="0.25">
      <c r="A16" s="93"/>
      <c r="B16" s="92"/>
      <c r="C16" s="44" t="s">
        <v>14</v>
      </c>
      <c r="D16" s="90"/>
      <c r="E16" s="3">
        <f t="shared" si="4"/>
        <v>14231.399999999998</v>
      </c>
      <c r="F16" s="3">
        <f t="shared" si="5"/>
        <v>5206.8</v>
      </c>
      <c r="G16" s="3">
        <f t="shared" si="3"/>
        <v>5280</v>
      </c>
      <c r="H16" s="3">
        <f t="shared" si="3"/>
        <v>3446.8</v>
      </c>
      <c r="I16" s="3">
        <f t="shared" si="3"/>
        <v>297.8</v>
      </c>
      <c r="J16" s="79"/>
    </row>
    <row r="17" spans="1:10" x14ac:dyDescent="0.25">
      <c r="A17" s="93"/>
      <c r="B17" s="92"/>
      <c r="C17" s="44" t="s">
        <v>15</v>
      </c>
      <c r="D17" s="90"/>
      <c r="E17" s="3">
        <f t="shared" si="4"/>
        <v>0</v>
      </c>
      <c r="F17" s="3">
        <f t="shared" si="5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79"/>
    </row>
    <row r="18" spans="1:10" x14ac:dyDescent="0.25">
      <c r="A18" s="93"/>
      <c r="B18" s="92"/>
      <c r="C18" s="44" t="s">
        <v>16</v>
      </c>
      <c r="D18" s="90"/>
      <c r="E18" s="3">
        <f t="shared" si="4"/>
        <v>1955.8999999999999</v>
      </c>
      <c r="F18" s="3">
        <f t="shared" si="5"/>
        <v>643.5</v>
      </c>
      <c r="G18" s="3">
        <f t="shared" si="3"/>
        <v>720</v>
      </c>
      <c r="H18" s="3">
        <f t="shared" si="3"/>
        <v>551.79999999999995</v>
      </c>
      <c r="I18" s="3">
        <f t="shared" si="3"/>
        <v>40.6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4"/>
        <v>0</v>
      </c>
      <c r="F19" s="3">
        <f>F37+F49</f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79"/>
    </row>
    <row r="20" spans="1:10" ht="16.5" customHeight="1" x14ac:dyDescent="0.25">
      <c r="A20" s="81" t="s">
        <v>21</v>
      </c>
      <c r="B20" s="92" t="s">
        <v>139</v>
      </c>
      <c r="C20" s="44" t="s">
        <v>11</v>
      </c>
      <c r="D20" s="94" t="s">
        <v>12</v>
      </c>
      <c r="E20" s="3">
        <f t="shared" si="4"/>
        <v>1187.3000000000002</v>
      </c>
      <c r="F20" s="3">
        <f t="shared" ref="F20:I25" si="6">F26</f>
        <v>450.3</v>
      </c>
      <c r="G20" s="3">
        <f t="shared" si="6"/>
        <v>0</v>
      </c>
      <c r="H20" s="3">
        <f t="shared" si="6"/>
        <v>398.6</v>
      </c>
      <c r="I20" s="3">
        <f t="shared" si="6"/>
        <v>338.40000000000003</v>
      </c>
      <c r="J20" s="79" t="s">
        <v>124</v>
      </c>
    </row>
    <row r="21" spans="1:10" ht="16.5" customHeight="1" x14ac:dyDescent="0.25">
      <c r="A21" s="81"/>
      <c r="B21" s="92"/>
      <c r="C21" s="44" t="s">
        <v>13</v>
      </c>
      <c r="D21" s="95"/>
      <c r="E21" s="3">
        <f t="shared" si="4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79"/>
    </row>
    <row r="22" spans="1:10" ht="16.5" customHeight="1" x14ac:dyDescent="0.25">
      <c r="A22" s="81"/>
      <c r="B22" s="92"/>
      <c r="C22" s="44" t="s">
        <v>14</v>
      </c>
      <c r="D22" s="95"/>
      <c r="E22" s="3">
        <f t="shared" si="4"/>
        <v>1049.4000000000001</v>
      </c>
      <c r="F22" s="3">
        <f t="shared" si="6"/>
        <v>400.8</v>
      </c>
      <c r="G22" s="3">
        <f t="shared" si="6"/>
        <v>0</v>
      </c>
      <c r="H22" s="3">
        <f t="shared" si="6"/>
        <v>350.8</v>
      </c>
      <c r="I22" s="3">
        <f t="shared" si="6"/>
        <v>297.8</v>
      </c>
      <c r="J22" s="79"/>
    </row>
    <row r="23" spans="1:10" ht="16.5" customHeight="1" x14ac:dyDescent="0.25">
      <c r="A23" s="81"/>
      <c r="B23" s="92"/>
      <c r="C23" s="44" t="s">
        <v>15</v>
      </c>
      <c r="D23" s="95"/>
      <c r="E23" s="3">
        <f t="shared" si="4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79"/>
    </row>
    <row r="24" spans="1:10" ht="16.5" customHeight="1" x14ac:dyDescent="0.25">
      <c r="A24" s="81"/>
      <c r="B24" s="92"/>
      <c r="C24" s="44" t="s">
        <v>16</v>
      </c>
      <c r="D24" s="95"/>
      <c r="E24" s="3">
        <f t="shared" si="4"/>
        <v>137.9</v>
      </c>
      <c r="F24" s="3">
        <f t="shared" si="6"/>
        <v>49.5</v>
      </c>
      <c r="G24" s="3">
        <f t="shared" si="6"/>
        <v>0</v>
      </c>
      <c r="H24" s="3">
        <f t="shared" si="6"/>
        <v>47.8</v>
      </c>
      <c r="I24" s="3">
        <f t="shared" si="6"/>
        <v>40.6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 t="shared" si="4"/>
        <v>0</v>
      </c>
      <c r="F25" s="3">
        <f>F31</f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79"/>
    </row>
    <row r="26" spans="1:10" ht="16.5" customHeight="1" x14ac:dyDescent="0.25">
      <c r="A26" s="81" t="s">
        <v>121</v>
      </c>
      <c r="B26" s="79" t="s">
        <v>23</v>
      </c>
      <c r="C26" s="44" t="s">
        <v>11</v>
      </c>
      <c r="D26" s="94" t="s">
        <v>12</v>
      </c>
      <c r="E26" s="6">
        <f>SUM(F26:I26)</f>
        <v>1187.3000000000002</v>
      </c>
      <c r="F26" s="6">
        <f t="shared" ref="F26:I26" si="7">SUM(F27:F31)</f>
        <v>450.3</v>
      </c>
      <c r="G26" s="6">
        <f t="shared" si="7"/>
        <v>0</v>
      </c>
      <c r="H26" s="6">
        <f t="shared" si="7"/>
        <v>398.6</v>
      </c>
      <c r="I26" s="6">
        <f t="shared" si="7"/>
        <v>338.40000000000003</v>
      </c>
      <c r="J26" s="79" t="s">
        <v>124</v>
      </c>
    </row>
    <row r="27" spans="1:10" ht="16.5" customHeight="1" x14ac:dyDescent="0.25">
      <c r="A27" s="81"/>
      <c r="B27" s="79"/>
      <c r="C27" s="40" t="s">
        <v>13</v>
      </c>
      <c r="D27" s="95"/>
      <c r="E27" s="6">
        <f t="shared" ref="E27:E31" si="8">SUM(F27:I27)</f>
        <v>0</v>
      </c>
      <c r="F27" s="6">
        <v>0</v>
      </c>
      <c r="G27" s="6">
        <v>0</v>
      </c>
      <c r="H27" s="6">
        <v>0</v>
      </c>
      <c r="I27" s="6">
        <v>0</v>
      </c>
      <c r="J27" s="79"/>
    </row>
    <row r="28" spans="1:10" ht="16.5" customHeight="1" x14ac:dyDescent="0.25">
      <c r="A28" s="81"/>
      <c r="B28" s="79"/>
      <c r="C28" s="40" t="s">
        <v>14</v>
      </c>
      <c r="D28" s="95"/>
      <c r="E28" s="6">
        <f t="shared" si="8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79"/>
    </row>
    <row r="29" spans="1:10" ht="16.5" customHeight="1" x14ac:dyDescent="0.25">
      <c r="A29" s="81"/>
      <c r="B29" s="79"/>
      <c r="C29" s="40" t="s">
        <v>15</v>
      </c>
      <c r="D29" s="95"/>
      <c r="E29" s="6">
        <f t="shared" si="8"/>
        <v>0</v>
      </c>
      <c r="F29" s="6">
        <v>0</v>
      </c>
      <c r="G29" s="6">
        <v>0</v>
      </c>
      <c r="H29" s="6">
        <v>0</v>
      </c>
      <c r="I29" s="6">
        <v>0</v>
      </c>
      <c r="J29" s="79"/>
    </row>
    <row r="30" spans="1:10" ht="16.5" customHeight="1" x14ac:dyDescent="0.25">
      <c r="A30" s="81"/>
      <c r="B30" s="79"/>
      <c r="C30" s="40" t="s">
        <v>16</v>
      </c>
      <c r="D30" s="95"/>
      <c r="E30" s="6">
        <f t="shared" si="8"/>
        <v>137.9</v>
      </c>
      <c r="F30" s="6">
        <v>49.5</v>
      </c>
      <c r="G30" s="6">
        <v>0</v>
      </c>
      <c r="H30" s="6">
        <v>47.8</v>
      </c>
      <c r="I30" s="6">
        <v>40.6</v>
      </c>
      <c r="J30" s="79"/>
    </row>
    <row r="31" spans="1:10" ht="16.5" customHeight="1" x14ac:dyDescent="0.25">
      <c r="A31" s="81"/>
      <c r="B31" s="79"/>
      <c r="C31" s="40" t="s">
        <v>17</v>
      </c>
      <c r="D31" s="96"/>
      <c r="E31" s="6">
        <f t="shared" si="8"/>
        <v>0</v>
      </c>
      <c r="F31" s="6">
        <v>0</v>
      </c>
      <c r="G31" s="6">
        <v>0</v>
      </c>
      <c r="H31" s="6">
        <v>0</v>
      </c>
      <c r="I31" s="6">
        <v>0</v>
      </c>
      <c r="J31" s="79"/>
    </row>
    <row r="32" spans="1:10" ht="19.5" customHeight="1" x14ac:dyDescent="0.25">
      <c r="A32" s="81" t="s">
        <v>140</v>
      </c>
      <c r="B32" s="92" t="s">
        <v>22</v>
      </c>
      <c r="C32" s="44" t="s">
        <v>11</v>
      </c>
      <c r="D32" s="94" t="s">
        <v>12</v>
      </c>
      <c r="E32" s="3">
        <f t="shared" si="4"/>
        <v>1187.3000000000002</v>
      </c>
      <c r="F32" s="3">
        <f t="shared" ref="F32:I37" si="9">F38</f>
        <v>450.3</v>
      </c>
      <c r="G32" s="3">
        <f t="shared" si="9"/>
        <v>0</v>
      </c>
      <c r="H32" s="3">
        <f t="shared" si="9"/>
        <v>398.6</v>
      </c>
      <c r="I32" s="3">
        <f t="shared" si="9"/>
        <v>338.40000000000003</v>
      </c>
      <c r="J32" s="79" t="s">
        <v>124</v>
      </c>
    </row>
    <row r="33" spans="1:10" ht="17.25" customHeight="1" x14ac:dyDescent="0.25">
      <c r="A33" s="81"/>
      <c r="B33" s="92"/>
      <c r="C33" s="44" t="s">
        <v>13</v>
      </c>
      <c r="D33" s="95"/>
      <c r="E33" s="3">
        <f t="shared" si="4"/>
        <v>0</v>
      </c>
      <c r="F33" s="3">
        <f t="shared" si="9"/>
        <v>0</v>
      </c>
      <c r="G33" s="3">
        <f t="shared" si="9"/>
        <v>0</v>
      </c>
      <c r="H33" s="3">
        <f t="shared" si="9"/>
        <v>0</v>
      </c>
      <c r="I33" s="3">
        <f t="shared" si="9"/>
        <v>0</v>
      </c>
      <c r="J33" s="79"/>
    </row>
    <row r="34" spans="1:10" x14ac:dyDescent="0.25">
      <c r="A34" s="81"/>
      <c r="B34" s="92"/>
      <c r="C34" s="44" t="s">
        <v>14</v>
      </c>
      <c r="D34" s="95"/>
      <c r="E34" s="3">
        <f t="shared" si="4"/>
        <v>1049.4000000000001</v>
      </c>
      <c r="F34" s="3">
        <f t="shared" si="9"/>
        <v>400.8</v>
      </c>
      <c r="G34" s="3">
        <f t="shared" si="9"/>
        <v>0</v>
      </c>
      <c r="H34" s="3">
        <f t="shared" si="9"/>
        <v>350.8</v>
      </c>
      <c r="I34" s="3">
        <f t="shared" si="9"/>
        <v>297.8</v>
      </c>
      <c r="J34" s="79"/>
    </row>
    <row r="35" spans="1:10" x14ac:dyDescent="0.25">
      <c r="A35" s="81"/>
      <c r="B35" s="92"/>
      <c r="C35" s="44" t="s">
        <v>15</v>
      </c>
      <c r="D35" s="95"/>
      <c r="E35" s="3">
        <f t="shared" si="4"/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">
        <f t="shared" si="9"/>
        <v>0</v>
      </c>
      <c r="J35" s="79"/>
    </row>
    <row r="36" spans="1:10" x14ac:dyDescent="0.25">
      <c r="A36" s="81"/>
      <c r="B36" s="92"/>
      <c r="C36" s="44" t="s">
        <v>16</v>
      </c>
      <c r="D36" s="95"/>
      <c r="E36" s="3">
        <f t="shared" si="4"/>
        <v>137.9</v>
      </c>
      <c r="F36" s="3">
        <f t="shared" si="9"/>
        <v>49.5</v>
      </c>
      <c r="G36" s="3">
        <f t="shared" si="9"/>
        <v>0</v>
      </c>
      <c r="H36" s="3">
        <f t="shared" si="9"/>
        <v>47.8</v>
      </c>
      <c r="I36" s="3">
        <f t="shared" si="9"/>
        <v>40.6</v>
      </c>
      <c r="J36" s="79"/>
    </row>
    <row r="37" spans="1:10" ht="18" customHeight="1" x14ac:dyDescent="0.25">
      <c r="A37" s="81"/>
      <c r="B37" s="92"/>
      <c r="C37" s="5" t="s">
        <v>17</v>
      </c>
      <c r="D37" s="96"/>
      <c r="E37" s="3">
        <f t="shared" si="4"/>
        <v>0</v>
      </c>
      <c r="F37" s="3">
        <f>F43</f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79"/>
    </row>
    <row r="38" spans="1:10" ht="20.25" customHeight="1" x14ac:dyDescent="0.25">
      <c r="A38" s="81" t="s">
        <v>121</v>
      </c>
      <c r="B38" s="79" t="s">
        <v>23</v>
      </c>
      <c r="C38" s="44" t="s">
        <v>11</v>
      </c>
      <c r="D38" s="94" t="s">
        <v>12</v>
      </c>
      <c r="E38" s="6">
        <f>SUM(F38:I38)</f>
        <v>1187.3000000000002</v>
      </c>
      <c r="F38" s="6">
        <f t="shared" ref="F38:I38" si="10">SUM(F39:F43)</f>
        <v>450.3</v>
      </c>
      <c r="G38" s="6">
        <f t="shared" si="10"/>
        <v>0</v>
      </c>
      <c r="H38" s="6">
        <f t="shared" si="10"/>
        <v>398.6</v>
      </c>
      <c r="I38" s="6">
        <f t="shared" si="10"/>
        <v>338.40000000000003</v>
      </c>
      <c r="J38" s="79" t="s">
        <v>124</v>
      </c>
    </row>
    <row r="39" spans="1:10" ht="19.5" customHeight="1" x14ac:dyDescent="0.25">
      <c r="A39" s="81"/>
      <c r="B39" s="79"/>
      <c r="C39" s="40" t="s">
        <v>13</v>
      </c>
      <c r="D39" s="95"/>
      <c r="E39" s="6">
        <f t="shared" ref="E39:E43" si="11">SUM(F39:I39)</f>
        <v>0</v>
      </c>
      <c r="F39" s="6">
        <v>0</v>
      </c>
      <c r="G39" s="6">
        <v>0</v>
      </c>
      <c r="H39" s="6">
        <v>0</v>
      </c>
      <c r="I39" s="6">
        <v>0</v>
      </c>
      <c r="J39" s="79"/>
    </row>
    <row r="40" spans="1:10" x14ac:dyDescent="0.25">
      <c r="A40" s="81"/>
      <c r="B40" s="79"/>
      <c r="C40" s="40" t="s">
        <v>14</v>
      </c>
      <c r="D40" s="95"/>
      <c r="E40" s="6">
        <f t="shared" si="11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79"/>
    </row>
    <row r="41" spans="1:10" x14ac:dyDescent="0.25">
      <c r="A41" s="81"/>
      <c r="B41" s="79"/>
      <c r="C41" s="40" t="s">
        <v>15</v>
      </c>
      <c r="D41" s="95"/>
      <c r="E41" s="6">
        <f t="shared" si="11"/>
        <v>0</v>
      </c>
      <c r="F41" s="6">
        <v>0</v>
      </c>
      <c r="G41" s="6">
        <v>0</v>
      </c>
      <c r="H41" s="6">
        <v>0</v>
      </c>
      <c r="I41" s="6">
        <v>0</v>
      </c>
      <c r="J41" s="79"/>
    </row>
    <row r="42" spans="1:10" x14ac:dyDescent="0.25">
      <c r="A42" s="81"/>
      <c r="B42" s="79"/>
      <c r="C42" s="40" t="s">
        <v>16</v>
      </c>
      <c r="D42" s="95"/>
      <c r="E42" s="6">
        <f t="shared" si="11"/>
        <v>137.9</v>
      </c>
      <c r="F42" s="6">
        <v>49.5</v>
      </c>
      <c r="G42" s="6">
        <v>0</v>
      </c>
      <c r="H42" s="6">
        <v>47.8</v>
      </c>
      <c r="I42" s="6">
        <v>40.6</v>
      </c>
      <c r="J42" s="79"/>
    </row>
    <row r="43" spans="1:10" x14ac:dyDescent="0.25">
      <c r="A43" s="81"/>
      <c r="B43" s="79"/>
      <c r="C43" s="40" t="s">
        <v>17</v>
      </c>
      <c r="D43" s="96"/>
      <c r="E43" s="6">
        <f t="shared" si="11"/>
        <v>0</v>
      </c>
      <c r="F43" s="6">
        <v>0</v>
      </c>
      <c r="G43" s="6">
        <v>0</v>
      </c>
      <c r="H43" s="6">
        <v>0</v>
      </c>
      <c r="I43" s="6">
        <v>0</v>
      </c>
      <c r="J43" s="79"/>
    </row>
    <row r="44" spans="1:10" ht="21" customHeight="1" x14ac:dyDescent="0.25">
      <c r="A44" s="93" t="s">
        <v>122</v>
      </c>
      <c r="B44" s="92" t="s">
        <v>24</v>
      </c>
      <c r="C44" s="40" t="s">
        <v>11</v>
      </c>
      <c r="D44" s="94" t="s">
        <v>12</v>
      </c>
      <c r="E44" s="7">
        <f>SUM(F44:I44)</f>
        <v>15000</v>
      </c>
      <c r="F44" s="7">
        <f t="shared" ref="F44:I49" si="12">F50</f>
        <v>5400</v>
      </c>
      <c r="G44" s="7">
        <f t="shared" si="12"/>
        <v>6000</v>
      </c>
      <c r="H44" s="7">
        <f t="shared" si="12"/>
        <v>3600</v>
      </c>
      <c r="I44" s="7">
        <f t="shared" si="12"/>
        <v>0</v>
      </c>
      <c r="J44" s="79"/>
    </row>
    <row r="45" spans="1:10" ht="22.5" customHeight="1" x14ac:dyDescent="0.25">
      <c r="A45" s="93"/>
      <c r="B45" s="92"/>
      <c r="C45" s="40" t="s">
        <v>13</v>
      </c>
      <c r="D45" s="95"/>
      <c r="E45" s="7">
        <f t="shared" ref="E45:E49" si="13">SUM(F45:I45)</f>
        <v>0</v>
      </c>
      <c r="F45" s="7">
        <f t="shared" si="12"/>
        <v>0</v>
      </c>
      <c r="G45" s="7">
        <f t="shared" si="12"/>
        <v>0</v>
      </c>
      <c r="H45" s="7">
        <f t="shared" si="12"/>
        <v>0</v>
      </c>
      <c r="I45" s="7">
        <f t="shared" si="12"/>
        <v>0</v>
      </c>
      <c r="J45" s="79"/>
    </row>
    <row r="46" spans="1:10" ht="17.25" customHeight="1" x14ac:dyDescent="0.25">
      <c r="A46" s="93"/>
      <c r="B46" s="92"/>
      <c r="C46" s="40" t="s">
        <v>14</v>
      </c>
      <c r="D46" s="95"/>
      <c r="E46" s="7">
        <f t="shared" si="13"/>
        <v>13182</v>
      </c>
      <c r="F46" s="7">
        <f t="shared" si="12"/>
        <v>4806</v>
      </c>
      <c r="G46" s="7">
        <f t="shared" si="12"/>
        <v>5280</v>
      </c>
      <c r="H46" s="7">
        <f t="shared" si="12"/>
        <v>3096</v>
      </c>
      <c r="I46" s="7">
        <f t="shared" si="12"/>
        <v>0</v>
      </c>
      <c r="J46" s="79"/>
    </row>
    <row r="47" spans="1:10" ht="17.25" customHeight="1" x14ac:dyDescent="0.25">
      <c r="A47" s="93"/>
      <c r="B47" s="92"/>
      <c r="C47" s="40" t="s">
        <v>15</v>
      </c>
      <c r="D47" s="95"/>
      <c r="E47" s="7">
        <f t="shared" si="13"/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79"/>
    </row>
    <row r="48" spans="1:10" ht="17.25" customHeight="1" x14ac:dyDescent="0.25">
      <c r="A48" s="93"/>
      <c r="B48" s="92"/>
      <c r="C48" s="40" t="s">
        <v>16</v>
      </c>
      <c r="D48" s="95"/>
      <c r="E48" s="7">
        <f t="shared" si="13"/>
        <v>1818</v>
      </c>
      <c r="F48" s="7">
        <f t="shared" si="12"/>
        <v>594</v>
      </c>
      <c r="G48" s="7">
        <f t="shared" si="12"/>
        <v>720</v>
      </c>
      <c r="H48" s="7">
        <f t="shared" si="12"/>
        <v>504</v>
      </c>
      <c r="I48" s="7">
        <f t="shared" si="12"/>
        <v>0</v>
      </c>
      <c r="J48" s="79"/>
    </row>
    <row r="49" spans="1:10" ht="19.5" customHeight="1" x14ac:dyDescent="0.25">
      <c r="A49" s="93"/>
      <c r="B49" s="92"/>
      <c r="C49" s="40" t="s">
        <v>17</v>
      </c>
      <c r="D49" s="96"/>
      <c r="E49" s="7">
        <f t="shared" si="13"/>
        <v>0</v>
      </c>
      <c r="F49" s="7">
        <f>F55</f>
        <v>0</v>
      </c>
      <c r="G49" s="7">
        <f t="shared" si="12"/>
        <v>0</v>
      </c>
      <c r="H49" s="7">
        <f t="shared" si="12"/>
        <v>0</v>
      </c>
      <c r="I49" s="7">
        <f t="shared" si="12"/>
        <v>0</v>
      </c>
      <c r="J49" s="79"/>
    </row>
    <row r="50" spans="1:10" x14ac:dyDescent="0.25">
      <c r="A50" s="81" t="s">
        <v>123</v>
      </c>
      <c r="B50" s="79" t="s">
        <v>25</v>
      </c>
      <c r="C50" s="40" t="s">
        <v>11</v>
      </c>
      <c r="D50" s="94" t="s">
        <v>12</v>
      </c>
      <c r="E50" s="8">
        <f>SUM(F50:I50)</f>
        <v>15000</v>
      </c>
      <c r="F50" s="8">
        <f>SUM(F51:F55)</f>
        <v>5400</v>
      </c>
      <c r="G50" s="8">
        <f t="shared" ref="G50:I50" si="14">SUM(G51:G55)</f>
        <v>6000</v>
      </c>
      <c r="H50" s="8">
        <f t="shared" si="14"/>
        <v>3600</v>
      </c>
      <c r="I50" s="8">
        <f t="shared" si="14"/>
        <v>0</v>
      </c>
      <c r="J50" s="92" t="s">
        <v>128</v>
      </c>
    </row>
    <row r="51" spans="1:10" x14ac:dyDescent="0.25">
      <c r="A51" s="81"/>
      <c r="B51" s="79"/>
      <c r="C51" s="40" t="s">
        <v>13</v>
      </c>
      <c r="D51" s="95"/>
      <c r="E51" s="8">
        <f t="shared" ref="E51:E55" si="15">SUM(F51:I51)</f>
        <v>0</v>
      </c>
      <c r="F51" s="8">
        <v>0</v>
      </c>
      <c r="G51" s="8">
        <v>0</v>
      </c>
      <c r="H51" s="8">
        <v>0</v>
      </c>
      <c r="I51" s="8">
        <v>0</v>
      </c>
      <c r="J51" s="92"/>
    </row>
    <row r="52" spans="1:10" x14ac:dyDescent="0.25">
      <c r="A52" s="81"/>
      <c r="B52" s="79"/>
      <c r="C52" s="40" t="s">
        <v>14</v>
      </c>
      <c r="D52" s="95"/>
      <c r="E52" s="8">
        <f t="shared" si="15"/>
        <v>13182</v>
      </c>
      <c r="F52" s="8">
        <v>4806</v>
      </c>
      <c r="G52" s="8">
        <v>5280</v>
      </c>
      <c r="H52" s="8">
        <v>3096</v>
      </c>
      <c r="I52" s="8">
        <v>0</v>
      </c>
      <c r="J52" s="92"/>
    </row>
    <row r="53" spans="1:10" x14ac:dyDescent="0.25">
      <c r="A53" s="81"/>
      <c r="B53" s="79"/>
      <c r="C53" s="40" t="s">
        <v>15</v>
      </c>
      <c r="D53" s="95"/>
      <c r="E53" s="8">
        <f t="shared" si="15"/>
        <v>0</v>
      </c>
      <c r="F53" s="8">
        <v>0</v>
      </c>
      <c r="G53" s="8">
        <v>0</v>
      </c>
      <c r="H53" s="8">
        <v>0</v>
      </c>
      <c r="I53" s="8">
        <v>0</v>
      </c>
      <c r="J53" s="92"/>
    </row>
    <row r="54" spans="1:10" x14ac:dyDescent="0.25">
      <c r="A54" s="81"/>
      <c r="B54" s="79"/>
      <c r="C54" s="40" t="s">
        <v>16</v>
      </c>
      <c r="D54" s="95"/>
      <c r="E54" s="8">
        <f t="shared" si="15"/>
        <v>1818</v>
      </c>
      <c r="F54" s="8">
        <v>594</v>
      </c>
      <c r="G54" s="8">
        <v>720</v>
      </c>
      <c r="H54" s="8">
        <v>504</v>
      </c>
      <c r="I54" s="8">
        <v>0</v>
      </c>
      <c r="J54" s="92"/>
    </row>
    <row r="55" spans="1:10" x14ac:dyDescent="0.25">
      <c r="A55" s="81"/>
      <c r="B55" s="79"/>
      <c r="C55" s="40" t="s">
        <v>17</v>
      </c>
      <c r="D55" s="96"/>
      <c r="E55" s="8">
        <f t="shared" si="15"/>
        <v>0</v>
      </c>
      <c r="F55" s="8">
        <v>0</v>
      </c>
      <c r="G55" s="8">
        <v>0</v>
      </c>
      <c r="H55" s="8">
        <v>0</v>
      </c>
      <c r="I55" s="8">
        <v>0</v>
      </c>
      <c r="J55" s="92"/>
    </row>
    <row r="56" spans="1:10" ht="27" customHeight="1" x14ac:dyDescent="0.25">
      <c r="A56" s="92" t="s">
        <v>26</v>
      </c>
      <c r="B56" s="92"/>
      <c r="C56" s="92"/>
      <c r="D56" s="92"/>
      <c r="E56" s="92"/>
      <c r="F56" s="92"/>
      <c r="G56" s="92"/>
      <c r="H56" s="92"/>
      <c r="I56" s="92"/>
      <c r="J56" s="92"/>
    </row>
    <row r="57" spans="1:10" ht="16.2" customHeight="1" x14ac:dyDescent="0.25">
      <c r="A57" s="89"/>
      <c r="B57" s="92" t="s">
        <v>120</v>
      </c>
      <c r="C57" s="44" t="s">
        <v>11</v>
      </c>
      <c r="D57" s="43"/>
      <c r="E57" s="3">
        <f>SUM(F57:I57)</f>
        <v>295330</v>
      </c>
      <c r="F57" s="3">
        <f t="shared" ref="F57:I62" si="16">F63+F87+F105+F147+F189+F219+F231+F303+F333+F345</f>
        <v>96304.099999999991</v>
      </c>
      <c r="G57" s="3">
        <f t="shared" si="16"/>
        <v>77512.3</v>
      </c>
      <c r="H57" s="3">
        <f t="shared" si="16"/>
        <v>61190.9</v>
      </c>
      <c r="I57" s="3">
        <f t="shared" si="16"/>
        <v>60322.7</v>
      </c>
      <c r="J57" s="44"/>
    </row>
    <row r="58" spans="1:10" ht="16.2" customHeight="1" x14ac:dyDescent="0.25">
      <c r="A58" s="90"/>
      <c r="B58" s="92"/>
      <c r="C58" s="44" t="s">
        <v>13</v>
      </c>
      <c r="D58" s="43"/>
      <c r="E58" s="3">
        <f t="shared" ref="E58:E68" si="17">SUM(F58:I58)</f>
        <v>0</v>
      </c>
      <c r="F58" s="3">
        <f t="shared" si="16"/>
        <v>0</v>
      </c>
      <c r="G58" s="3">
        <f t="shared" si="16"/>
        <v>0</v>
      </c>
      <c r="H58" s="3">
        <f t="shared" si="16"/>
        <v>0</v>
      </c>
      <c r="I58" s="3">
        <f t="shared" si="16"/>
        <v>0</v>
      </c>
      <c r="J58" s="44"/>
    </row>
    <row r="59" spans="1:10" ht="16.2" customHeight="1" x14ac:dyDescent="0.25">
      <c r="A59" s="90"/>
      <c r="B59" s="92"/>
      <c r="C59" s="44" t="s">
        <v>14</v>
      </c>
      <c r="D59" s="43"/>
      <c r="E59" s="3">
        <f t="shared" si="17"/>
        <v>16600.8</v>
      </c>
      <c r="F59" s="3">
        <f t="shared" si="16"/>
        <v>5753.1</v>
      </c>
      <c r="G59" s="3">
        <f t="shared" si="16"/>
        <v>6420.5</v>
      </c>
      <c r="H59" s="3">
        <f t="shared" si="16"/>
        <v>2213.6</v>
      </c>
      <c r="I59" s="3">
        <f t="shared" si="16"/>
        <v>2213.6</v>
      </c>
      <c r="J59" s="44"/>
    </row>
    <row r="60" spans="1:10" ht="16.2" customHeight="1" x14ac:dyDescent="0.25">
      <c r="A60" s="90"/>
      <c r="B60" s="92"/>
      <c r="C60" s="44" t="s">
        <v>15</v>
      </c>
      <c r="D60" s="43"/>
      <c r="E60" s="3">
        <f t="shared" si="17"/>
        <v>273.39999999999998</v>
      </c>
      <c r="F60" s="3">
        <f t="shared" si="16"/>
        <v>153.4</v>
      </c>
      <c r="G60" s="3">
        <f t="shared" si="16"/>
        <v>120</v>
      </c>
      <c r="H60" s="3">
        <f t="shared" si="16"/>
        <v>0</v>
      </c>
      <c r="I60" s="3">
        <f t="shared" si="16"/>
        <v>0</v>
      </c>
      <c r="J60" s="44"/>
    </row>
    <row r="61" spans="1:10" ht="16.2" customHeight="1" x14ac:dyDescent="0.25">
      <c r="A61" s="90"/>
      <c r="B61" s="92"/>
      <c r="C61" s="44" t="s">
        <v>16</v>
      </c>
      <c r="D61" s="43"/>
      <c r="E61" s="3">
        <f t="shared" si="17"/>
        <v>278405.8</v>
      </c>
      <c r="F61" s="3">
        <f t="shared" si="16"/>
        <v>90397.599999999991</v>
      </c>
      <c r="G61" s="3">
        <f t="shared" si="16"/>
        <v>70921.8</v>
      </c>
      <c r="H61" s="3">
        <f t="shared" si="16"/>
        <v>58977.299999999996</v>
      </c>
      <c r="I61" s="3">
        <f t="shared" si="16"/>
        <v>58109.1</v>
      </c>
      <c r="J61" s="44"/>
    </row>
    <row r="62" spans="1:10" ht="18" customHeight="1" x14ac:dyDescent="0.25">
      <c r="A62" s="91"/>
      <c r="B62" s="92"/>
      <c r="C62" s="44" t="s">
        <v>17</v>
      </c>
      <c r="D62" s="43"/>
      <c r="E62" s="3">
        <f t="shared" si="17"/>
        <v>0</v>
      </c>
      <c r="F62" s="3">
        <f t="shared" si="16"/>
        <v>0</v>
      </c>
      <c r="G62" s="3">
        <f t="shared" si="16"/>
        <v>0</v>
      </c>
      <c r="H62" s="3">
        <f t="shared" si="16"/>
        <v>0</v>
      </c>
      <c r="I62" s="3">
        <f t="shared" si="16"/>
        <v>0</v>
      </c>
      <c r="J62" s="44"/>
    </row>
    <row r="63" spans="1:10" ht="19.2" customHeight="1" x14ac:dyDescent="0.25">
      <c r="A63" s="93" t="s">
        <v>19</v>
      </c>
      <c r="B63" s="92" t="s">
        <v>27</v>
      </c>
      <c r="C63" s="44" t="s">
        <v>11</v>
      </c>
      <c r="D63" s="94" t="s">
        <v>12</v>
      </c>
      <c r="E63" s="3">
        <f t="shared" si="17"/>
        <v>2260</v>
      </c>
      <c r="F63" s="3">
        <f t="shared" ref="F63:I68" si="18">F69+F75+F81</f>
        <v>720</v>
      </c>
      <c r="G63" s="3">
        <f t="shared" si="18"/>
        <v>520</v>
      </c>
      <c r="H63" s="3">
        <f t="shared" si="18"/>
        <v>520</v>
      </c>
      <c r="I63" s="3">
        <f t="shared" si="18"/>
        <v>500</v>
      </c>
      <c r="J63" s="79"/>
    </row>
    <row r="64" spans="1:10" x14ac:dyDescent="0.25">
      <c r="A64" s="93"/>
      <c r="B64" s="92"/>
      <c r="C64" s="44" t="s">
        <v>13</v>
      </c>
      <c r="D64" s="95"/>
      <c r="E64" s="3">
        <f t="shared" si="17"/>
        <v>0</v>
      </c>
      <c r="F64" s="3">
        <f t="shared" si="18"/>
        <v>0</v>
      </c>
      <c r="G64" s="3">
        <f t="shared" si="18"/>
        <v>0</v>
      </c>
      <c r="H64" s="3">
        <f t="shared" si="18"/>
        <v>0</v>
      </c>
      <c r="I64" s="3">
        <f t="shared" si="18"/>
        <v>0</v>
      </c>
      <c r="J64" s="79"/>
    </row>
    <row r="65" spans="1:10" x14ac:dyDescent="0.25">
      <c r="A65" s="93"/>
      <c r="B65" s="92"/>
      <c r="C65" s="44" t="s">
        <v>14</v>
      </c>
      <c r="D65" s="95"/>
      <c r="E65" s="3">
        <f t="shared" si="17"/>
        <v>0</v>
      </c>
      <c r="F65" s="3">
        <f t="shared" si="18"/>
        <v>0</v>
      </c>
      <c r="G65" s="3">
        <f t="shared" si="18"/>
        <v>0</v>
      </c>
      <c r="H65" s="3">
        <f t="shared" si="18"/>
        <v>0</v>
      </c>
      <c r="I65" s="3">
        <f t="shared" si="18"/>
        <v>0</v>
      </c>
      <c r="J65" s="79"/>
    </row>
    <row r="66" spans="1:10" x14ac:dyDescent="0.25">
      <c r="A66" s="93"/>
      <c r="B66" s="92"/>
      <c r="C66" s="44" t="s">
        <v>15</v>
      </c>
      <c r="D66" s="95"/>
      <c r="E66" s="3">
        <f t="shared" si="17"/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79"/>
    </row>
    <row r="67" spans="1:10" x14ac:dyDescent="0.25">
      <c r="A67" s="93"/>
      <c r="B67" s="92"/>
      <c r="C67" s="44" t="s">
        <v>16</v>
      </c>
      <c r="D67" s="95"/>
      <c r="E67" s="3">
        <f t="shared" si="17"/>
        <v>2260</v>
      </c>
      <c r="F67" s="3">
        <f t="shared" si="18"/>
        <v>720</v>
      </c>
      <c r="G67" s="3">
        <f t="shared" si="18"/>
        <v>520</v>
      </c>
      <c r="H67" s="3">
        <f t="shared" si="18"/>
        <v>520</v>
      </c>
      <c r="I67" s="3">
        <f t="shared" si="18"/>
        <v>500</v>
      </c>
      <c r="J67" s="79"/>
    </row>
    <row r="68" spans="1:10" x14ac:dyDescent="0.25">
      <c r="A68" s="93"/>
      <c r="B68" s="92"/>
      <c r="C68" s="44" t="s">
        <v>17</v>
      </c>
      <c r="D68" s="96"/>
      <c r="E68" s="3">
        <f t="shared" si="17"/>
        <v>0</v>
      </c>
      <c r="F68" s="3">
        <f>F74+F80+F86</f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79"/>
    </row>
    <row r="69" spans="1:10" x14ac:dyDescent="0.25">
      <c r="A69" s="81" t="s">
        <v>28</v>
      </c>
      <c r="B69" s="79" t="s">
        <v>29</v>
      </c>
      <c r="C69" s="40" t="s">
        <v>11</v>
      </c>
      <c r="D69" s="94" t="s">
        <v>12</v>
      </c>
      <c r="E69" s="6">
        <f>SUM(F69:I69)</f>
        <v>80</v>
      </c>
      <c r="F69" s="6">
        <f>SUM(F70:F74)</f>
        <v>20</v>
      </c>
      <c r="G69" s="6">
        <f t="shared" ref="G69:I69" si="19">SUM(G70:G74)</f>
        <v>20</v>
      </c>
      <c r="H69" s="6">
        <f t="shared" si="19"/>
        <v>20</v>
      </c>
      <c r="I69" s="6">
        <f t="shared" si="19"/>
        <v>20</v>
      </c>
      <c r="J69" s="79" t="s">
        <v>132</v>
      </c>
    </row>
    <row r="70" spans="1:10" x14ac:dyDescent="0.25">
      <c r="A70" s="81"/>
      <c r="B70" s="79"/>
      <c r="C70" s="40" t="s">
        <v>13</v>
      </c>
      <c r="D70" s="95"/>
      <c r="E70" s="6">
        <f t="shared" ref="E70:E80" si="20">SUM(F70:I70)</f>
        <v>0</v>
      </c>
      <c r="F70" s="6">
        <v>0</v>
      </c>
      <c r="G70" s="6">
        <v>0</v>
      </c>
      <c r="H70" s="6">
        <v>0</v>
      </c>
      <c r="I70" s="6">
        <v>0</v>
      </c>
      <c r="J70" s="79"/>
    </row>
    <row r="71" spans="1:10" x14ac:dyDescent="0.25">
      <c r="A71" s="81"/>
      <c r="B71" s="79"/>
      <c r="C71" s="40" t="s">
        <v>14</v>
      </c>
      <c r="D71" s="95"/>
      <c r="E71" s="6">
        <f t="shared" si="20"/>
        <v>0</v>
      </c>
      <c r="F71" s="6">
        <v>0</v>
      </c>
      <c r="G71" s="6">
        <v>0</v>
      </c>
      <c r="H71" s="6">
        <v>0</v>
      </c>
      <c r="I71" s="6">
        <v>0</v>
      </c>
      <c r="J71" s="79"/>
    </row>
    <row r="72" spans="1:10" x14ac:dyDescent="0.25">
      <c r="A72" s="81"/>
      <c r="B72" s="79"/>
      <c r="C72" s="40" t="s">
        <v>15</v>
      </c>
      <c r="D72" s="95"/>
      <c r="E72" s="6">
        <f t="shared" si="20"/>
        <v>0</v>
      </c>
      <c r="F72" s="6">
        <v>0</v>
      </c>
      <c r="G72" s="6">
        <v>0</v>
      </c>
      <c r="H72" s="6">
        <v>0</v>
      </c>
      <c r="I72" s="6">
        <v>0</v>
      </c>
      <c r="J72" s="79"/>
    </row>
    <row r="73" spans="1:10" x14ac:dyDescent="0.25">
      <c r="A73" s="81"/>
      <c r="B73" s="79"/>
      <c r="C73" s="40" t="s">
        <v>16</v>
      </c>
      <c r="D73" s="95"/>
      <c r="E73" s="6">
        <f t="shared" si="20"/>
        <v>80</v>
      </c>
      <c r="F73" s="6">
        <v>20</v>
      </c>
      <c r="G73" s="6">
        <v>20</v>
      </c>
      <c r="H73" s="6">
        <v>20</v>
      </c>
      <c r="I73" s="6">
        <v>20</v>
      </c>
      <c r="J73" s="79"/>
    </row>
    <row r="74" spans="1:10" x14ac:dyDescent="0.25">
      <c r="A74" s="81"/>
      <c r="B74" s="79"/>
      <c r="C74" s="40" t="s">
        <v>17</v>
      </c>
      <c r="D74" s="96"/>
      <c r="E74" s="6">
        <f t="shared" si="20"/>
        <v>0</v>
      </c>
      <c r="F74" s="6">
        <v>0</v>
      </c>
      <c r="G74" s="6">
        <v>0</v>
      </c>
      <c r="H74" s="6">
        <v>0</v>
      </c>
      <c r="I74" s="6">
        <v>0</v>
      </c>
      <c r="J74" s="79"/>
    </row>
    <row r="75" spans="1:10" x14ac:dyDescent="0.25">
      <c r="A75" s="81" t="s">
        <v>30</v>
      </c>
      <c r="B75" s="79" t="s">
        <v>31</v>
      </c>
      <c r="C75" s="40" t="s">
        <v>11</v>
      </c>
      <c r="D75" s="94" t="s">
        <v>12</v>
      </c>
      <c r="E75" s="6">
        <f t="shared" si="20"/>
        <v>2180</v>
      </c>
      <c r="F75" s="6">
        <f>SUM(F76:F80)</f>
        <v>700</v>
      </c>
      <c r="G75" s="6">
        <f t="shared" ref="G75:I75" si="21">SUM(G76:G80)</f>
        <v>500</v>
      </c>
      <c r="H75" s="6">
        <f t="shared" si="21"/>
        <v>500</v>
      </c>
      <c r="I75" s="6">
        <f t="shared" si="21"/>
        <v>480</v>
      </c>
      <c r="J75" s="79" t="s">
        <v>124</v>
      </c>
    </row>
    <row r="76" spans="1:10" x14ac:dyDescent="0.25">
      <c r="A76" s="81"/>
      <c r="B76" s="79"/>
      <c r="C76" s="40" t="s">
        <v>13</v>
      </c>
      <c r="D76" s="95"/>
      <c r="E76" s="6">
        <f t="shared" si="20"/>
        <v>0</v>
      </c>
      <c r="F76" s="6">
        <v>0</v>
      </c>
      <c r="G76" s="6">
        <v>0</v>
      </c>
      <c r="H76" s="6">
        <v>0</v>
      </c>
      <c r="I76" s="6">
        <v>0</v>
      </c>
      <c r="J76" s="79"/>
    </row>
    <row r="77" spans="1:10" x14ac:dyDescent="0.25">
      <c r="A77" s="81"/>
      <c r="B77" s="79"/>
      <c r="C77" s="40" t="s">
        <v>14</v>
      </c>
      <c r="D77" s="95"/>
      <c r="E77" s="6">
        <f t="shared" si="20"/>
        <v>0</v>
      </c>
      <c r="F77" s="6">
        <v>0</v>
      </c>
      <c r="G77" s="6">
        <v>0</v>
      </c>
      <c r="H77" s="6">
        <v>0</v>
      </c>
      <c r="I77" s="6">
        <v>0</v>
      </c>
      <c r="J77" s="79"/>
    </row>
    <row r="78" spans="1:10" x14ac:dyDescent="0.25">
      <c r="A78" s="81"/>
      <c r="B78" s="79"/>
      <c r="C78" s="40" t="s">
        <v>15</v>
      </c>
      <c r="D78" s="95"/>
      <c r="E78" s="6">
        <f t="shared" si="20"/>
        <v>0</v>
      </c>
      <c r="F78" s="6">
        <v>0</v>
      </c>
      <c r="G78" s="6">
        <v>0</v>
      </c>
      <c r="H78" s="6">
        <v>0</v>
      </c>
      <c r="I78" s="6">
        <v>0</v>
      </c>
      <c r="J78" s="79"/>
    </row>
    <row r="79" spans="1:10" x14ac:dyDescent="0.25">
      <c r="A79" s="81"/>
      <c r="B79" s="79"/>
      <c r="C79" s="40" t="s">
        <v>16</v>
      </c>
      <c r="D79" s="95"/>
      <c r="E79" s="6">
        <f t="shared" si="20"/>
        <v>2180</v>
      </c>
      <c r="F79" s="6">
        <v>700</v>
      </c>
      <c r="G79" s="6">
        <v>500</v>
      </c>
      <c r="H79" s="6">
        <v>500</v>
      </c>
      <c r="I79" s="6">
        <v>480</v>
      </c>
      <c r="J79" s="79"/>
    </row>
    <row r="80" spans="1:10" ht="13.2" customHeight="1" x14ac:dyDescent="0.25">
      <c r="A80" s="81"/>
      <c r="B80" s="79"/>
      <c r="C80" s="40" t="s">
        <v>17</v>
      </c>
      <c r="D80" s="96"/>
      <c r="E80" s="6">
        <f t="shared" si="20"/>
        <v>0</v>
      </c>
      <c r="F80" s="6">
        <v>0</v>
      </c>
      <c r="G80" s="6">
        <v>0</v>
      </c>
      <c r="H80" s="6">
        <v>0</v>
      </c>
      <c r="I80" s="6">
        <v>0</v>
      </c>
      <c r="J80" s="79"/>
    </row>
    <row r="81" spans="1:10" ht="15" hidden="1" customHeight="1" x14ac:dyDescent="0.25">
      <c r="A81" s="81" t="s">
        <v>30</v>
      </c>
      <c r="B81" s="79" t="s">
        <v>32</v>
      </c>
      <c r="C81" s="40" t="s">
        <v>11</v>
      </c>
      <c r="D81" s="94" t="s">
        <v>12</v>
      </c>
      <c r="E81" s="6">
        <f t="shared" ref="E81:E86" si="22">SUM(F81:H81)</f>
        <v>0</v>
      </c>
      <c r="F81" s="6">
        <f>SUM(F82:F86)</f>
        <v>0</v>
      </c>
      <c r="G81" s="6">
        <f t="shared" ref="G81:H81" si="23">SUM(G82:G86)</f>
        <v>0</v>
      </c>
      <c r="H81" s="6">
        <f t="shared" si="23"/>
        <v>0</v>
      </c>
      <c r="I81" s="4"/>
      <c r="J81" s="79"/>
    </row>
    <row r="82" spans="1:10" hidden="1" x14ac:dyDescent="0.25">
      <c r="A82" s="81"/>
      <c r="B82" s="79"/>
      <c r="C82" s="40" t="s">
        <v>13</v>
      </c>
      <c r="D82" s="95"/>
      <c r="E82" s="6">
        <f t="shared" si="22"/>
        <v>0</v>
      </c>
      <c r="F82" s="6">
        <v>0</v>
      </c>
      <c r="G82" s="6">
        <v>0</v>
      </c>
      <c r="H82" s="6">
        <v>0</v>
      </c>
      <c r="I82" s="4"/>
      <c r="J82" s="79"/>
    </row>
    <row r="83" spans="1:10" hidden="1" x14ac:dyDescent="0.25">
      <c r="A83" s="81"/>
      <c r="B83" s="79"/>
      <c r="C83" s="40" t="s">
        <v>14</v>
      </c>
      <c r="D83" s="95"/>
      <c r="E83" s="6">
        <f t="shared" si="22"/>
        <v>0</v>
      </c>
      <c r="F83" s="6">
        <v>0</v>
      </c>
      <c r="G83" s="6">
        <v>0</v>
      </c>
      <c r="H83" s="6">
        <v>0</v>
      </c>
      <c r="I83" s="4"/>
      <c r="J83" s="79"/>
    </row>
    <row r="84" spans="1:10" hidden="1" x14ac:dyDescent="0.25">
      <c r="A84" s="81"/>
      <c r="B84" s="79"/>
      <c r="C84" s="40" t="s">
        <v>15</v>
      </c>
      <c r="D84" s="95"/>
      <c r="E84" s="6">
        <f t="shared" si="22"/>
        <v>0</v>
      </c>
      <c r="F84" s="6">
        <v>0</v>
      </c>
      <c r="G84" s="6">
        <v>0</v>
      </c>
      <c r="H84" s="6">
        <v>0</v>
      </c>
      <c r="I84" s="4"/>
      <c r="J84" s="79"/>
    </row>
    <row r="85" spans="1:10" hidden="1" x14ac:dyDescent="0.25">
      <c r="A85" s="81"/>
      <c r="B85" s="79"/>
      <c r="C85" s="40" t="s">
        <v>16</v>
      </c>
      <c r="D85" s="95"/>
      <c r="E85" s="6">
        <f t="shared" si="22"/>
        <v>0</v>
      </c>
      <c r="F85" s="6">
        <v>0</v>
      </c>
      <c r="G85" s="6">
        <v>0</v>
      </c>
      <c r="H85" s="6">
        <v>0</v>
      </c>
      <c r="I85" s="4"/>
      <c r="J85" s="79"/>
    </row>
    <row r="86" spans="1:10" hidden="1" x14ac:dyDescent="0.25">
      <c r="A86" s="81"/>
      <c r="B86" s="79"/>
      <c r="C86" s="40" t="s">
        <v>17</v>
      </c>
      <c r="D86" s="96"/>
      <c r="E86" s="6">
        <f t="shared" si="22"/>
        <v>0</v>
      </c>
      <c r="F86" s="6">
        <v>0</v>
      </c>
      <c r="G86" s="6">
        <v>0</v>
      </c>
      <c r="H86" s="6">
        <v>0</v>
      </c>
      <c r="I86" s="4"/>
      <c r="J86" s="79"/>
    </row>
    <row r="87" spans="1:10" ht="14.4" customHeight="1" x14ac:dyDescent="0.25">
      <c r="A87" s="93" t="s">
        <v>33</v>
      </c>
      <c r="B87" s="92" t="s">
        <v>34</v>
      </c>
      <c r="C87" s="44" t="s">
        <v>11</v>
      </c>
      <c r="D87" s="94" t="s">
        <v>12</v>
      </c>
      <c r="E87" s="3">
        <f>SUM(F87:I87)</f>
        <v>1630</v>
      </c>
      <c r="F87" s="3">
        <f t="shared" ref="F87:I92" si="24">F93+F99</f>
        <v>610</v>
      </c>
      <c r="G87" s="3">
        <f t="shared" si="24"/>
        <v>320</v>
      </c>
      <c r="H87" s="3">
        <f t="shared" si="24"/>
        <v>300</v>
      </c>
      <c r="I87" s="3">
        <f t="shared" si="24"/>
        <v>400</v>
      </c>
      <c r="J87" s="80"/>
    </row>
    <row r="88" spans="1:10" x14ac:dyDescent="0.25">
      <c r="A88" s="93"/>
      <c r="B88" s="92"/>
      <c r="C88" s="44" t="s">
        <v>13</v>
      </c>
      <c r="D88" s="95"/>
      <c r="E88" s="3">
        <f t="shared" ref="E88:E92" si="25">SUM(F88:I88)</f>
        <v>0</v>
      </c>
      <c r="F88" s="3">
        <f t="shared" si="24"/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80"/>
    </row>
    <row r="89" spans="1:10" x14ac:dyDescent="0.25">
      <c r="A89" s="93"/>
      <c r="B89" s="92"/>
      <c r="C89" s="44" t="s">
        <v>14</v>
      </c>
      <c r="D89" s="95"/>
      <c r="E89" s="3">
        <f t="shared" si="25"/>
        <v>0</v>
      </c>
      <c r="F89" s="3">
        <f t="shared" si="24"/>
        <v>0</v>
      </c>
      <c r="G89" s="3">
        <f t="shared" si="24"/>
        <v>0</v>
      </c>
      <c r="H89" s="3">
        <f t="shared" si="24"/>
        <v>0</v>
      </c>
      <c r="I89" s="3">
        <f t="shared" si="24"/>
        <v>0</v>
      </c>
      <c r="J89" s="80"/>
    </row>
    <row r="90" spans="1:10" x14ac:dyDescent="0.25">
      <c r="A90" s="93"/>
      <c r="B90" s="92"/>
      <c r="C90" s="44" t="s">
        <v>15</v>
      </c>
      <c r="D90" s="95"/>
      <c r="E90" s="3">
        <f t="shared" si="25"/>
        <v>0</v>
      </c>
      <c r="F90" s="3">
        <f t="shared" si="24"/>
        <v>0</v>
      </c>
      <c r="G90" s="3">
        <f t="shared" si="24"/>
        <v>0</v>
      </c>
      <c r="H90" s="3">
        <f t="shared" si="24"/>
        <v>0</v>
      </c>
      <c r="I90" s="3">
        <f t="shared" si="24"/>
        <v>0</v>
      </c>
      <c r="J90" s="80"/>
    </row>
    <row r="91" spans="1:10" x14ac:dyDescent="0.25">
      <c r="A91" s="93"/>
      <c r="B91" s="92"/>
      <c r="C91" s="44" t="s">
        <v>16</v>
      </c>
      <c r="D91" s="95"/>
      <c r="E91" s="3">
        <f t="shared" si="25"/>
        <v>1630</v>
      </c>
      <c r="F91" s="3">
        <f t="shared" si="24"/>
        <v>610</v>
      </c>
      <c r="G91" s="3">
        <f t="shared" si="24"/>
        <v>320</v>
      </c>
      <c r="H91" s="3">
        <f t="shared" si="24"/>
        <v>300</v>
      </c>
      <c r="I91" s="3">
        <f t="shared" si="24"/>
        <v>400</v>
      </c>
      <c r="J91" s="80"/>
    </row>
    <row r="92" spans="1:10" x14ac:dyDescent="0.25">
      <c r="A92" s="93"/>
      <c r="B92" s="92"/>
      <c r="C92" s="44" t="s">
        <v>17</v>
      </c>
      <c r="D92" s="96"/>
      <c r="E92" s="3">
        <f t="shared" si="25"/>
        <v>0</v>
      </c>
      <c r="F92" s="3">
        <f t="shared" si="24"/>
        <v>0</v>
      </c>
      <c r="G92" s="3">
        <f t="shared" si="24"/>
        <v>0</v>
      </c>
      <c r="H92" s="3">
        <f t="shared" si="24"/>
        <v>0</v>
      </c>
      <c r="I92" s="3">
        <f t="shared" si="24"/>
        <v>0</v>
      </c>
      <c r="J92" s="80"/>
    </row>
    <row r="93" spans="1:10" ht="15" customHeight="1" x14ac:dyDescent="0.25">
      <c r="A93" s="81" t="s">
        <v>35</v>
      </c>
      <c r="B93" s="79" t="s">
        <v>36</v>
      </c>
      <c r="C93" s="40" t="s">
        <v>11</v>
      </c>
      <c r="D93" s="94" t="s">
        <v>12</v>
      </c>
      <c r="E93" s="6">
        <f>SUM(F93:I93)</f>
        <v>1590</v>
      </c>
      <c r="F93" s="6">
        <f>SUM(F94:F98)</f>
        <v>600</v>
      </c>
      <c r="G93" s="6">
        <f t="shared" ref="G93:I93" si="26">SUM(G94:G98)</f>
        <v>310</v>
      </c>
      <c r="H93" s="6">
        <f t="shared" si="26"/>
        <v>290</v>
      </c>
      <c r="I93" s="6">
        <f t="shared" si="26"/>
        <v>390</v>
      </c>
      <c r="J93" s="79" t="s">
        <v>128</v>
      </c>
    </row>
    <row r="94" spans="1:10" x14ac:dyDescent="0.25">
      <c r="A94" s="81"/>
      <c r="B94" s="79"/>
      <c r="C94" s="40" t="s">
        <v>13</v>
      </c>
      <c r="D94" s="95"/>
      <c r="E94" s="6">
        <f t="shared" ref="E94:E104" si="27">SUM(F94:I94)</f>
        <v>0</v>
      </c>
      <c r="F94" s="6">
        <v>0</v>
      </c>
      <c r="G94" s="6">
        <v>0</v>
      </c>
      <c r="H94" s="6">
        <v>0</v>
      </c>
      <c r="I94" s="6">
        <v>0</v>
      </c>
      <c r="J94" s="79"/>
    </row>
    <row r="95" spans="1:10" x14ac:dyDescent="0.25">
      <c r="A95" s="81"/>
      <c r="B95" s="79"/>
      <c r="C95" s="40" t="s">
        <v>14</v>
      </c>
      <c r="D95" s="95"/>
      <c r="E95" s="6">
        <f t="shared" si="27"/>
        <v>0</v>
      </c>
      <c r="F95" s="6">
        <v>0</v>
      </c>
      <c r="G95" s="6">
        <v>0</v>
      </c>
      <c r="H95" s="6">
        <v>0</v>
      </c>
      <c r="I95" s="6">
        <v>0</v>
      </c>
      <c r="J95" s="79"/>
    </row>
    <row r="96" spans="1:10" x14ac:dyDescent="0.25">
      <c r="A96" s="81"/>
      <c r="B96" s="79"/>
      <c r="C96" s="40" t="s">
        <v>15</v>
      </c>
      <c r="D96" s="95"/>
      <c r="E96" s="6">
        <f t="shared" si="27"/>
        <v>0</v>
      </c>
      <c r="F96" s="6">
        <v>0</v>
      </c>
      <c r="G96" s="6">
        <v>0</v>
      </c>
      <c r="H96" s="6">
        <v>0</v>
      </c>
      <c r="I96" s="6">
        <v>0</v>
      </c>
      <c r="J96" s="79"/>
    </row>
    <row r="97" spans="1:10" x14ac:dyDescent="0.25">
      <c r="A97" s="81"/>
      <c r="B97" s="79"/>
      <c r="C97" s="40" t="s">
        <v>16</v>
      </c>
      <c r="D97" s="95"/>
      <c r="E97" s="6">
        <f t="shared" si="27"/>
        <v>1590</v>
      </c>
      <c r="F97" s="6">
        <v>600</v>
      </c>
      <c r="G97" s="6">
        <v>310</v>
      </c>
      <c r="H97" s="6">
        <v>290</v>
      </c>
      <c r="I97" s="6">
        <v>390</v>
      </c>
      <c r="J97" s="79"/>
    </row>
    <row r="98" spans="1:10" x14ac:dyDescent="0.25">
      <c r="A98" s="81"/>
      <c r="B98" s="79"/>
      <c r="C98" s="40" t="s">
        <v>17</v>
      </c>
      <c r="D98" s="96"/>
      <c r="E98" s="6">
        <f t="shared" si="27"/>
        <v>0</v>
      </c>
      <c r="F98" s="6">
        <v>0</v>
      </c>
      <c r="G98" s="6">
        <v>0</v>
      </c>
      <c r="H98" s="6">
        <v>0</v>
      </c>
      <c r="I98" s="6">
        <v>0</v>
      </c>
      <c r="J98" s="79"/>
    </row>
    <row r="99" spans="1:10" ht="15" customHeight="1" x14ac:dyDescent="0.25">
      <c r="A99" s="81" t="s">
        <v>37</v>
      </c>
      <c r="B99" s="79" t="s">
        <v>38</v>
      </c>
      <c r="C99" s="40" t="s">
        <v>11</v>
      </c>
      <c r="D99" s="94" t="s">
        <v>12</v>
      </c>
      <c r="E99" s="6">
        <f t="shared" si="27"/>
        <v>40</v>
      </c>
      <c r="F99" s="6">
        <f>SUM(F100:F104)</f>
        <v>10</v>
      </c>
      <c r="G99" s="6">
        <f t="shared" ref="G99:I99" si="28">SUM(G100:G104)</f>
        <v>10</v>
      </c>
      <c r="H99" s="6">
        <f t="shared" si="28"/>
        <v>10</v>
      </c>
      <c r="I99" s="6">
        <f t="shared" si="28"/>
        <v>10</v>
      </c>
      <c r="J99" s="79" t="s">
        <v>128</v>
      </c>
    </row>
    <row r="100" spans="1:10" x14ac:dyDescent="0.25">
      <c r="A100" s="81"/>
      <c r="B100" s="79"/>
      <c r="C100" s="40" t="s">
        <v>13</v>
      </c>
      <c r="D100" s="95"/>
      <c r="E100" s="6">
        <f t="shared" si="27"/>
        <v>0</v>
      </c>
      <c r="F100" s="6">
        <v>0</v>
      </c>
      <c r="G100" s="6">
        <v>0</v>
      </c>
      <c r="H100" s="6">
        <v>0</v>
      </c>
      <c r="I100" s="6">
        <v>0</v>
      </c>
      <c r="J100" s="79"/>
    </row>
    <row r="101" spans="1:10" x14ac:dyDescent="0.25">
      <c r="A101" s="81"/>
      <c r="B101" s="79"/>
      <c r="C101" s="40" t="s">
        <v>14</v>
      </c>
      <c r="D101" s="95"/>
      <c r="E101" s="6">
        <f t="shared" si="27"/>
        <v>0</v>
      </c>
      <c r="F101" s="6">
        <v>0</v>
      </c>
      <c r="G101" s="6">
        <v>0</v>
      </c>
      <c r="H101" s="6">
        <v>0</v>
      </c>
      <c r="I101" s="6">
        <v>0</v>
      </c>
      <c r="J101" s="79"/>
    </row>
    <row r="102" spans="1:10" x14ac:dyDescent="0.25">
      <c r="A102" s="81"/>
      <c r="B102" s="79"/>
      <c r="C102" s="40" t="s">
        <v>15</v>
      </c>
      <c r="D102" s="95"/>
      <c r="E102" s="6">
        <f t="shared" si="27"/>
        <v>0</v>
      </c>
      <c r="F102" s="6">
        <v>0</v>
      </c>
      <c r="G102" s="6">
        <v>0</v>
      </c>
      <c r="H102" s="6">
        <v>0</v>
      </c>
      <c r="I102" s="6">
        <v>0</v>
      </c>
      <c r="J102" s="79"/>
    </row>
    <row r="103" spans="1:10" x14ac:dyDescent="0.25">
      <c r="A103" s="81"/>
      <c r="B103" s="79"/>
      <c r="C103" s="40" t="s">
        <v>16</v>
      </c>
      <c r="D103" s="95"/>
      <c r="E103" s="6">
        <f t="shared" si="27"/>
        <v>40</v>
      </c>
      <c r="F103" s="6">
        <v>10</v>
      </c>
      <c r="G103" s="6">
        <v>10</v>
      </c>
      <c r="H103" s="6">
        <v>10</v>
      </c>
      <c r="I103" s="6">
        <v>10</v>
      </c>
      <c r="J103" s="79"/>
    </row>
    <row r="104" spans="1:10" x14ac:dyDescent="0.25">
      <c r="A104" s="81"/>
      <c r="B104" s="79"/>
      <c r="C104" s="40" t="s">
        <v>17</v>
      </c>
      <c r="D104" s="96"/>
      <c r="E104" s="6">
        <f t="shared" si="27"/>
        <v>0</v>
      </c>
      <c r="F104" s="6">
        <v>0</v>
      </c>
      <c r="G104" s="6">
        <v>0</v>
      </c>
      <c r="H104" s="6">
        <v>0</v>
      </c>
      <c r="I104" s="6">
        <v>0</v>
      </c>
      <c r="J104" s="79"/>
    </row>
    <row r="105" spans="1:10" x14ac:dyDescent="0.25">
      <c r="A105" s="93" t="s">
        <v>39</v>
      </c>
      <c r="B105" s="92" t="s">
        <v>40</v>
      </c>
      <c r="C105" s="40" t="s">
        <v>11</v>
      </c>
      <c r="D105" s="40" t="s">
        <v>41</v>
      </c>
      <c r="E105" s="3">
        <f>SUM(F105:I105)</f>
        <v>109046.1</v>
      </c>
      <c r="F105" s="3">
        <f t="shared" ref="F105:I110" si="29">F111+F117+F123+F129+F135</f>
        <v>35293.699999999997</v>
      </c>
      <c r="G105" s="3">
        <f t="shared" ref="G105:G108" si="30">G111+G117+G123+G129+G135+G141</f>
        <v>33052.300000000003</v>
      </c>
      <c r="H105" s="3">
        <f t="shared" si="29"/>
        <v>20838.5</v>
      </c>
      <c r="I105" s="3">
        <f t="shared" si="29"/>
        <v>19861.599999999999</v>
      </c>
      <c r="J105" s="80"/>
    </row>
    <row r="106" spans="1:10" x14ac:dyDescent="0.25">
      <c r="A106" s="93"/>
      <c r="B106" s="92"/>
      <c r="C106" s="40" t="s">
        <v>13</v>
      </c>
      <c r="D106" s="40" t="s">
        <v>42</v>
      </c>
      <c r="E106" s="3">
        <f t="shared" ref="E106:E110" si="31">SUM(F106:I106)</f>
        <v>0</v>
      </c>
      <c r="F106" s="3">
        <f t="shared" si="29"/>
        <v>0</v>
      </c>
      <c r="G106" s="3">
        <f t="shared" si="30"/>
        <v>0</v>
      </c>
      <c r="H106" s="3">
        <f t="shared" si="29"/>
        <v>0</v>
      </c>
      <c r="I106" s="3">
        <f t="shared" si="29"/>
        <v>0</v>
      </c>
      <c r="J106" s="80"/>
    </row>
    <row r="107" spans="1:10" x14ac:dyDescent="0.25">
      <c r="A107" s="93"/>
      <c r="B107" s="92"/>
      <c r="C107" s="40" t="s">
        <v>14</v>
      </c>
      <c r="D107" s="9"/>
      <c r="E107" s="3">
        <f t="shared" si="31"/>
        <v>2600</v>
      </c>
      <c r="F107" s="3">
        <f t="shared" si="29"/>
        <v>0</v>
      </c>
      <c r="G107" s="3">
        <f t="shared" si="30"/>
        <v>2600</v>
      </c>
      <c r="H107" s="3">
        <f t="shared" si="29"/>
        <v>0</v>
      </c>
      <c r="I107" s="3">
        <f t="shared" si="29"/>
        <v>0</v>
      </c>
      <c r="J107" s="80"/>
    </row>
    <row r="108" spans="1:10" x14ac:dyDescent="0.25">
      <c r="A108" s="93"/>
      <c r="B108" s="92"/>
      <c r="C108" s="40" t="s">
        <v>15</v>
      </c>
      <c r="D108" s="9"/>
      <c r="E108" s="3">
        <f t="shared" si="31"/>
        <v>0</v>
      </c>
      <c r="F108" s="3">
        <f t="shared" si="29"/>
        <v>0</v>
      </c>
      <c r="G108" s="3">
        <f t="shared" si="30"/>
        <v>0</v>
      </c>
      <c r="H108" s="3">
        <f t="shared" si="29"/>
        <v>0</v>
      </c>
      <c r="I108" s="3">
        <f t="shared" si="29"/>
        <v>0</v>
      </c>
      <c r="J108" s="80"/>
    </row>
    <row r="109" spans="1:10" x14ac:dyDescent="0.25">
      <c r="A109" s="93"/>
      <c r="B109" s="92"/>
      <c r="C109" s="40" t="s">
        <v>16</v>
      </c>
      <c r="D109" s="9"/>
      <c r="E109" s="3">
        <f t="shared" si="31"/>
        <v>106446.1</v>
      </c>
      <c r="F109" s="3">
        <f t="shared" si="29"/>
        <v>35293.699999999997</v>
      </c>
      <c r="G109" s="3">
        <f>G115+G121+G127+G133+G139+G145</f>
        <v>30452.300000000003</v>
      </c>
      <c r="H109" s="3">
        <f t="shared" si="29"/>
        <v>20838.5</v>
      </c>
      <c r="I109" s="3">
        <f t="shared" si="29"/>
        <v>19861.599999999999</v>
      </c>
      <c r="J109" s="80"/>
    </row>
    <row r="110" spans="1:10" x14ac:dyDescent="0.25">
      <c r="A110" s="93"/>
      <c r="B110" s="92"/>
      <c r="C110" s="40" t="s">
        <v>17</v>
      </c>
      <c r="D110" s="9"/>
      <c r="E110" s="3">
        <f t="shared" si="31"/>
        <v>0</v>
      </c>
      <c r="F110" s="3">
        <f t="shared" si="29"/>
        <v>0</v>
      </c>
      <c r="G110" s="3">
        <f t="shared" si="29"/>
        <v>0</v>
      </c>
      <c r="H110" s="3">
        <f t="shared" si="29"/>
        <v>0</v>
      </c>
      <c r="I110" s="3">
        <f t="shared" si="29"/>
        <v>0</v>
      </c>
      <c r="J110" s="80"/>
    </row>
    <row r="111" spans="1:10" x14ac:dyDescent="0.25">
      <c r="A111" s="81" t="s">
        <v>43</v>
      </c>
      <c r="B111" s="79" t="s">
        <v>44</v>
      </c>
      <c r="C111" s="40" t="s">
        <v>11</v>
      </c>
      <c r="D111" s="40" t="s">
        <v>41</v>
      </c>
      <c r="E111" s="6">
        <f>SUM(F111:I111)</f>
        <v>33150</v>
      </c>
      <c r="F111" s="6">
        <f>SUM(F112:F116)</f>
        <v>7950</v>
      </c>
      <c r="G111" s="6">
        <f t="shared" ref="G111:I111" si="32">SUM(G112:G116)</f>
        <v>8000</v>
      </c>
      <c r="H111" s="6">
        <f t="shared" si="32"/>
        <v>8400</v>
      </c>
      <c r="I111" s="6">
        <f t="shared" si="32"/>
        <v>8800</v>
      </c>
      <c r="J111" s="97" t="s">
        <v>125</v>
      </c>
    </row>
    <row r="112" spans="1:10" x14ac:dyDescent="0.25">
      <c r="A112" s="81"/>
      <c r="B112" s="79"/>
      <c r="C112" s="40" t="s">
        <v>13</v>
      </c>
      <c r="D112" s="40" t="s">
        <v>42</v>
      </c>
      <c r="E112" s="6">
        <f t="shared" ref="E112:E146" si="33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97"/>
    </row>
    <row r="113" spans="1:10" x14ac:dyDescent="0.25">
      <c r="A113" s="81"/>
      <c r="B113" s="79"/>
      <c r="C113" s="40" t="s">
        <v>14</v>
      </c>
      <c r="D113" s="9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97"/>
    </row>
    <row r="114" spans="1:10" x14ac:dyDescent="0.25">
      <c r="A114" s="81"/>
      <c r="B114" s="79"/>
      <c r="C114" s="40" t="s">
        <v>15</v>
      </c>
      <c r="D114" s="9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97"/>
    </row>
    <row r="115" spans="1:10" x14ac:dyDescent="0.25">
      <c r="A115" s="81"/>
      <c r="B115" s="79"/>
      <c r="C115" s="40" t="s">
        <v>16</v>
      </c>
      <c r="D115" s="9"/>
      <c r="E115" s="6">
        <f t="shared" si="33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97"/>
    </row>
    <row r="116" spans="1:10" x14ac:dyDescent="0.25">
      <c r="A116" s="81"/>
      <c r="B116" s="79"/>
      <c r="C116" s="40" t="s">
        <v>17</v>
      </c>
      <c r="D116" s="9"/>
      <c r="E116" s="6">
        <f t="shared" si="33"/>
        <v>0</v>
      </c>
      <c r="F116" s="6">
        <v>0</v>
      </c>
      <c r="G116" s="6">
        <v>0</v>
      </c>
      <c r="H116" s="6">
        <v>0</v>
      </c>
      <c r="I116" s="6">
        <v>0</v>
      </c>
      <c r="J116" s="97"/>
    </row>
    <row r="117" spans="1:10" ht="13.95" customHeight="1" x14ac:dyDescent="0.25">
      <c r="A117" s="81" t="s">
        <v>45</v>
      </c>
      <c r="B117" s="79" t="s">
        <v>46</v>
      </c>
      <c r="C117" s="40" t="s">
        <v>11</v>
      </c>
      <c r="D117" s="40" t="s">
        <v>41</v>
      </c>
      <c r="E117" s="6">
        <f t="shared" si="33"/>
        <v>29300</v>
      </c>
      <c r="F117" s="6">
        <f>SUM(F118:F122)</f>
        <v>8500</v>
      </c>
      <c r="G117" s="6">
        <f t="shared" ref="G117:I117" si="34">SUM(G118:G122)</f>
        <v>7000</v>
      </c>
      <c r="H117" s="6">
        <f t="shared" si="34"/>
        <v>6990</v>
      </c>
      <c r="I117" s="6">
        <f t="shared" si="34"/>
        <v>6810</v>
      </c>
      <c r="J117" s="79" t="s">
        <v>128</v>
      </c>
    </row>
    <row r="118" spans="1:10" x14ac:dyDescent="0.25">
      <c r="A118" s="81"/>
      <c r="B118" s="79"/>
      <c r="C118" s="40" t="s">
        <v>13</v>
      </c>
      <c r="D118" s="40" t="s">
        <v>42</v>
      </c>
      <c r="E118" s="6">
        <f t="shared" si="33"/>
        <v>0</v>
      </c>
      <c r="F118" s="6">
        <v>0</v>
      </c>
      <c r="G118" s="6">
        <v>0</v>
      </c>
      <c r="H118" s="6">
        <v>0</v>
      </c>
      <c r="I118" s="6">
        <v>0</v>
      </c>
      <c r="J118" s="79"/>
    </row>
    <row r="119" spans="1:10" x14ac:dyDescent="0.25">
      <c r="A119" s="81"/>
      <c r="B119" s="79"/>
      <c r="C119" s="40" t="s">
        <v>14</v>
      </c>
      <c r="D119" s="9"/>
      <c r="E119" s="6">
        <f t="shared" si="33"/>
        <v>0</v>
      </c>
      <c r="F119" s="6">
        <v>0</v>
      </c>
      <c r="G119" s="6">
        <v>0</v>
      </c>
      <c r="H119" s="6">
        <v>0</v>
      </c>
      <c r="I119" s="6">
        <v>0</v>
      </c>
      <c r="J119" s="79"/>
    </row>
    <row r="120" spans="1:10" x14ac:dyDescent="0.25">
      <c r="A120" s="81"/>
      <c r="B120" s="79"/>
      <c r="C120" s="40" t="s">
        <v>15</v>
      </c>
      <c r="D120" s="9"/>
      <c r="E120" s="6">
        <f t="shared" si="33"/>
        <v>0</v>
      </c>
      <c r="F120" s="6">
        <v>0</v>
      </c>
      <c r="G120" s="6">
        <v>0</v>
      </c>
      <c r="H120" s="6">
        <v>0</v>
      </c>
      <c r="I120" s="6">
        <v>0</v>
      </c>
      <c r="J120" s="79"/>
    </row>
    <row r="121" spans="1:10" x14ac:dyDescent="0.25">
      <c r="A121" s="81"/>
      <c r="B121" s="79"/>
      <c r="C121" s="40" t="s">
        <v>16</v>
      </c>
      <c r="D121" s="9"/>
      <c r="E121" s="6">
        <f t="shared" si="33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79"/>
    </row>
    <row r="122" spans="1:10" x14ac:dyDescent="0.25">
      <c r="A122" s="81"/>
      <c r="B122" s="79"/>
      <c r="C122" s="40" t="s">
        <v>17</v>
      </c>
      <c r="D122" s="9"/>
      <c r="E122" s="6">
        <f t="shared" si="33"/>
        <v>0</v>
      </c>
      <c r="F122" s="6">
        <v>0</v>
      </c>
      <c r="G122" s="6">
        <v>0</v>
      </c>
      <c r="H122" s="6">
        <v>0</v>
      </c>
      <c r="I122" s="6"/>
      <c r="J122" s="79"/>
    </row>
    <row r="123" spans="1:10" ht="13.95" customHeight="1" x14ac:dyDescent="0.25">
      <c r="A123" s="81" t="s">
        <v>47</v>
      </c>
      <c r="B123" s="79" t="s">
        <v>48</v>
      </c>
      <c r="C123" s="40" t="s">
        <v>11</v>
      </c>
      <c r="D123" s="40" t="s">
        <v>41</v>
      </c>
      <c r="E123" s="6">
        <f t="shared" si="33"/>
        <v>1900</v>
      </c>
      <c r="F123" s="6">
        <f>SUM(F124:F128)</f>
        <v>700</v>
      </c>
      <c r="G123" s="6">
        <f t="shared" ref="G123:I123" si="35">SUM(G124:G128)</f>
        <v>400</v>
      </c>
      <c r="H123" s="6">
        <f t="shared" si="35"/>
        <v>400</v>
      </c>
      <c r="I123" s="6">
        <f t="shared" si="35"/>
        <v>400</v>
      </c>
      <c r="J123" s="79" t="s">
        <v>128</v>
      </c>
    </row>
    <row r="124" spans="1:10" x14ac:dyDescent="0.25">
      <c r="A124" s="81"/>
      <c r="B124" s="79"/>
      <c r="C124" s="40" t="s">
        <v>13</v>
      </c>
      <c r="D124" s="40" t="s">
        <v>42</v>
      </c>
      <c r="E124" s="6">
        <f t="shared" si="33"/>
        <v>0</v>
      </c>
      <c r="F124" s="6">
        <v>0</v>
      </c>
      <c r="G124" s="6">
        <v>0</v>
      </c>
      <c r="H124" s="6">
        <v>0</v>
      </c>
      <c r="I124" s="6">
        <v>0</v>
      </c>
      <c r="J124" s="79"/>
    </row>
    <row r="125" spans="1:10" x14ac:dyDescent="0.25">
      <c r="A125" s="81"/>
      <c r="B125" s="79"/>
      <c r="C125" s="40" t="s">
        <v>14</v>
      </c>
      <c r="D125" s="9"/>
      <c r="E125" s="6">
        <f t="shared" si="33"/>
        <v>0</v>
      </c>
      <c r="F125" s="6">
        <v>0</v>
      </c>
      <c r="G125" s="6">
        <v>0</v>
      </c>
      <c r="H125" s="6">
        <v>0</v>
      </c>
      <c r="I125" s="6">
        <v>0</v>
      </c>
      <c r="J125" s="79"/>
    </row>
    <row r="126" spans="1:10" x14ac:dyDescent="0.25">
      <c r="A126" s="81"/>
      <c r="B126" s="79"/>
      <c r="C126" s="40" t="s">
        <v>15</v>
      </c>
      <c r="D126" s="9"/>
      <c r="E126" s="6">
        <f t="shared" si="33"/>
        <v>0</v>
      </c>
      <c r="F126" s="6">
        <v>0</v>
      </c>
      <c r="G126" s="6">
        <v>0</v>
      </c>
      <c r="H126" s="6">
        <v>0</v>
      </c>
      <c r="I126" s="6">
        <v>0</v>
      </c>
      <c r="J126" s="79"/>
    </row>
    <row r="127" spans="1:10" x14ac:dyDescent="0.25">
      <c r="A127" s="81"/>
      <c r="B127" s="79"/>
      <c r="C127" s="40" t="s">
        <v>16</v>
      </c>
      <c r="D127" s="9"/>
      <c r="E127" s="6">
        <f t="shared" si="33"/>
        <v>1900</v>
      </c>
      <c r="F127" s="6">
        <v>700</v>
      </c>
      <c r="G127" s="6">
        <v>400</v>
      </c>
      <c r="H127" s="6">
        <v>400</v>
      </c>
      <c r="I127" s="6">
        <v>400</v>
      </c>
      <c r="J127" s="79"/>
    </row>
    <row r="128" spans="1:10" x14ac:dyDescent="0.25">
      <c r="A128" s="81"/>
      <c r="B128" s="79"/>
      <c r="C128" s="40" t="s">
        <v>17</v>
      </c>
      <c r="D128" s="9"/>
      <c r="E128" s="6">
        <f t="shared" si="33"/>
        <v>0</v>
      </c>
      <c r="F128" s="6">
        <v>0</v>
      </c>
      <c r="G128" s="6">
        <v>0</v>
      </c>
      <c r="H128" s="6">
        <v>0</v>
      </c>
      <c r="I128" s="6">
        <v>0</v>
      </c>
      <c r="J128" s="79"/>
    </row>
    <row r="129" spans="1:10" x14ac:dyDescent="0.25">
      <c r="A129" s="81" t="s">
        <v>49</v>
      </c>
      <c r="B129" s="79" t="s">
        <v>50</v>
      </c>
      <c r="C129" s="40" t="s">
        <v>11</v>
      </c>
      <c r="D129" s="40" t="s">
        <v>41</v>
      </c>
      <c r="E129" s="6">
        <f t="shared" si="33"/>
        <v>31806.699999999997</v>
      </c>
      <c r="F129" s="6">
        <f>SUM(F130:F134)</f>
        <v>18143.7</v>
      </c>
      <c r="G129" s="6">
        <f t="shared" ref="G129:I129" si="36">SUM(G130:G134)</f>
        <v>4762.8999999999996</v>
      </c>
      <c r="H129" s="6">
        <f t="shared" si="36"/>
        <v>5048.5</v>
      </c>
      <c r="I129" s="6">
        <f t="shared" si="36"/>
        <v>3851.6</v>
      </c>
      <c r="J129" s="79" t="s">
        <v>128</v>
      </c>
    </row>
    <row r="130" spans="1:10" x14ac:dyDescent="0.25">
      <c r="A130" s="81"/>
      <c r="B130" s="79"/>
      <c r="C130" s="40" t="s">
        <v>13</v>
      </c>
      <c r="D130" s="40" t="s">
        <v>42</v>
      </c>
      <c r="E130" s="6">
        <f t="shared" si="33"/>
        <v>0</v>
      </c>
      <c r="F130" s="6">
        <v>0</v>
      </c>
      <c r="G130" s="6">
        <v>0</v>
      </c>
      <c r="H130" s="6">
        <v>0</v>
      </c>
      <c r="I130" s="6">
        <v>0</v>
      </c>
      <c r="J130" s="79"/>
    </row>
    <row r="131" spans="1:10" x14ac:dyDescent="0.25">
      <c r="A131" s="81"/>
      <c r="B131" s="79"/>
      <c r="C131" s="40" t="s">
        <v>14</v>
      </c>
      <c r="D131" s="9"/>
      <c r="E131" s="6">
        <f t="shared" si="33"/>
        <v>0</v>
      </c>
      <c r="F131" s="6">
        <v>0</v>
      </c>
      <c r="G131" s="6">
        <v>0</v>
      </c>
      <c r="H131" s="6">
        <v>0</v>
      </c>
      <c r="I131" s="6">
        <v>0</v>
      </c>
      <c r="J131" s="79"/>
    </row>
    <row r="132" spans="1:10" x14ac:dyDescent="0.25">
      <c r="A132" s="81"/>
      <c r="B132" s="79"/>
      <c r="C132" s="40" t="s">
        <v>15</v>
      </c>
      <c r="D132" s="9"/>
      <c r="E132" s="6">
        <f t="shared" si="33"/>
        <v>0</v>
      </c>
      <c r="F132" s="6">
        <v>0</v>
      </c>
      <c r="G132" s="6">
        <v>0</v>
      </c>
      <c r="H132" s="6">
        <v>0</v>
      </c>
      <c r="I132" s="6">
        <v>0</v>
      </c>
      <c r="J132" s="79"/>
    </row>
    <row r="133" spans="1:10" x14ac:dyDescent="0.25">
      <c r="A133" s="81"/>
      <c r="B133" s="79"/>
      <c r="C133" s="40" t="s">
        <v>16</v>
      </c>
      <c r="D133" s="9"/>
      <c r="E133" s="6">
        <f t="shared" si="33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79"/>
    </row>
    <row r="134" spans="1:10" x14ac:dyDescent="0.25">
      <c r="A134" s="81"/>
      <c r="B134" s="79"/>
      <c r="C134" s="40" t="s">
        <v>17</v>
      </c>
      <c r="D134" s="9"/>
      <c r="E134" s="6">
        <f t="shared" si="33"/>
        <v>0</v>
      </c>
      <c r="F134" s="6">
        <v>0</v>
      </c>
      <c r="G134" s="6">
        <v>0</v>
      </c>
      <c r="H134" s="6">
        <v>0</v>
      </c>
      <c r="I134" s="6">
        <v>0</v>
      </c>
      <c r="J134" s="79"/>
    </row>
    <row r="135" spans="1:10" ht="15" customHeight="1" x14ac:dyDescent="0.25">
      <c r="A135" s="81" t="s">
        <v>51</v>
      </c>
      <c r="B135" s="79" t="s">
        <v>135</v>
      </c>
      <c r="C135" s="40" t="s">
        <v>11</v>
      </c>
      <c r="D135" s="40" t="s">
        <v>41</v>
      </c>
      <c r="E135" s="6">
        <f t="shared" si="33"/>
        <v>2736.8</v>
      </c>
      <c r="F135" s="6">
        <f>SUM(F136:F140)</f>
        <v>0</v>
      </c>
      <c r="G135" s="6">
        <f t="shared" ref="G135:I135" si="37">SUM(G136:G140)</f>
        <v>2736.8</v>
      </c>
      <c r="H135" s="6">
        <f t="shared" si="37"/>
        <v>0</v>
      </c>
      <c r="I135" s="6">
        <f t="shared" si="37"/>
        <v>0</v>
      </c>
      <c r="J135" s="79" t="s">
        <v>128</v>
      </c>
    </row>
    <row r="136" spans="1:10" x14ac:dyDescent="0.25">
      <c r="A136" s="81"/>
      <c r="B136" s="79"/>
      <c r="C136" s="40" t="s">
        <v>13</v>
      </c>
      <c r="D136" s="40" t="s">
        <v>42</v>
      </c>
      <c r="E136" s="6">
        <f t="shared" si="33"/>
        <v>0</v>
      </c>
      <c r="F136" s="6">
        <v>0</v>
      </c>
      <c r="G136" s="6">
        <v>0</v>
      </c>
      <c r="H136" s="6">
        <v>0</v>
      </c>
      <c r="I136" s="6"/>
      <c r="J136" s="79"/>
    </row>
    <row r="137" spans="1:10" x14ac:dyDescent="0.25">
      <c r="A137" s="81"/>
      <c r="B137" s="79"/>
      <c r="C137" s="40" t="s">
        <v>14</v>
      </c>
      <c r="D137" s="9"/>
      <c r="E137" s="6">
        <f t="shared" si="33"/>
        <v>2600</v>
      </c>
      <c r="F137" s="6">
        <v>0</v>
      </c>
      <c r="G137" s="6">
        <v>2600</v>
      </c>
      <c r="H137" s="6">
        <v>0</v>
      </c>
      <c r="I137" s="6"/>
      <c r="J137" s="79"/>
    </row>
    <row r="138" spans="1:10" x14ac:dyDescent="0.25">
      <c r="A138" s="81"/>
      <c r="B138" s="79"/>
      <c r="C138" s="40" t="s">
        <v>15</v>
      </c>
      <c r="D138" s="9"/>
      <c r="E138" s="6">
        <f t="shared" si="33"/>
        <v>0</v>
      </c>
      <c r="F138" s="6">
        <v>0</v>
      </c>
      <c r="G138" s="6">
        <v>0</v>
      </c>
      <c r="H138" s="6">
        <v>0</v>
      </c>
      <c r="I138" s="6"/>
      <c r="J138" s="79"/>
    </row>
    <row r="139" spans="1:10" x14ac:dyDescent="0.25">
      <c r="A139" s="81"/>
      <c r="B139" s="79"/>
      <c r="C139" s="40" t="s">
        <v>16</v>
      </c>
      <c r="D139" s="9"/>
      <c r="E139" s="6">
        <f t="shared" si="33"/>
        <v>136.80000000000001</v>
      </c>
      <c r="F139" s="6">
        <v>0</v>
      </c>
      <c r="G139" s="6">
        <v>136.80000000000001</v>
      </c>
      <c r="H139" s="6">
        <v>0</v>
      </c>
      <c r="I139" s="6"/>
      <c r="J139" s="79"/>
    </row>
    <row r="140" spans="1:10" x14ac:dyDescent="0.25">
      <c r="A140" s="81"/>
      <c r="B140" s="79"/>
      <c r="C140" s="40" t="s">
        <v>17</v>
      </c>
      <c r="D140" s="9"/>
      <c r="E140" s="6">
        <f t="shared" si="33"/>
        <v>0</v>
      </c>
      <c r="F140" s="6">
        <v>0</v>
      </c>
      <c r="G140" s="6">
        <v>0</v>
      </c>
      <c r="H140" s="6">
        <v>0</v>
      </c>
      <c r="I140" s="6"/>
      <c r="J140" s="79"/>
    </row>
    <row r="141" spans="1:10" x14ac:dyDescent="0.25">
      <c r="A141" s="81" t="s">
        <v>137</v>
      </c>
      <c r="B141" s="79" t="s">
        <v>52</v>
      </c>
      <c r="C141" s="40" t="s">
        <v>11</v>
      </c>
      <c r="D141" s="40" t="s">
        <v>41</v>
      </c>
      <c r="E141" s="6">
        <f t="shared" si="33"/>
        <v>10152.6</v>
      </c>
      <c r="F141" s="6">
        <f>SUM(F142:F146)</f>
        <v>0</v>
      </c>
      <c r="G141" s="6">
        <f t="shared" ref="G141:I141" si="38">SUM(G142:G146)</f>
        <v>10152.6</v>
      </c>
      <c r="H141" s="6">
        <f t="shared" si="38"/>
        <v>0</v>
      </c>
      <c r="I141" s="6">
        <f t="shared" si="38"/>
        <v>0</v>
      </c>
      <c r="J141" s="79" t="s">
        <v>128</v>
      </c>
    </row>
    <row r="142" spans="1:10" x14ac:dyDescent="0.25">
      <c r="A142" s="81"/>
      <c r="B142" s="79"/>
      <c r="C142" s="40" t="s">
        <v>13</v>
      </c>
      <c r="D142" s="40" t="s">
        <v>42</v>
      </c>
      <c r="E142" s="6">
        <f t="shared" si="33"/>
        <v>0</v>
      </c>
      <c r="F142" s="6">
        <v>0</v>
      </c>
      <c r="G142" s="6">
        <v>0</v>
      </c>
      <c r="H142" s="6">
        <v>0</v>
      </c>
      <c r="I142" s="6"/>
      <c r="J142" s="79"/>
    </row>
    <row r="143" spans="1:10" x14ac:dyDescent="0.25">
      <c r="A143" s="81"/>
      <c r="B143" s="79"/>
      <c r="C143" s="40" t="s">
        <v>14</v>
      </c>
      <c r="D143" s="9"/>
      <c r="E143" s="6">
        <f t="shared" si="33"/>
        <v>0</v>
      </c>
      <c r="F143" s="6">
        <v>0</v>
      </c>
      <c r="G143" s="6">
        <v>0</v>
      </c>
      <c r="H143" s="6">
        <v>0</v>
      </c>
      <c r="I143" s="6"/>
      <c r="J143" s="79"/>
    </row>
    <row r="144" spans="1:10" x14ac:dyDescent="0.25">
      <c r="A144" s="81"/>
      <c r="B144" s="79"/>
      <c r="C144" s="40" t="s">
        <v>15</v>
      </c>
      <c r="D144" s="9"/>
      <c r="E144" s="6">
        <f t="shared" si="33"/>
        <v>0</v>
      </c>
      <c r="F144" s="6">
        <v>0</v>
      </c>
      <c r="G144" s="6">
        <v>0</v>
      </c>
      <c r="H144" s="6">
        <v>0</v>
      </c>
      <c r="I144" s="6"/>
      <c r="J144" s="79"/>
    </row>
    <row r="145" spans="1:10" x14ac:dyDescent="0.25">
      <c r="A145" s="81"/>
      <c r="B145" s="79"/>
      <c r="C145" s="40" t="s">
        <v>16</v>
      </c>
      <c r="D145" s="9"/>
      <c r="E145" s="6">
        <f t="shared" si="33"/>
        <v>10152.6</v>
      </c>
      <c r="F145" s="6">
        <v>0</v>
      </c>
      <c r="G145" s="6">
        <v>10152.6</v>
      </c>
      <c r="H145" s="6">
        <v>0</v>
      </c>
      <c r="I145" s="6"/>
      <c r="J145" s="79"/>
    </row>
    <row r="146" spans="1:10" x14ac:dyDescent="0.25">
      <c r="A146" s="81"/>
      <c r="B146" s="79"/>
      <c r="C146" s="40" t="s">
        <v>17</v>
      </c>
      <c r="D146" s="9"/>
      <c r="E146" s="6">
        <f t="shared" si="33"/>
        <v>0</v>
      </c>
      <c r="F146" s="6">
        <v>0</v>
      </c>
      <c r="G146" s="6">
        <v>0</v>
      </c>
      <c r="H146" s="6">
        <v>0</v>
      </c>
      <c r="I146" s="6"/>
      <c r="J146" s="79"/>
    </row>
    <row r="147" spans="1:10" ht="15.6" customHeight="1" x14ac:dyDescent="0.25">
      <c r="A147" s="81" t="s">
        <v>53</v>
      </c>
      <c r="B147" s="92" t="s">
        <v>54</v>
      </c>
      <c r="C147" s="44" t="s">
        <v>11</v>
      </c>
      <c r="D147" s="44" t="s">
        <v>41</v>
      </c>
      <c r="E147" s="3">
        <f>SUM(F147:I147)</f>
        <v>62090.2</v>
      </c>
      <c r="F147" s="3">
        <f t="shared" ref="F147:I152" si="39">F153+F159+F165+F171+F177</f>
        <v>15462.3</v>
      </c>
      <c r="G147" s="3">
        <f t="shared" ref="G147:I152" si="40">G153+G159+G165+G171+G177+G183</f>
        <v>15917.6</v>
      </c>
      <c r="H147" s="3">
        <f t="shared" si="40"/>
        <v>15210.3</v>
      </c>
      <c r="I147" s="3">
        <f t="shared" si="40"/>
        <v>15500</v>
      </c>
      <c r="J147" s="80"/>
    </row>
    <row r="148" spans="1:10" x14ac:dyDescent="0.25">
      <c r="A148" s="81"/>
      <c r="B148" s="92"/>
      <c r="C148" s="44" t="s">
        <v>13</v>
      </c>
      <c r="D148" s="44" t="s">
        <v>42</v>
      </c>
      <c r="E148" s="3">
        <f t="shared" ref="E148:E152" si="41">SUM(F148:I148)</f>
        <v>0</v>
      </c>
      <c r="F148" s="3">
        <f t="shared" si="39"/>
        <v>0</v>
      </c>
      <c r="G148" s="3">
        <f t="shared" si="40"/>
        <v>0</v>
      </c>
      <c r="H148" s="3">
        <f t="shared" si="39"/>
        <v>0</v>
      </c>
      <c r="I148" s="3">
        <f t="shared" si="39"/>
        <v>0</v>
      </c>
      <c r="J148" s="80"/>
    </row>
    <row r="149" spans="1:10" x14ac:dyDescent="0.25">
      <c r="A149" s="81"/>
      <c r="B149" s="92"/>
      <c r="C149" s="44" t="s">
        <v>14</v>
      </c>
      <c r="D149" s="9"/>
      <c r="E149" s="3">
        <f t="shared" si="41"/>
        <v>8954.4</v>
      </c>
      <c r="F149" s="3">
        <f t="shared" si="39"/>
        <v>2213.6</v>
      </c>
      <c r="G149" s="3">
        <f t="shared" si="40"/>
        <v>2313.6</v>
      </c>
      <c r="H149" s="3">
        <f t="shared" si="40"/>
        <v>2213.6</v>
      </c>
      <c r="I149" s="3">
        <f t="shared" si="40"/>
        <v>2213.6</v>
      </c>
      <c r="J149" s="80"/>
    </row>
    <row r="150" spans="1:10" x14ac:dyDescent="0.25">
      <c r="A150" s="81"/>
      <c r="B150" s="92"/>
      <c r="C150" s="44" t="s">
        <v>15</v>
      </c>
      <c r="D150" s="9"/>
      <c r="E150" s="3">
        <f t="shared" si="41"/>
        <v>120</v>
      </c>
      <c r="F150" s="3">
        <f t="shared" si="39"/>
        <v>0</v>
      </c>
      <c r="G150" s="3">
        <f t="shared" si="40"/>
        <v>120</v>
      </c>
      <c r="H150" s="3">
        <f t="shared" si="39"/>
        <v>0</v>
      </c>
      <c r="I150" s="3">
        <f t="shared" si="39"/>
        <v>0</v>
      </c>
      <c r="J150" s="80"/>
    </row>
    <row r="151" spans="1:10" x14ac:dyDescent="0.25">
      <c r="A151" s="81"/>
      <c r="B151" s="92"/>
      <c r="C151" s="44" t="s">
        <v>16</v>
      </c>
      <c r="D151" s="9"/>
      <c r="E151" s="3">
        <f t="shared" si="41"/>
        <v>52965.799999999996</v>
      </c>
      <c r="F151" s="3">
        <f t="shared" si="39"/>
        <v>13248.699999999999</v>
      </c>
      <c r="G151" s="3">
        <f t="shared" si="40"/>
        <v>13434</v>
      </c>
      <c r="H151" s="3">
        <f t="shared" si="40"/>
        <v>12996.7</v>
      </c>
      <c r="I151" s="3">
        <f t="shared" si="39"/>
        <v>13286.4</v>
      </c>
      <c r="J151" s="80"/>
    </row>
    <row r="152" spans="1:10" x14ac:dyDescent="0.25">
      <c r="A152" s="81"/>
      <c r="B152" s="92"/>
      <c r="C152" s="44" t="s">
        <v>17</v>
      </c>
      <c r="D152" s="9"/>
      <c r="E152" s="3">
        <f t="shared" si="41"/>
        <v>0</v>
      </c>
      <c r="F152" s="3">
        <f t="shared" si="39"/>
        <v>0</v>
      </c>
      <c r="G152" s="3">
        <f>G158+G164+G170+G176+G182+G188</f>
        <v>0</v>
      </c>
      <c r="H152" s="3">
        <f t="shared" si="40"/>
        <v>0</v>
      </c>
      <c r="I152" s="3">
        <f t="shared" si="40"/>
        <v>0</v>
      </c>
      <c r="J152" s="80"/>
    </row>
    <row r="153" spans="1:10" ht="15" customHeight="1" x14ac:dyDescent="0.25">
      <c r="A153" s="81" t="s">
        <v>55</v>
      </c>
      <c r="B153" s="79" t="s">
        <v>56</v>
      </c>
      <c r="C153" s="40" t="s">
        <v>11</v>
      </c>
      <c r="D153" s="40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42">SUM(G154:G158)</f>
        <v>8633</v>
      </c>
      <c r="H153" s="6">
        <f t="shared" si="42"/>
        <v>8540.1</v>
      </c>
      <c r="I153" s="6">
        <f t="shared" si="42"/>
        <v>8738.7999999999993</v>
      </c>
      <c r="J153" s="80" t="s">
        <v>57</v>
      </c>
    </row>
    <row r="154" spans="1:10" x14ac:dyDescent="0.25">
      <c r="A154" s="81"/>
      <c r="B154" s="79"/>
      <c r="C154" s="40" t="s">
        <v>13</v>
      </c>
      <c r="D154" s="40" t="s">
        <v>42</v>
      </c>
      <c r="E154" s="6">
        <f t="shared" ref="E154:E188" si="43">SUM(F154:I154)</f>
        <v>0</v>
      </c>
      <c r="F154" s="6">
        <v>0</v>
      </c>
      <c r="G154" s="6">
        <v>0</v>
      </c>
      <c r="H154" s="6">
        <v>0</v>
      </c>
      <c r="I154" s="6"/>
      <c r="J154" s="80"/>
    </row>
    <row r="155" spans="1:10" x14ac:dyDescent="0.25">
      <c r="A155" s="81"/>
      <c r="B155" s="79"/>
      <c r="C155" s="40" t="s">
        <v>14</v>
      </c>
      <c r="D155" s="9"/>
      <c r="E155" s="6">
        <f t="shared" si="43"/>
        <v>0</v>
      </c>
      <c r="F155" s="6">
        <v>0</v>
      </c>
      <c r="G155" s="6">
        <v>0</v>
      </c>
      <c r="H155" s="6">
        <v>0</v>
      </c>
      <c r="I155" s="6"/>
      <c r="J155" s="80"/>
    </row>
    <row r="156" spans="1:10" x14ac:dyDescent="0.25">
      <c r="A156" s="81"/>
      <c r="B156" s="79"/>
      <c r="C156" s="40" t="s">
        <v>15</v>
      </c>
      <c r="D156" s="9"/>
      <c r="E156" s="6">
        <f t="shared" si="43"/>
        <v>120</v>
      </c>
      <c r="F156" s="6">
        <v>0</v>
      </c>
      <c r="G156" s="6">
        <v>120</v>
      </c>
      <c r="H156" s="6">
        <v>0</v>
      </c>
      <c r="I156" s="6"/>
      <c r="J156" s="80"/>
    </row>
    <row r="157" spans="1:10" x14ac:dyDescent="0.25">
      <c r="A157" s="81"/>
      <c r="B157" s="79"/>
      <c r="C157" s="40" t="s">
        <v>16</v>
      </c>
      <c r="D157" s="9"/>
      <c r="E157" s="6">
        <f t="shared" si="43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80"/>
    </row>
    <row r="158" spans="1:10" x14ac:dyDescent="0.25">
      <c r="A158" s="81"/>
      <c r="B158" s="79"/>
      <c r="C158" s="40" t="s">
        <v>17</v>
      </c>
      <c r="D158" s="9"/>
      <c r="E158" s="6">
        <f t="shared" si="43"/>
        <v>0</v>
      </c>
      <c r="F158" s="6">
        <v>0</v>
      </c>
      <c r="G158" s="6">
        <v>0</v>
      </c>
      <c r="H158" s="6">
        <v>0</v>
      </c>
      <c r="I158" s="6"/>
      <c r="J158" s="80"/>
    </row>
    <row r="159" spans="1:10" ht="15" customHeight="1" x14ac:dyDescent="0.25">
      <c r="A159" s="81" t="s">
        <v>58</v>
      </c>
      <c r="B159" s="79" t="s">
        <v>59</v>
      </c>
      <c r="C159" s="40" t="s">
        <v>11</v>
      </c>
      <c r="D159" s="40" t="s">
        <v>41</v>
      </c>
      <c r="E159" s="6">
        <f t="shared" si="43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44">SUM(H160:H164)</f>
        <v>1843</v>
      </c>
      <c r="I159" s="6">
        <f t="shared" si="44"/>
        <v>1934</v>
      </c>
      <c r="J159" s="80" t="s">
        <v>57</v>
      </c>
    </row>
    <row r="160" spans="1:10" x14ac:dyDescent="0.25">
      <c r="A160" s="81"/>
      <c r="B160" s="79"/>
      <c r="C160" s="40" t="s">
        <v>13</v>
      </c>
      <c r="D160" s="40" t="s">
        <v>42</v>
      </c>
      <c r="E160" s="6">
        <f t="shared" si="43"/>
        <v>0</v>
      </c>
      <c r="F160" s="6">
        <v>0</v>
      </c>
      <c r="G160" s="6">
        <v>0</v>
      </c>
      <c r="H160" s="6">
        <v>0</v>
      </c>
      <c r="I160" s="6"/>
      <c r="J160" s="80"/>
    </row>
    <row r="161" spans="1:10" x14ac:dyDescent="0.25">
      <c r="A161" s="81"/>
      <c r="B161" s="79"/>
      <c r="C161" s="40" t="s">
        <v>14</v>
      </c>
      <c r="D161" s="9"/>
      <c r="E161" s="6">
        <f t="shared" si="43"/>
        <v>0</v>
      </c>
      <c r="F161" s="6">
        <v>0</v>
      </c>
      <c r="G161" s="6">
        <v>0</v>
      </c>
      <c r="H161" s="6">
        <v>0</v>
      </c>
      <c r="I161" s="6"/>
      <c r="J161" s="80"/>
    </row>
    <row r="162" spans="1:10" x14ac:dyDescent="0.25">
      <c r="A162" s="81"/>
      <c r="B162" s="79"/>
      <c r="C162" s="40" t="s">
        <v>15</v>
      </c>
      <c r="D162" s="9"/>
      <c r="E162" s="6">
        <f t="shared" si="43"/>
        <v>0</v>
      </c>
      <c r="F162" s="6">
        <v>0</v>
      </c>
      <c r="G162" s="6">
        <v>0</v>
      </c>
      <c r="H162" s="6">
        <v>0</v>
      </c>
      <c r="I162" s="6"/>
      <c r="J162" s="80"/>
    </row>
    <row r="163" spans="1:10" x14ac:dyDescent="0.25">
      <c r="A163" s="81"/>
      <c r="B163" s="79"/>
      <c r="C163" s="40" t="s">
        <v>16</v>
      </c>
      <c r="D163" s="9"/>
      <c r="E163" s="6">
        <f t="shared" si="43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80"/>
    </row>
    <row r="164" spans="1:10" x14ac:dyDescent="0.25">
      <c r="A164" s="81"/>
      <c r="B164" s="79"/>
      <c r="C164" s="40" t="s">
        <v>17</v>
      </c>
      <c r="D164" s="9"/>
      <c r="E164" s="6">
        <f t="shared" si="43"/>
        <v>0</v>
      </c>
      <c r="F164" s="6">
        <v>0</v>
      </c>
      <c r="G164" s="6">
        <v>0</v>
      </c>
      <c r="H164" s="6">
        <v>0</v>
      </c>
      <c r="I164" s="6"/>
      <c r="J164" s="80"/>
    </row>
    <row r="165" spans="1:10" x14ac:dyDescent="0.25">
      <c r="A165" s="81" t="s">
        <v>60</v>
      </c>
      <c r="B165" s="79" t="s">
        <v>61</v>
      </c>
      <c r="C165" s="40" t="s">
        <v>11</v>
      </c>
      <c r="D165" s="40" t="s">
        <v>41</v>
      </c>
      <c r="E165" s="6">
        <f t="shared" si="43"/>
        <v>1600</v>
      </c>
      <c r="F165" s="6">
        <v>500</v>
      </c>
      <c r="G165" s="6">
        <v>300</v>
      </c>
      <c r="H165" s="6">
        <f t="shared" ref="H165:I165" si="45">SUM(H166:H170)</f>
        <v>400</v>
      </c>
      <c r="I165" s="6">
        <f t="shared" si="45"/>
        <v>400</v>
      </c>
      <c r="J165" s="80" t="s">
        <v>126</v>
      </c>
    </row>
    <row r="166" spans="1:10" x14ac:dyDescent="0.25">
      <c r="A166" s="81"/>
      <c r="B166" s="79"/>
      <c r="C166" s="40" t="s">
        <v>13</v>
      </c>
      <c r="D166" s="40" t="s">
        <v>42</v>
      </c>
      <c r="E166" s="6">
        <f t="shared" si="43"/>
        <v>0</v>
      </c>
      <c r="F166" s="6">
        <v>0</v>
      </c>
      <c r="G166" s="6">
        <v>0</v>
      </c>
      <c r="H166" s="6">
        <v>0</v>
      </c>
      <c r="I166" s="6"/>
      <c r="J166" s="80"/>
    </row>
    <row r="167" spans="1:10" x14ac:dyDescent="0.25">
      <c r="A167" s="81"/>
      <c r="B167" s="79"/>
      <c r="C167" s="40" t="s">
        <v>14</v>
      </c>
      <c r="D167" s="9"/>
      <c r="E167" s="6">
        <f t="shared" si="43"/>
        <v>0</v>
      </c>
      <c r="F167" s="6">
        <v>0</v>
      </c>
      <c r="G167" s="6">
        <v>0</v>
      </c>
      <c r="H167" s="6">
        <v>0</v>
      </c>
      <c r="I167" s="6"/>
      <c r="J167" s="80"/>
    </row>
    <row r="168" spans="1:10" x14ac:dyDescent="0.25">
      <c r="A168" s="81"/>
      <c r="B168" s="79"/>
      <c r="C168" s="40" t="s">
        <v>15</v>
      </c>
      <c r="D168" s="9"/>
      <c r="E168" s="6">
        <f t="shared" si="43"/>
        <v>0</v>
      </c>
      <c r="F168" s="6">
        <v>0</v>
      </c>
      <c r="G168" s="6">
        <v>0</v>
      </c>
      <c r="H168" s="6">
        <v>0</v>
      </c>
      <c r="I168" s="6"/>
      <c r="J168" s="80"/>
    </row>
    <row r="169" spans="1:10" x14ac:dyDescent="0.25">
      <c r="A169" s="81"/>
      <c r="B169" s="79"/>
      <c r="C169" s="40" t="s">
        <v>16</v>
      </c>
      <c r="D169" s="9"/>
      <c r="E169" s="6">
        <f t="shared" si="43"/>
        <v>1550</v>
      </c>
      <c r="F169" s="6">
        <v>500</v>
      </c>
      <c r="G169" s="6">
        <v>250</v>
      </c>
      <c r="H169" s="6">
        <v>400</v>
      </c>
      <c r="I169" s="6">
        <v>400</v>
      </c>
      <c r="J169" s="80"/>
    </row>
    <row r="170" spans="1:10" x14ac:dyDescent="0.25">
      <c r="A170" s="81"/>
      <c r="B170" s="79"/>
      <c r="C170" s="40" t="s">
        <v>17</v>
      </c>
      <c r="D170" s="9"/>
      <c r="E170" s="6">
        <f t="shared" si="43"/>
        <v>0</v>
      </c>
      <c r="F170" s="6">
        <v>0</v>
      </c>
      <c r="G170" s="6">
        <v>0</v>
      </c>
      <c r="H170" s="6">
        <v>0</v>
      </c>
      <c r="I170" s="6"/>
      <c r="J170" s="80"/>
    </row>
    <row r="171" spans="1:10" ht="40.950000000000003" customHeight="1" x14ac:dyDescent="0.25">
      <c r="A171" s="81" t="s">
        <v>62</v>
      </c>
      <c r="B171" s="98" t="s">
        <v>63</v>
      </c>
      <c r="C171" s="40" t="s">
        <v>11</v>
      </c>
      <c r="D171" s="40" t="s">
        <v>41</v>
      </c>
      <c r="E171" s="6">
        <f t="shared" si="43"/>
        <v>17708.8</v>
      </c>
      <c r="F171" s="6">
        <f>SUM(F172:F176)</f>
        <v>4427.2</v>
      </c>
      <c r="G171" s="6">
        <f t="shared" ref="G171:I171" si="46">SUM(G172:G176)</f>
        <v>4427.2</v>
      </c>
      <c r="H171" s="6">
        <f t="shared" si="46"/>
        <v>4427.2</v>
      </c>
      <c r="I171" s="6">
        <f t="shared" si="46"/>
        <v>4427.2</v>
      </c>
      <c r="J171" s="80" t="s">
        <v>57</v>
      </c>
    </row>
    <row r="172" spans="1:10" x14ac:dyDescent="0.25">
      <c r="A172" s="81"/>
      <c r="B172" s="98"/>
      <c r="C172" s="40" t="s">
        <v>13</v>
      </c>
      <c r="D172" s="40" t="s">
        <v>42</v>
      </c>
      <c r="E172" s="6">
        <f t="shared" si="43"/>
        <v>0</v>
      </c>
      <c r="F172" s="6">
        <v>0</v>
      </c>
      <c r="G172" s="6">
        <v>0</v>
      </c>
      <c r="H172" s="6">
        <v>0</v>
      </c>
      <c r="I172" s="6"/>
      <c r="J172" s="80"/>
    </row>
    <row r="173" spans="1:10" ht="22.5" customHeight="1" x14ac:dyDescent="0.25">
      <c r="A173" s="81"/>
      <c r="B173" s="98"/>
      <c r="C173" s="40" t="s">
        <v>14</v>
      </c>
      <c r="D173" s="9"/>
      <c r="E173" s="6">
        <f t="shared" si="43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80"/>
    </row>
    <row r="174" spans="1:10" ht="22.5" customHeight="1" x14ac:dyDescent="0.25">
      <c r="A174" s="81"/>
      <c r="B174" s="98"/>
      <c r="C174" s="40" t="s">
        <v>15</v>
      </c>
      <c r="D174" s="9"/>
      <c r="E174" s="6">
        <f t="shared" si="43"/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ht="22.5" customHeight="1" x14ac:dyDescent="0.25">
      <c r="A175" s="81"/>
      <c r="B175" s="98"/>
      <c r="C175" s="40" t="s">
        <v>16</v>
      </c>
      <c r="D175" s="9"/>
      <c r="E175" s="6">
        <f t="shared" si="43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80"/>
    </row>
    <row r="176" spans="1:10" ht="34.5" customHeight="1" x14ac:dyDescent="0.25">
      <c r="A176" s="81"/>
      <c r="B176" s="98"/>
      <c r="C176" s="40" t="s">
        <v>17</v>
      </c>
      <c r="D176" s="9"/>
      <c r="E176" s="6">
        <f t="shared" si="43"/>
        <v>0</v>
      </c>
      <c r="F176" s="6">
        <v>0</v>
      </c>
      <c r="G176" s="6">
        <v>0</v>
      </c>
      <c r="H176" s="6">
        <v>0</v>
      </c>
      <c r="I176" s="6"/>
      <c r="J176" s="80"/>
    </row>
    <row r="177" spans="1:10" ht="18.75" customHeight="1" x14ac:dyDescent="0.25">
      <c r="A177" s="81" t="s">
        <v>64</v>
      </c>
      <c r="B177" s="79" t="s">
        <v>133</v>
      </c>
      <c r="C177" s="40" t="s">
        <v>11</v>
      </c>
      <c r="D177" s="40" t="s">
        <v>41</v>
      </c>
      <c r="E177" s="6">
        <f t="shared" si="43"/>
        <v>609.1</v>
      </c>
      <c r="F177" s="6">
        <f>SUM(F178:F182)</f>
        <v>0</v>
      </c>
      <c r="G177" s="6">
        <f t="shared" ref="G177:I177" si="47">SUM(G178:G182)</f>
        <v>609.1</v>
      </c>
      <c r="H177" s="6">
        <f t="shared" si="47"/>
        <v>0</v>
      </c>
      <c r="I177" s="6">
        <f t="shared" si="47"/>
        <v>0</v>
      </c>
      <c r="J177" s="80" t="s">
        <v>127</v>
      </c>
    </row>
    <row r="178" spans="1:10" x14ac:dyDescent="0.25">
      <c r="A178" s="81"/>
      <c r="B178" s="79"/>
      <c r="C178" s="40" t="s">
        <v>13</v>
      </c>
      <c r="D178" s="40" t="s">
        <v>42</v>
      </c>
      <c r="E178" s="6">
        <f t="shared" si="43"/>
        <v>0</v>
      </c>
      <c r="F178" s="6">
        <v>0</v>
      </c>
      <c r="G178" s="6">
        <v>0</v>
      </c>
      <c r="H178" s="6">
        <v>0</v>
      </c>
      <c r="I178" s="6"/>
      <c r="J178" s="80"/>
    </row>
    <row r="179" spans="1:10" x14ac:dyDescent="0.25">
      <c r="A179" s="81"/>
      <c r="B179" s="79"/>
      <c r="C179" s="40" t="s">
        <v>14</v>
      </c>
      <c r="D179" s="9"/>
      <c r="E179" s="6">
        <f t="shared" si="43"/>
        <v>0</v>
      </c>
      <c r="F179" s="6">
        <v>0</v>
      </c>
      <c r="G179" s="6">
        <v>0</v>
      </c>
      <c r="H179" s="6">
        <v>0</v>
      </c>
      <c r="I179" s="6"/>
      <c r="J179" s="80"/>
    </row>
    <row r="180" spans="1:10" x14ac:dyDescent="0.25">
      <c r="A180" s="81"/>
      <c r="B180" s="79"/>
      <c r="C180" s="40" t="s">
        <v>15</v>
      </c>
      <c r="D180" s="9"/>
      <c r="E180" s="6">
        <f t="shared" si="43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x14ac:dyDescent="0.25">
      <c r="A181" s="81"/>
      <c r="B181" s="79"/>
      <c r="C181" s="40" t="s">
        <v>16</v>
      </c>
      <c r="D181" s="9"/>
      <c r="E181" s="6">
        <f t="shared" si="43"/>
        <v>609.1</v>
      </c>
      <c r="F181" s="6">
        <v>0</v>
      </c>
      <c r="G181" s="6">
        <v>609.1</v>
      </c>
      <c r="H181" s="6">
        <v>0</v>
      </c>
      <c r="I181" s="6"/>
      <c r="J181" s="80"/>
    </row>
    <row r="182" spans="1:10" x14ac:dyDescent="0.25">
      <c r="A182" s="81"/>
      <c r="B182" s="79"/>
      <c r="C182" s="40" t="s">
        <v>17</v>
      </c>
      <c r="D182" s="9"/>
      <c r="E182" s="6">
        <f t="shared" si="43"/>
        <v>0</v>
      </c>
      <c r="F182" s="6">
        <v>0</v>
      </c>
      <c r="G182" s="6">
        <v>0</v>
      </c>
      <c r="H182" s="6">
        <v>0</v>
      </c>
      <c r="I182" s="6"/>
      <c r="J182" s="80"/>
    </row>
    <row r="183" spans="1:10" x14ac:dyDescent="0.25">
      <c r="A183" s="81" t="s">
        <v>134</v>
      </c>
      <c r="B183" s="79" t="s">
        <v>135</v>
      </c>
      <c r="C183" s="40" t="s">
        <v>11</v>
      </c>
      <c r="D183" s="40" t="s">
        <v>41</v>
      </c>
      <c r="E183" s="6">
        <f t="shared" si="43"/>
        <v>105.3</v>
      </c>
      <c r="F183" s="6">
        <f>SUM(F184:F188)</f>
        <v>0</v>
      </c>
      <c r="G183" s="6">
        <f t="shared" ref="G183:I183" si="48">SUM(G184:G188)</f>
        <v>105.3</v>
      </c>
      <c r="H183" s="6">
        <f t="shared" si="48"/>
        <v>0</v>
      </c>
      <c r="I183" s="6">
        <f t="shared" si="48"/>
        <v>0</v>
      </c>
      <c r="J183" s="80" t="s">
        <v>127</v>
      </c>
    </row>
    <row r="184" spans="1:10" x14ac:dyDescent="0.25">
      <c r="A184" s="81"/>
      <c r="B184" s="79"/>
      <c r="C184" s="40" t="s">
        <v>13</v>
      </c>
      <c r="D184" s="40" t="s">
        <v>42</v>
      </c>
      <c r="E184" s="6">
        <f t="shared" si="43"/>
        <v>0</v>
      </c>
      <c r="F184" s="6">
        <v>0</v>
      </c>
      <c r="G184" s="6">
        <v>0</v>
      </c>
      <c r="H184" s="6">
        <v>0</v>
      </c>
      <c r="I184" s="6"/>
      <c r="J184" s="80"/>
    </row>
    <row r="185" spans="1:10" x14ac:dyDescent="0.25">
      <c r="A185" s="81"/>
      <c r="B185" s="79"/>
      <c r="C185" s="40" t="s">
        <v>14</v>
      </c>
      <c r="D185" s="9"/>
      <c r="E185" s="6">
        <f t="shared" si="43"/>
        <v>100</v>
      </c>
      <c r="F185" s="6">
        <v>0</v>
      </c>
      <c r="G185" s="6">
        <v>100</v>
      </c>
      <c r="H185" s="6">
        <v>0</v>
      </c>
      <c r="I185" s="6"/>
      <c r="J185" s="80"/>
    </row>
    <row r="186" spans="1:10" x14ac:dyDescent="0.25">
      <c r="A186" s="81"/>
      <c r="B186" s="79"/>
      <c r="C186" s="40" t="s">
        <v>15</v>
      </c>
      <c r="D186" s="9"/>
      <c r="E186" s="6">
        <f t="shared" si="43"/>
        <v>0</v>
      </c>
      <c r="F186" s="6">
        <v>0</v>
      </c>
      <c r="G186" s="6"/>
      <c r="H186" s="6">
        <v>0</v>
      </c>
      <c r="I186" s="6"/>
      <c r="J186" s="80"/>
    </row>
    <row r="187" spans="1:10" x14ac:dyDescent="0.25">
      <c r="A187" s="81"/>
      <c r="B187" s="79"/>
      <c r="C187" s="40" t="s">
        <v>16</v>
      </c>
      <c r="D187" s="9"/>
      <c r="E187" s="6">
        <f t="shared" si="43"/>
        <v>5.3</v>
      </c>
      <c r="F187" s="6">
        <v>0</v>
      </c>
      <c r="G187" s="6">
        <v>5.3</v>
      </c>
      <c r="H187" s="6">
        <v>0</v>
      </c>
      <c r="I187" s="6"/>
      <c r="J187" s="80"/>
    </row>
    <row r="188" spans="1:10" x14ac:dyDescent="0.25">
      <c r="A188" s="81"/>
      <c r="B188" s="79"/>
      <c r="C188" s="40" t="s">
        <v>17</v>
      </c>
      <c r="D188" s="9"/>
      <c r="E188" s="6">
        <f t="shared" si="43"/>
        <v>0</v>
      </c>
      <c r="F188" s="6">
        <v>0</v>
      </c>
      <c r="G188" s="6">
        <v>0</v>
      </c>
      <c r="H188" s="6">
        <v>0</v>
      </c>
      <c r="I188" s="6"/>
      <c r="J188" s="80"/>
    </row>
    <row r="189" spans="1:10" ht="33.75" customHeight="1" x14ac:dyDescent="0.25">
      <c r="A189" s="81" t="s">
        <v>65</v>
      </c>
      <c r="B189" s="92" t="s">
        <v>66</v>
      </c>
      <c r="C189" s="44" t="s">
        <v>11</v>
      </c>
      <c r="D189" s="44" t="s">
        <v>41</v>
      </c>
      <c r="E189" s="3">
        <f>SUM(F189:I189)</f>
        <v>16036.6</v>
      </c>
      <c r="F189" s="3">
        <f t="shared" ref="F189:I194" si="49">F195+F201+F207+F213</f>
        <v>3463.4</v>
      </c>
      <c r="G189" s="3">
        <f t="shared" si="49"/>
        <v>4673.2</v>
      </c>
      <c r="H189" s="3">
        <f t="shared" si="49"/>
        <v>3700</v>
      </c>
      <c r="I189" s="3">
        <f t="shared" si="49"/>
        <v>4200</v>
      </c>
      <c r="J189" s="80"/>
    </row>
    <row r="190" spans="1:10" x14ac:dyDescent="0.25">
      <c r="A190" s="81"/>
      <c r="B190" s="92"/>
      <c r="C190" s="44" t="s">
        <v>13</v>
      </c>
      <c r="D190" s="44" t="s">
        <v>42</v>
      </c>
      <c r="E190" s="3">
        <f t="shared" ref="E190:E194" si="50">SUM(F190:I190)</f>
        <v>0</v>
      </c>
      <c r="F190" s="3">
        <f t="shared" si="49"/>
        <v>0</v>
      </c>
      <c r="G190" s="3">
        <f t="shared" si="49"/>
        <v>0</v>
      </c>
      <c r="H190" s="3">
        <f t="shared" si="49"/>
        <v>0</v>
      </c>
      <c r="I190" s="3">
        <f t="shared" si="49"/>
        <v>0</v>
      </c>
      <c r="J190" s="80"/>
    </row>
    <row r="191" spans="1:10" x14ac:dyDescent="0.25">
      <c r="A191" s="81"/>
      <c r="B191" s="92"/>
      <c r="C191" s="44" t="s">
        <v>14</v>
      </c>
      <c r="D191" s="9"/>
      <c r="E191" s="3">
        <f t="shared" si="50"/>
        <v>1050</v>
      </c>
      <c r="F191" s="3">
        <f t="shared" si="49"/>
        <v>0</v>
      </c>
      <c r="G191" s="3">
        <f t="shared" si="49"/>
        <v>1050</v>
      </c>
      <c r="H191" s="3">
        <f t="shared" si="49"/>
        <v>0</v>
      </c>
      <c r="I191" s="3">
        <f t="shared" si="49"/>
        <v>0</v>
      </c>
      <c r="J191" s="80"/>
    </row>
    <row r="192" spans="1:10" x14ac:dyDescent="0.25">
      <c r="A192" s="81"/>
      <c r="B192" s="92"/>
      <c r="C192" s="44" t="s">
        <v>15</v>
      </c>
      <c r="D192" s="9"/>
      <c r="E192" s="3">
        <f t="shared" si="50"/>
        <v>153.4</v>
      </c>
      <c r="F192" s="3">
        <f t="shared" si="49"/>
        <v>153.4</v>
      </c>
      <c r="G192" s="3">
        <f t="shared" si="49"/>
        <v>0</v>
      </c>
      <c r="H192" s="3">
        <f t="shared" si="49"/>
        <v>0</v>
      </c>
      <c r="I192" s="3">
        <f t="shared" si="49"/>
        <v>0</v>
      </c>
      <c r="J192" s="80"/>
    </row>
    <row r="193" spans="1:10" x14ac:dyDescent="0.25">
      <c r="A193" s="81"/>
      <c r="B193" s="92"/>
      <c r="C193" s="44" t="s">
        <v>16</v>
      </c>
      <c r="D193" s="9"/>
      <c r="E193" s="3">
        <f t="shared" si="50"/>
        <v>14833.2</v>
      </c>
      <c r="F193" s="3">
        <f t="shared" si="49"/>
        <v>3310</v>
      </c>
      <c r="G193" s="3">
        <f t="shared" si="49"/>
        <v>3623.2</v>
      </c>
      <c r="H193" s="3">
        <f t="shared" si="49"/>
        <v>3700</v>
      </c>
      <c r="I193" s="3">
        <f t="shared" si="49"/>
        <v>4200</v>
      </c>
      <c r="J193" s="80"/>
    </row>
    <row r="194" spans="1:10" x14ac:dyDescent="0.25">
      <c r="A194" s="81"/>
      <c r="B194" s="92"/>
      <c r="C194" s="44" t="s">
        <v>17</v>
      </c>
      <c r="D194" s="9"/>
      <c r="E194" s="3">
        <f t="shared" si="50"/>
        <v>0</v>
      </c>
      <c r="F194" s="3">
        <f>F200+F206+F212+F218</f>
        <v>0</v>
      </c>
      <c r="G194" s="3">
        <f t="shared" si="49"/>
        <v>0</v>
      </c>
      <c r="H194" s="3">
        <f t="shared" si="49"/>
        <v>0</v>
      </c>
      <c r="I194" s="3">
        <f t="shared" si="49"/>
        <v>0</v>
      </c>
      <c r="J194" s="80"/>
    </row>
    <row r="195" spans="1:10" ht="15" customHeight="1" x14ac:dyDescent="0.25">
      <c r="A195" s="81" t="s">
        <v>67</v>
      </c>
      <c r="B195" s="79" t="s">
        <v>68</v>
      </c>
      <c r="C195" s="40" t="s">
        <v>11</v>
      </c>
      <c r="D195" s="40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51">SUM(G196:G200)</f>
        <v>380</v>
      </c>
      <c r="H195" s="6">
        <f t="shared" si="51"/>
        <v>400</v>
      </c>
      <c r="I195" s="6">
        <f t="shared" si="51"/>
        <v>400</v>
      </c>
      <c r="J195" s="79" t="s">
        <v>126</v>
      </c>
    </row>
    <row r="196" spans="1:10" x14ac:dyDescent="0.25">
      <c r="A196" s="81"/>
      <c r="B196" s="79"/>
      <c r="C196" s="40" t="s">
        <v>13</v>
      </c>
      <c r="D196" s="40" t="s">
        <v>42</v>
      </c>
      <c r="E196" s="6">
        <f t="shared" ref="E196:E218" si="52">SUM(F196:I196)</f>
        <v>0</v>
      </c>
      <c r="F196" s="6">
        <v>0</v>
      </c>
      <c r="G196" s="6">
        <v>0</v>
      </c>
      <c r="H196" s="6">
        <v>0</v>
      </c>
      <c r="I196" s="6"/>
      <c r="J196" s="79"/>
    </row>
    <row r="197" spans="1:10" x14ac:dyDescent="0.25">
      <c r="A197" s="81"/>
      <c r="B197" s="79"/>
      <c r="C197" s="40" t="s">
        <v>14</v>
      </c>
      <c r="D197" s="9"/>
      <c r="E197" s="6">
        <f t="shared" si="52"/>
        <v>0</v>
      </c>
      <c r="F197" s="6">
        <v>0</v>
      </c>
      <c r="G197" s="6">
        <v>0</v>
      </c>
      <c r="H197" s="6">
        <v>0</v>
      </c>
      <c r="I197" s="6"/>
      <c r="J197" s="79"/>
    </row>
    <row r="198" spans="1:10" x14ac:dyDescent="0.25">
      <c r="A198" s="81"/>
      <c r="B198" s="79"/>
      <c r="C198" s="40" t="s">
        <v>15</v>
      </c>
      <c r="D198" s="9"/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79"/>
    </row>
    <row r="199" spans="1:10" x14ac:dyDescent="0.25">
      <c r="A199" s="81"/>
      <c r="B199" s="79"/>
      <c r="C199" s="40" t="s">
        <v>16</v>
      </c>
      <c r="D199" s="9"/>
      <c r="E199" s="6">
        <f t="shared" si="52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79"/>
    </row>
    <row r="200" spans="1:10" x14ac:dyDescent="0.25">
      <c r="A200" s="81"/>
      <c r="B200" s="79"/>
      <c r="C200" s="40" t="s">
        <v>17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79"/>
    </row>
    <row r="201" spans="1:10" ht="22.2" customHeight="1" x14ac:dyDescent="0.25">
      <c r="A201" s="81" t="s">
        <v>69</v>
      </c>
      <c r="B201" s="79" t="s">
        <v>130</v>
      </c>
      <c r="C201" s="40" t="s">
        <v>11</v>
      </c>
      <c r="D201" s="40" t="s">
        <v>41</v>
      </c>
      <c r="E201" s="6">
        <f t="shared" si="52"/>
        <v>3762.8</v>
      </c>
      <c r="F201" s="6">
        <f>SUM(F202:F206)</f>
        <v>762.8</v>
      </c>
      <c r="G201" s="6">
        <f t="shared" ref="G201:I201" si="53">SUM(G202:G206)</f>
        <v>900</v>
      </c>
      <c r="H201" s="6">
        <f t="shared" si="53"/>
        <v>1000</v>
      </c>
      <c r="I201" s="6">
        <f t="shared" si="53"/>
        <v>1100</v>
      </c>
      <c r="J201" s="79" t="s">
        <v>126</v>
      </c>
    </row>
    <row r="202" spans="1:10" x14ac:dyDescent="0.25">
      <c r="A202" s="81"/>
      <c r="B202" s="79"/>
      <c r="C202" s="40" t="s">
        <v>13</v>
      </c>
      <c r="D202" s="40" t="s">
        <v>42</v>
      </c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79"/>
    </row>
    <row r="203" spans="1:10" x14ac:dyDescent="0.25">
      <c r="A203" s="81"/>
      <c r="B203" s="79"/>
      <c r="C203" s="40" t="s">
        <v>14</v>
      </c>
      <c r="D203" s="9"/>
      <c r="E203" s="6">
        <f t="shared" si="52"/>
        <v>0</v>
      </c>
      <c r="F203" s="6">
        <v>0</v>
      </c>
      <c r="G203" s="6">
        <v>0</v>
      </c>
      <c r="H203" s="6">
        <v>0</v>
      </c>
      <c r="I203" s="6"/>
      <c r="J203" s="79"/>
    </row>
    <row r="204" spans="1:10" x14ac:dyDescent="0.25">
      <c r="A204" s="81"/>
      <c r="B204" s="79"/>
      <c r="C204" s="40" t="s">
        <v>15</v>
      </c>
      <c r="D204" s="9"/>
      <c r="E204" s="6">
        <f t="shared" si="52"/>
        <v>83.4</v>
      </c>
      <c r="F204" s="6">
        <v>83.4</v>
      </c>
      <c r="G204" s="6">
        <v>0</v>
      </c>
      <c r="H204" s="6">
        <v>0</v>
      </c>
      <c r="I204" s="6"/>
      <c r="J204" s="79"/>
    </row>
    <row r="205" spans="1:10" x14ac:dyDescent="0.25">
      <c r="A205" s="81"/>
      <c r="B205" s="79"/>
      <c r="C205" s="40" t="s">
        <v>16</v>
      </c>
      <c r="D205" s="9"/>
      <c r="E205" s="6">
        <f t="shared" si="52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79"/>
    </row>
    <row r="206" spans="1:10" x14ac:dyDescent="0.25">
      <c r="A206" s="81"/>
      <c r="B206" s="79"/>
      <c r="C206" s="40" t="s">
        <v>17</v>
      </c>
      <c r="D206" s="9"/>
      <c r="E206" s="6">
        <f t="shared" si="52"/>
        <v>0</v>
      </c>
      <c r="F206" s="6">
        <v>0</v>
      </c>
      <c r="G206" s="6">
        <v>0</v>
      </c>
      <c r="H206" s="6">
        <v>0</v>
      </c>
      <c r="I206" s="6"/>
      <c r="J206" s="79"/>
    </row>
    <row r="207" spans="1:10" x14ac:dyDescent="0.25">
      <c r="A207" s="81" t="s">
        <v>70</v>
      </c>
      <c r="B207" s="79" t="s">
        <v>71</v>
      </c>
      <c r="C207" s="40" t="s">
        <v>11</v>
      </c>
      <c r="D207" s="40" t="s">
        <v>41</v>
      </c>
      <c r="E207" s="6">
        <f t="shared" si="52"/>
        <v>9430</v>
      </c>
      <c r="F207" s="6">
        <f>SUM(F208:F212)</f>
        <v>2230</v>
      </c>
      <c r="G207" s="6">
        <f t="shared" ref="G207:I207" si="54">SUM(G208:G212)</f>
        <v>2200</v>
      </c>
      <c r="H207" s="6">
        <f t="shared" si="54"/>
        <v>2300</v>
      </c>
      <c r="I207" s="6">
        <f t="shared" si="54"/>
        <v>2700</v>
      </c>
      <c r="J207" s="79" t="s">
        <v>126</v>
      </c>
    </row>
    <row r="208" spans="1:10" x14ac:dyDescent="0.25">
      <c r="A208" s="81"/>
      <c r="B208" s="79"/>
      <c r="C208" s="40" t="s">
        <v>13</v>
      </c>
      <c r="D208" s="40" t="s">
        <v>42</v>
      </c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79"/>
    </row>
    <row r="209" spans="1:10" x14ac:dyDescent="0.25">
      <c r="A209" s="81"/>
      <c r="B209" s="79"/>
      <c r="C209" s="40" t="s">
        <v>14</v>
      </c>
      <c r="D209" s="9"/>
      <c r="E209" s="6">
        <f t="shared" si="52"/>
        <v>0</v>
      </c>
      <c r="F209" s="6">
        <v>0</v>
      </c>
      <c r="G209" s="6">
        <v>0</v>
      </c>
      <c r="H209" s="6">
        <v>0</v>
      </c>
      <c r="I209" s="6"/>
      <c r="J209" s="79"/>
    </row>
    <row r="210" spans="1:10" x14ac:dyDescent="0.25">
      <c r="A210" s="81"/>
      <c r="B210" s="79"/>
      <c r="C210" s="40" t="s">
        <v>15</v>
      </c>
      <c r="D210" s="9"/>
      <c r="E210" s="6">
        <f t="shared" si="52"/>
        <v>70</v>
      </c>
      <c r="F210" s="6">
        <v>70</v>
      </c>
      <c r="G210" s="6">
        <v>0</v>
      </c>
      <c r="H210" s="6">
        <v>0</v>
      </c>
      <c r="I210" s="6"/>
      <c r="J210" s="79"/>
    </row>
    <row r="211" spans="1:10" x14ac:dyDescent="0.25">
      <c r="A211" s="81"/>
      <c r="B211" s="79"/>
      <c r="C211" s="40" t="s">
        <v>16</v>
      </c>
      <c r="D211" s="9"/>
      <c r="E211" s="6">
        <f t="shared" si="52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79"/>
    </row>
    <row r="212" spans="1:10" x14ac:dyDescent="0.25">
      <c r="A212" s="81"/>
      <c r="B212" s="79"/>
      <c r="C212" s="40" t="s">
        <v>17</v>
      </c>
      <c r="D212" s="9"/>
      <c r="E212" s="6">
        <f t="shared" si="52"/>
        <v>0</v>
      </c>
      <c r="F212" s="6">
        <v>0</v>
      </c>
      <c r="G212" s="6">
        <v>0</v>
      </c>
      <c r="H212" s="6">
        <v>0</v>
      </c>
      <c r="I212" s="6"/>
      <c r="J212" s="79"/>
    </row>
    <row r="213" spans="1:10" ht="15" customHeight="1" x14ac:dyDescent="0.25">
      <c r="A213" s="81" t="s">
        <v>72</v>
      </c>
      <c r="B213" s="79" t="s">
        <v>136</v>
      </c>
      <c r="C213" s="40" t="s">
        <v>11</v>
      </c>
      <c r="D213" s="40" t="s">
        <v>41</v>
      </c>
      <c r="E213" s="6">
        <f t="shared" si="52"/>
        <v>1193.2</v>
      </c>
      <c r="F213" s="6">
        <f>SUM(F214:F218)</f>
        <v>0</v>
      </c>
      <c r="G213" s="6">
        <f t="shared" ref="G213:I213" si="55">SUM(G214:G218)</f>
        <v>1193.2</v>
      </c>
      <c r="H213" s="6">
        <f t="shared" si="55"/>
        <v>0</v>
      </c>
      <c r="I213" s="6">
        <f t="shared" si="55"/>
        <v>0</v>
      </c>
      <c r="J213" s="79" t="s">
        <v>128</v>
      </c>
    </row>
    <row r="214" spans="1:10" x14ac:dyDescent="0.25">
      <c r="A214" s="81"/>
      <c r="B214" s="79"/>
      <c r="C214" s="40" t="s">
        <v>13</v>
      </c>
      <c r="D214" s="40" t="s">
        <v>42</v>
      </c>
      <c r="E214" s="6">
        <f t="shared" si="52"/>
        <v>0</v>
      </c>
      <c r="F214" s="6">
        <v>0</v>
      </c>
      <c r="G214" s="6">
        <v>0</v>
      </c>
      <c r="H214" s="6">
        <v>0</v>
      </c>
      <c r="I214" s="6"/>
      <c r="J214" s="79"/>
    </row>
    <row r="215" spans="1:10" x14ac:dyDescent="0.25">
      <c r="A215" s="81"/>
      <c r="B215" s="79"/>
      <c r="C215" s="40" t="s">
        <v>14</v>
      </c>
      <c r="D215" s="9"/>
      <c r="E215" s="6">
        <f t="shared" si="52"/>
        <v>1050</v>
      </c>
      <c r="F215" s="6">
        <v>0</v>
      </c>
      <c r="G215" s="6">
        <v>1050</v>
      </c>
      <c r="H215" s="6">
        <v>0</v>
      </c>
      <c r="I215" s="6"/>
      <c r="J215" s="79"/>
    </row>
    <row r="216" spans="1:10" x14ac:dyDescent="0.25">
      <c r="A216" s="81"/>
      <c r="B216" s="79"/>
      <c r="C216" s="40" t="s">
        <v>15</v>
      </c>
      <c r="D216" s="9"/>
      <c r="E216" s="6">
        <f t="shared" si="52"/>
        <v>0</v>
      </c>
      <c r="F216" s="6">
        <v>0</v>
      </c>
      <c r="G216" s="6">
        <v>0</v>
      </c>
      <c r="H216" s="6">
        <v>0</v>
      </c>
      <c r="I216" s="6"/>
      <c r="J216" s="79"/>
    </row>
    <row r="217" spans="1:10" x14ac:dyDescent="0.25">
      <c r="A217" s="81"/>
      <c r="B217" s="79"/>
      <c r="C217" s="40" t="s">
        <v>16</v>
      </c>
      <c r="D217" s="9"/>
      <c r="E217" s="6">
        <f t="shared" si="52"/>
        <v>143.19999999999999</v>
      </c>
      <c r="F217" s="6">
        <v>0</v>
      </c>
      <c r="G217" s="6">
        <v>143.19999999999999</v>
      </c>
      <c r="H217" s="6">
        <v>0</v>
      </c>
      <c r="I217" s="6"/>
      <c r="J217" s="79"/>
    </row>
    <row r="218" spans="1:10" ht="13.2" customHeight="1" x14ac:dyDescent="0.25">
      <c r="A218" s="81"/>
      <c r="B218" s="79"/>
      <c r="C218" s="40" t="s">
        <v>17</v>
      </c>
      <c r="D218" s="9"/>
      <c r="E218" s="6">
        <f t="shared" si="52"/>
        <v>0</v>
      </c>
      <c r="F218" s="6">
        <v>0</v>
      </c>
      <c r="G218" s="6">
        <v>0</v>
      </c>
      <c r="H218" s="6">
        <v>0</v>
      </c>
      <c r="I218" s="6"/>
      <c r="J218" s="79"/>
    </row>
    <row r="219" spans="1:10" ht="21" hidden="1" customHeight="1" x14ac:dyDescent="0.25">
      <c r="A219" s="99" t="s">
        <v>73</v>
      </c>
      <c r="B219" s="89" t="s">
        <v>74</v>
      </c>
      <c r="C219" s="44" t="s">
        <v>11</v>
      </c>
      <c r="D219" s="19" t="s">
        <v>41</v>
      </c>
      <c r="E219" s="3">
        <f t="shared" ref="E219:H224" si="56">E225</f>
        <v>0</v>
      </c>
      <c r="F219" s="3">
        <f t="shared" si="56"/>
        <v>0</v>
      </c>
      <c r="G219" s="3">
        <f t="shared" si="56"/>
        <v>0</v>
      </c>
      <c r="H219" s="3">
        <f t="shared" si="56"/>
        <v>0</v>
      </c>
      <c r="I219" s="3"/>
      <c r="J219" s="41"/>
    </row>
    <row r="220" spans="1:10" hidden="1" x14ac:dyDescent="0.25">
      <c r="A220" s="100"/>
      <c r="B220" s="90"/>
      <c r="C220" s="44" t="s">
        <v>13</v>
      </c>
      <c r="D220" s="19" t="s">
        <v>42</v>
      </c>
      <c r="E220" s="3">
        <f t="shared" si="56"/>
        <v>0</v>
      </c>
      <c r="F220" s="3">
        <f t="shared" si="56"/>
        <v>0</v>
      </c>
      <c r="G220" s="3">
        <f t="shared" si="56"/>
        <v>0</v>
      </c>
      <c r="H220" s="3">
        <f t="shared" si="56"/>
        <v>0</v>
      </c>
      <c r="I220" s="6"/>
      <c r="J220" s="41"/>
    </row>
    <row r="221" spans="1:10" ht="4.95" hidden="1" customHeight="1" x14ac:dyDescent="0.25">
      <c r="A221" s="100"/>
      <c r="B221" s="90"/>
      <c r="C221" s="44" t="s">
        <v>14</v>
      </c>
      <c r="D221" s="19"/>
      <c r="E221" s="3">
        <f t="shared" si="56"/>
        <v>0</v>
      </c>
      <c r="F221" s="3">
        <f t="shared" si="56"/>
        <v>0</v>
      </c>
      <c r="G221" s="3">
        <f t="shared" si="56"/>
        <v>0</v>
      </c>
      <c r="H221" s="3">
        <f t="shared" si="56"/>
        <v>0</v>
      </c>
      <c r="I221" s="6"/>
      <c r="J221" s="41"/>
    </row>
    <row r="222" spans="1:10" hidden="1" x14ac:dyDescent="0.25">
      <c r="A222" s="100"/>
      <c r="B222" s="90"/>
      <c r="C222" s="44" t="s">
        <v>15</v>
      </c>
      <c r="D222" s="19"/>
      <c r="E222" s="3">
        <f t="shared" si="56"/>
        <v>0</v>
      </c>
      <c r="F222" s="3">
        <f t="shared" si="56"/>
        <v>0</v>
      </c>
      <c r="G222" s="3">
        <f t="shared" si="56"/>
        <v>0</v>
      </c>
      <c r="H222" s="3">
        <f t="shared" si="56"/>
        <v>0</v>
      </c>
      <c r="I222" s="6"/>
      <c r="J222" s="41"/>
    </row>
    <row r="223" spans="1:10" hidden="1" x14ac:dyDescent="0.25">
      <c r="A223" s="100"/>
      <c r="B223" s="90"/>
      <c r="C223" s="44" t="s">
        <v>16</v>
      </c>
      <c r="D223" s="19"/>
      <c r="E223" s="3">
        <f t="shared" si="56"/>
        <v>0</v>
      </c>
      <c r="F223" s="3">
        <f t="shared" si="56"/>
        <v>0</v>
      </c>
      <c r="G223" s="3">
        <f t="shared" si="56"/>
        <v>0</v>
      </c>
      <c r="H223" s="3">
        <f t="shared" si="56"/>
        <v>0</v>
      </c>
      <c r="I223" s="6"/>
      <c r="J223" s="41"/>
    </row>
    <row r="224" spans="1:10" hidden="1" x14ac:dyDescent="0.25">
      <c r="A224" s="101"/>
      <c r="B224" s="91"/>
      <c r="C224" s="44" t="s">
        <v>17</v>
      </c>
      <c r="D224" s="19"/>
      <c r="E224" s="3">
        <f>E230</f>
        <v>0</v>
      </c>
      <c r="F224" s="3">
        <f t="shared" si="56"/>
        <v>0</v>
      </c>
      <c r="G224" s="3">
        <f t="shared" si="56"/>
        <v>0</v>
      </c>
      <c r="H224" s="3">
        <f t="shared" si="56"/>
        <v>0</v>
      </c>
      <c r="I224" s="6"/>
      <c r="J224" s="41"/>
    </row>
    <row r="225" spans="1:10" ht="22.2" hidden="1" customHeight="1" x14ac:dyDescent="0.25">
      <c r="A225" s="102" t="s">
        <v>75</v>
      </c>
      <c r="B225" s="94" t="s">
        <v>76</v>
      </c>
      <c r="C225" s="40" t="s">
        <v>11</v>
      </c>
      <c r="D225" s="20" t="s">
        <v>41</v>
      </c>
      <c r="E225" s="6">
        <f t="shared" ref="E225:E229" si="57">SUM(F225:H225)</f>
        <v>0</v>
      </c>
      <c r="F225" s="6">
        <f>SUM(F226:F230)</f>
        <v>0</v>
      </c>
      <c r="G225" s="6">
        <f t="shared" ref="G225:H225" si="58">SUM(G226:G230)</f>
        <v>0</v>
      </c>
      <c r="H225" s="6">
        <f t="shared" si="58"/>
        <v>0</v>
      </c>
      <c r="I225" s="6"/>
      <c r="J225" s="41"/>
    </row>
    <row r="226" spans="1:10" hidden="1" x14ac:dyDescent="0.25">
      <c r="A226" s="103"/>
      <c r="B226" s="95"/>
      <c r="C226" s="40" t="s">
        <v>13</v>
      </c>
      <c r="D226" s="20" t="s">
        <v>42</v>
      </c>
      <c r="E226" s="6">
        <f t="shared" si="57"/>
        <v>0</v>
      </c>
      <c r="F226" s="6">
        <v>0</v>
      </c>
      <c r="G226" s="6">
        <v>0</v>
      </c>
      <c r="H226" s="6">
        <v>0</v>
      </c>
      <c r="I226" s="6"/>
      <c r="J226" s="41"/>
    </row>
    <row r="227" spans="1:10" hidden="1" x14ac:dyDescent="0.25">
      <c r="A227" s="103"/>
      <c r="B227" s="95"/>
      <c r="C227" s="40" t="s">
        <v>14</v>
      </c>
      <c r="D227" s="9"/>
      <c r="E227" s="6">
        <f t="shared" si="57"/>
        <v>0</v>
      </c>
      <c r="F227" s="6">
        <v>0</v>
      </c>
      <c r="G227" s="6">
        <v>0</v>
      </c>
      <c r="H227" s="6">
        <v>0</v>
      </c>
      <c r="I227" s="6"/>
      <c r="J227" s="41"/>
    </row>
    <row r="228" spans="1:10" hidden="1" x14ac:dyDescent="0.25">
      <c r="A228" s="103"/>
      <c r="B228" s="95"/>
      <c r="C228" s="40" t="s">
        <v>15</v>
      </c>
      <c r="D228" s="9"/>
      <c r="E228" s="6">
        <f t="shared" si="57"/>
        <v>0</v>
      </c>
      <c r="F228" s="6">
        <v>0</v>
      </c>
      <c r="G228" s="6">
        <v>0</v>
      </c>
      <c r="H228" s="6">
        <v>0</v>
      </c>
      <c r="I228" s="6"/>
      <c r="J228" s="41"/>
    </row>
    <row r="229" spans="1:10" ht="6" hidden="1" customHeight="1" x14ac:dyDescent="0.25">
      <c r="A229" s="103"/>
      <c r="B229" s="95"/>
      <c r="C229" s="40" t="s">
        <v>16</v>
      </c>
      <c r="D229" s="9"/>
      <c r="E229" s="6">
        <f t="shared" si="57"/>
        <v>0</v>
      </c>
      <c r="F229" s="6">
        <v>0</v>
      </c>
      <c r="G229" s="6">
        <v>0</v>
      </c>
      <c r="H229" s="6">
        <v>0</v>
      </c>
      <c r="I229" s="6"/>
      <c r="J229" s="41"/>
    </row>
    <row r="230" spans="1:10" hidden="1" x14ac:dyDescent="0.25">
      <c r="A230" s="104"/>
      <c r="B230" s="96"/>
      <c r="C230" s="40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41"/>
    </row>
    <row r="231" spans="1:10" x14ac:dyDescent="0.25">
      <c r="A231" s="93" t="s">
        <v>77</v>
      </c>
      <c r="B231" s="92" t="s">
        <v>78</v>
      </c>
      <c r="C231" s="44" t="s">
        <v>11</v>
      </c>
      <c r="D231" s="44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59">SUM(G232:G236)</f>
        <v>21019.200000000001</v>
      </c>
      <c r="H231" s="3">
        <f t="shared" si="59"/>
        <v>18112.099999999999</v>
      </c>
      <c r="I231" s="3">
        <f t="shared" si="59"/>
        <v>17402.099999999999</v>
      </c>
      <c r="J231" s="80"/>
    </row>
    <row r="232" spans="1:10" x14ac:dyDescent="0.25">
      <c r="A232" s="93"/>
      <c r="B232" s="92"/>
      <c r="C232" s="44" t="s">
        <v>13</v>
      </c>
      <c r="D232" s="44" t="s">
        <v>42</v>
      </c>
      <c r="E232" s="3">
        <f t="shared" ref="E232:E236" si="60">SUM(F232:I232)</f>
        <v>0</v>
      </c>
      <c r="F232" s="3">
        <f t="shared" ref="F232:I236" si="61">F238+F244+F250+F256+F280+F292</f>
        <v>0</v>
      </c>
      <c r="G232" s="3">
        <f t="shared" si="61"/>
        <v>0</v>
      </c>
      <c r="H232" s="3">
        <f t="shared" si="61"/>
        <v>0</v>
      </c>
      <c r="I232" s="3">
        <f t="shared" si="61"/>
        <v>0</v>
      </c>
      <c r="J232" s="80"/>
    </row>
    <row r="233" spans="1:10" x14ac:dyDescent="0.25">
      <c r="A233" s="93"/>
      <c r="B233" s="92"/>
      <c r="C233" s="44" t="s">
        <v>14</v>
      </c>
      <c r="D233" s="9"/>
      <c r="E233" s="3">
        <f t="shared" si="60"/>
        <v>1966.6</v>
      </c>
      <c r="F233" s="3">
        <f t="shared" si="61"/>
        <v>1509.7</v>
      </c>
      <c r="G233" s="3">
        <f t="shared" si="61"/>
        <v>456.9</v>
      </c>
      <c r="H233" s="3">
        <f t="shared" si="61"/>
        <v>0</v>
      </c>
      <c r="I233" s="3">
        <f t="shared" si="61"/>
        <v>0</v>
      </c>
      <c r="J233" s="80"/>
    </row>
    <row r="234" spans="1:10" x14ac:dyDescent="0.25">
      <c r="A234" s="93"/>
      <c r="B234" s="92"/>
      <c r="C234" s="44" t="s">
        <v>15</v>
      </c>
      <c r="D234" s="9"/>
      <c r="E234" s="3">
        <f t="shared" si="60"/>
        <v>0</v>
      </c>
      <c r="F234" s="3">
        <f t="shared" si="61"/>
        <v>0</v>
      </c>
      <c r="G234" s="3">
        <f t="shared" si="61"/>
        <v>0</v>
      </c>
      <c r="H234" s="3">
        <f t="shared" si="61"/>
        <v>0</v>
      </c>
      <c r="I234" s="3">
        <f t="shared" si="61"/>
        <v>0</v>
      </c>
      <c r="J234" s="80"/>
    </row>
    <row r="235" spans="1:10" x14ac:dyDescent="0.25">
      <c r="A235" s="93"/>
      <c r="B235" s="92"/>
      <c r="C235" s="44" t="s">
        <v>16</v>
      </c>
      <c r="D235" s="9"/>
      <c r="E235" s="3">
        <f t="shared" si="60"/>
        <v>89963.200000000012</v>
      </c>
      <c r="F235" s="3">
        <f t="shared" si="61"/>
        <v>33886.699999999997</v>
      </c>
      <c r="G235" s="3">
        <f t="shared" si="61"/>
        <v>20562.3</v>
      </c>
      <c r="H235" s="3">
        <f t="shared" si="61"/>
        <v>18112.099999999999</v>
      </c>
      <c r="I235" s="3">
        <f t="shared" si="61"/>
        <v>17402.099999999999</v>
      </c>
      <c r="J235" s="80"/>
    </row>
    <row r="236" spans="1:10" x14ac:dyDescent="0.25">
      <c r="A236" s="93"/>
      <c r="B236" s="92"/>
      <c r="C236" s="44" t="s">
        <v>17</v>
      </c>
      <c r="D236" s="9"/>
      <c r="E236" s="3">
        <f t="shared" si="60"/>
        <v>0</v>
      </c>
      <c r="F236" s="3">
        <f>F242+F248+F254+F260+F284+F296</f>
        <v>0</v>
      </c>
      <c r="G236" s="3">
        <f t="shared" si="61"/>
        <v>0</v>
      </c>
      <c r="H236" s="3">
        <f t="shared" si="61"/>
        <v>0</v>
      </c>
      <c r="I236" s="3">
        <f t="shared" si="61"/>
        <v>0</v>
      </c>
      <c r="J236" s="80"/>
    </row>
    <row r="237" spans="1:10" ht="13.95" customHeight="1" x14ac:dyDescent="0.25">
      <c r="A237" s="81" t="s">
        <v>79</v>
      </c>
      <c r="B237" s="79" t="s">
        <v>80</v>
      </c>
      <c r="C237" s="40" t="s">
        <v>11</v>
      </c>
      <c r="D237" s="40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62">SUM(G238:G242)</f>
        <v>4100</v>
      </c>
      <c r="H237" s="6">
        <f t="shared" si="62"/>
        <v>5612.1</v>
      </c>
      <c r="I237" s="6">
        <f t="shared" si="62"/>
        <v>5700</v>
      </c>
      <c r="J237" s="79" t="s">
        <v>128</v>
      </c>
    </row>
    <row r="238" spans="1:10" x14ac:dyDescent="0.25">
      <c r="A238" s="81"/>
      <c r="B238" s="79"/>
      <c r="C238" s="40" t="s">
        <v>13</v>
      </c>
      <c r="D238" s="40" t="s">
        <v>42</v>
      </c>
      <c r="E238" s="6">
        <f t="shared" ref="E238:E301" si="63">SUM(F238:I238)</f>
        <v>0</v>
      </c>
      <c r="F238" s="6">
        <v>0</v>
      </c>
      <c r="G238" s="6">
        <v>0</v>
      </c>
      <c r="H238" s="6">
        <v>0</v>
      </c>
      <c r="I238" s="6"/>
      <c r="J238" s="79"/>
    </row>
    <row r="239" spans="1:10" x14ac:dyDescent="0.25">
      <c r="A239" s="81"/>
      <c r="B239" s="79"/>
      <c r="C239" s="40" t="s">
        <v>14</v>
      </c>
      <c r="D239" s="9"/>
      <c r="E239" s="6">
        <f t="shared" si="63"/>
        <v>0</v>
      </c>
      <c r="F239" s="6">
        <v>0</v>
      </c>
      <c r="G239" s="6">
        <v>0</v>
      </c>
      <c r="H239" s="6">
        <v>0</v>
      </c>
      <c r="I239" s="6"/>
      <c r="J239" s="79"/>
    </row>
    <row r="240" spans="1:10" x14ac:dyDescent="0.25">
      <c r="A240" s="81"/>
      <c r="B240" s="79"/>
      <c r="C240" s="40" t="s">
        <v>15</v>
      </c>
      <c r="D240" s="9"/>
      <c r="E240" s="6">
        <f t="shared" si="63"/>
        <v>0</v>
      </c>
      <c r="F240" s="6">
        <v>0</v>
      </c>
      <c r="G240" s="6">
        <v>0</v>
      </c>
      <c r="H240" s="6">
        <v>0</v>
      </c>
      <c r="I240" s="6"/>
      <c r="J240" s="79"/>
    </row>
    <row r="241" spans="1:10" x14ac:dyDescent="0.25">
      <c r="A241" s="81"/>
      <c r="B241" s="79"/>
      <c r="C241" s="40" t="s">
        <v>16</v>
      </c>
      <c r="D241" s="9"/>
      <c r="E241" s="6">
        <f t="shared" si="63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9"/>
    </row>
    <row r="242" spans="1:10" x14ac:dyDescent="0.25">
      <c r="A242" s="81"/>
      <c r="B242" s="79"/>
      <c r="C242" s="40" t="s">
        <v>17</v>
      </c>
      <c r="D242" s="9"/>
      <c r="E242" s="6">
        <f t="shared" si="63"/>
        <v>0</v>
      </c>
      <c r="F242" s="6">
        <v>0</v>
      </c>
      <c r="G242" s="6">
        <v>0</v>
      </c>
      <c r="H242" s="6">
        <v>0</v>
      </c>
      <c r="I242" s="6"/>
      <c r="J242" s="79"/>
    </row>
    <row r="243" spans="1:10" x14ac:dyDescent="0.25">
      <c r="A243" s="81" t="s">
        <v>81</v>
      </c>
      <c r="B243" s="79" t="s">
        <v>82</v>
      </c>
      <c r="C243" s="40" t="s">
        <v>11</v>
      </c>
      <c r="D243" s="40" t="s">
        <v>41</v>
      </c>
      <c r="E243" s="6">
        <f t="shared" si="63"/>
        <v>2334.8000000000002</v>
      </c>
      <c r="F243" s="6">
        <f>SUM(F244:F248)</f>
        <v>434.8</v>
      </c>
      <c r="G243" s="6">
        <f t="shared" ref="G243:I243" si="64">SUM(G244:G248)</f>
        <v>900</v>
      </c>
      <c r="H243" s="6">
        <f t="shared" si="64"/>
        <v>500</v>
      </c>
      <c r="I243" s="6">
        <f t="shared" si="64"/>
        <v>500</v>
      </c>
      <c r="J243" s="79" t="s">
        <v>128</v>
      </c>
    </row>
    <row r="244" spans="1:10" x14ac:dyDescent="0.25">
      <c r="A244" s="81"/>
      <c r="B244" s="79"/>
      <c r="C244" s="40" t="s">
        <v>13</v>
      </c>
      <c r="D244" s="40" t="s">
        <v>42</v>
      </c>
      <c r="E244" s="6">
        <f t="shared" si="63"/>
        <v>0</v>
      </c>
      <c r="F244" s="6">
        <v>0</v>
      </c>
      <c r="G244" s="6">
        <v>0</v>
      </c>
      <c r="H244" s="6">
        <v>0</v>
      </c>
      <c r="I244" s="6"/>
      <c r="J244" s="79"/>
    </row>
    <row r="245" spans="1:10" x14ac:dyDescent="0.25">
      <c r="A245" s="81"/>
      <c r="B245" s="79"/>
      <c r="C245" s="40" t="s">
        <v>14</v>
      </c>
      <c r="D245" s="9"/>
      <c r="E245" s="6">
        <f t="shared" si="63"/>
        <v>0</v>
      </c>
      <c r="F245" s="6">
        <v>0</v>
      </c>
      <c r="G245" s="6">
        <v>0</v>
      </c>
      <c r="H245" s="6">
        <v>0</v>
      </c>
      <c r="I245" s="6"/>
      <c r="J245" s="79"/>
    </row>
    <row r="246" spans="1:10" x14ac:dyDescent="0.25">
      <c r="A246" s="81"/>
      <c r="B246" s="79"/>
      <c r="C246" s="40" t="s">
        <v>15</v>
      </c>
      <c r="D246" s="9"/>
      <c r="E246" s="6">
        <f t="shared" si="63"/>
        <v>0</v>
      </c>
      <c r="F246" s="6">
        <v>0</v>
      </c>
      <c r="G246" s="6">
        <v>0</v>
      </c>
      <c r="H246" s="6">
        <v>0</v>
      </c>
      <c r="I246" s="6"/>
      <c r="J246" s="79"/>
    </row>
    <row r="247" spans="1:10" x14ac:dyDescent="0.25">
      <c r="A247" s="81"/>
      <c r="B247" s="79"/>
      <c r="C247" s="40" t="s">
        <v>16</v>
      </c>
      <c r="D247" s="9"/>
      <c r="E247" s="6">
        <f t="shared" si="63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9"/>
    </row>
    <row r="248" spans="1:10" x14ac:dyDescent="0.25">
      <c r="A248" s="81"/>
      <c r="B248" s="79"/>
      <c r="C248" s="40" t="s">
        <v>17</v>
      </c>
      <c r="D248" s="9"/>
      <c r="E248" s="6">
        <f t="shared" si="63"/>
        <v>0</v>
      </c>
      <c r="F248" s="6">
        <v>0</v>
      </c>
      <c r="G248" s="6">
        <v>0</v>
      </c>
      <c r="H248" s="6">
        <v>0</v>
      </c>
      <c r="I248" s="6"/>
      <c r="J248" s="79"/>
    </row>
    <row r="249" spans="1:10" ht="26.25" customHeight="1" x14ac:dyDescent="0.25">
      <c r="A249" s="81" t="s">
        <v>83</v>
      </c>
      <c r="B249" s="79" t="s">
        <v>84</v>
      </c>
      <c r="C249" s="40" t="s">
        <v>11</v>
      </c>
      <c r="D249" s="40" t="s">
        <v>41</v>
      </c>
      <c r="E249" s="6">
        <f t="shared" si="63"/>
        <v>500</v>
      </c>
      <c r="F249" s="6">
        <f>SUM(F250:F254)</f>
        <v>500</v>
      </c>
      <c r="G249" s="6">
        <f t="shared" ref="G249:I249" si="65">SUM(G250:G254)</f>
        <v>0</v>
      </c>
      <c r="H249" s="6">
        <f t="shared" si="65"/>
        <v>0</v>
      </c>
      <c r="I249" s="6">
        <f t="shared" si="65"/>
        <v>0</v>
      </c>
      <c r="J249" s="79" t="s">
        <v>128</v>
      </c>
    </row>
    <row r="250" spans="1:10" x14ac:dyDescent="0.25">
      <c r="A250" s="81"/>
      <c r="B250" s="79"/>
      <c r="C250" s="40" t="s">
        <v>13</v>
      </c>
      <c r="D250" s="40" t="s">
        <v>42</v>
      </c>
      <c r="E250" s="6">
        <f t="shared" si="63"/>
        <v>0</v>
      </c>
      <c r="F250" s="6">
        <v>0</v>
      </c>
      <c r="G250" s="6">
        <v>0</v>
      </c>
      <c r="H250" s="6">
        <v>0</v>
      </c>
      <c r="I250" s="6"/>
      <c r="J250" s="79"/>
    </row>
    <row r="251" spans="1:10" x14ac:dyDescent="0.25">
      <c r="A251" s="81"/>
      <c r="B251" s="79"/>
      <c r="C251" s="40" t="s">
        <v>14</v>
      </c>
      <c r="D251" s="9"/>
      <c r="E251" s="6">
        <f t="shared" si="63"/>
        <v>0</v>
      </c>
      <c r="F251" s="6">
        <v>0</v>
      </c>
      <c r="G251" s="6">
        <v>0</v>
      </c>
      <c r="H251" s="6">
        <v>0</v>
      </c>
      <c r="I251" s="6"/>
      <c r="J251" s="79"/>
    </row>
    <row r="252" spans="1:10" x14ac:dyDescent="0.25">
      <c r="A252" s="81"/>
      <c r="B252" s="79"/>
      <c r="C252" s="40" t="s">
        <v>15</v>
      </c>
      <c r="D252" s="9"/>
      <c r="E252" s="6">
        <f t="shared" si="63"/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40" t="s">
        <v>16</v>
      </c>
      <c r="D253" s="9"/>
      <c r="E253" s="6">
        <f t="shared" si="63"/>
        <v>500</v>
      </c>
      <c r="F253" s="6">
        <v>500</v>
      </c>
      <c r="G253" s="6">
        <v>0</v>
      </c>
      <c r="H253" s="6">
        <v>0</v>
      </c>
      <c r="I253" s="6"/>
      <c r="J253" s="79"/>
    </row>
    <row r="254" spans="1:10" x14ac:dyDescent="0.25">
      <c r="A254" s="81"/>
      <c r="B254" s="79"/>
      <c r="C254" s="40" t="s">
        <v>17</v>
      </c>
      <c r="D254" s="9"/>
      <c r="E254" s="6">
        <f t="shared" si="63"/>
        <v>0</v>
      </c>
      <c r="F254" s="6">
        <v>0</v>
      </c>
      <c r="G254" s="6">
        <v>0</v>
      </c>
      <c r="H254" s="6">
        <v>0</v>
      </c>
      <c r="I254" s="6"/>
      <c r="J254" s="79"/>
    </row>
    <row r="255" spans="1:10" ht="15" customHeight="1" x14ac:dyDescent="0.25">
      <c r="A255" s="81" t="s">
        <v>85</v>
      </c>
      <c r="B255" s="79" t="s">
        <v>86</v>
      </c>
      <c r="C255" s="40" t="s">
        <v>11</v>
      </c>
      <c r="D255" s="40" t="s">
        <v>41</v>
      </c>
      <c r="E255" s="6">
        <f t="shared" si="63"/>
        <v>61776.6</v>
      </c>
      <c r="F255" s="18">
        <f>SUM(F256:F260)</f>
        <v>23074.5</v>
      </c>
      <c r="G255" s="18">
        <f t="shared" ref="G255:I255" si="66">SUM(G256:G260)</f>
        <v>15500</v>
      </c>
      <c r="H255" s="18">
        <f t="shared" si="66"/>
        <v>12000</v>
      </c>
      <c r="I255" s="18">
        <f t="shared" si="66"/>
        <v>11202.1</v>
      </c>
      <c r="J255" s="79" t="s">
        <v>128</v>
      </c>
    </row>
    <row r="256" spans="1:10" x14ac:dyDescent="0.25">
      <c r="A256" s="81"/>
      <c r="B256" s="79"/>
      <c r="C256" s="40" t="s">
        <v>13</v>
      </c>
      <c r="D256" s="40" t="s">
        <v>42</v>
      </c>
      <c r="E256" s="6">
        <f t="shared" si="63"/>
        <v>0</v>
      </c>
      <c r="F256" s="18">
        <v>0</v>
      </c>
      <c r="G256" s="6">
        <v>0</v>
      </c>
      <c r="H256" s="6">
        <v>0</v>
      </c>
      <c r="I256" s="6"/>
      <c r="J256" s="79"/>
    </row>
    <row r="257" spans="1:10" x14ac:dyDescent="0.25">
      <c r="A257" s="81"/>
      <c r="B257" s="79"/>
      <c r="C257" s="40" t="s">
        <v>14</v>
      </c>
      <c r="D257" s="9"/>
      <c r="E257" s="6">
        <f t="shared" si="63"/>
        <v>0</v>
      </c>
      <c r="F257" s="18">
        <v>0</v>
      </c>
      <c r="G257" s="6">
        <v>0</v>
      </c>
      <c r="H257" s="6">
        <v>0</v>
      </c>
      <c r="I257" s="6"/>
      <c r="J257" s="79"/>
    </row>
    <row r="258" spans="1:10" x14ac:dyDescent="0.25">
      <c r="A258" s="81"/>
      <c r="B258" s="79"/>
      <c r="C258" s="40" t="s">
        <v>15</v>
      </c>
      <c r="D258" s="9"/>
      <c r="E258" s="6">
        <f t="shared" si="63"/>
        <v>0</v>
      </c>
      <c r="F258" s="18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40" t="s">
        <v>16</v>
      </c>
      <c r="D259" s="9"/>
      <c r="E259" s="6">
        <f t="shared" si="63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9"/>
    </row>
    <row r="260" spans="1:10" x14ac:dyDescent="0.25">
      <c r="A260" s="81"/>
      <c r="B260" s="79"/>
      <c r="C260" s="40" t="s">
        <v>17</v>
      </c>
      <c r="D260" s="9"/>
      <c r="E260" s="6">
        <f t="shared" si="63"/>
        <v>0</v>
      </c>
      <c r="F260" s="6">
        <v>0</v>
      </c>
      <c r="G260" s="6">
        <v>0</v>
      </c>
      <c r="H260" s="6">
        <v>0</v>
      </c>
      <c r="I260" s="6"/>
      <c r="J260" s="79"/>
    </row>
    <row r="261" spans="1:10" ht="13.95" customHeight="1" x14ac:dyDescent="0.25">
      <c r="A261" s="81" t="s">
        <v>87</v>
      </c>
      <c r="B261" s="79" t="s">
        <v>117</v>
      </c>
      <c r="C261" s="40" t="s">
        <v>11</v>
      </c>
      <c r="D261" s="40" t="s">
        <v>41</v>
      </c>
      <c r="E261" s="6">
        <f t="shared" si="63"/>
        <v>9037.7999999999993</v>
      </c>
      <c r="F261" s="6">
        <f>SUM(F262:F266)</f>
        <v>9037.7999999999993</v>
      </c>
      <c r="G261" s="6">
        <f t="shared" ref="G261:I261" si="67">SUM(G262:G266)</f>
        <v>0</v>
      </c>
      <c r="H261" s="6">
        <f t="shared" si="67"/>
        <v>0</v>
      </c>
      <c r="I261" s="6">
        <f t="shared" si="67"/>
        <v>0</v>
      </c>
      <c r="J261" s="79" t="s">
        <v>128</v>
      </c>
    </row>
    <row r="262" spans="1:10" x14ac:dyDescent="0.25">
      <c r="A262" s="81"/>
      <c r="B262" s="79"/>
      <c r="C262" s="40" t="s">
        <v>13</v>
      </c>
      <c r="D262" s="40" t="s">
        <v>42</v>
      </c>
      <c r="E262" s="6">
        <f t="shared" si="63"/>
        <v>0</v>
      </c>
      <c r="F262" s="6">
        <v>0</v>
      </c>
      <c r="G262" s="6">
        <v>0</v>
      </c>
      <c r="H262" s="6">
        <v>0</v>
      </c>
      <c r="I262" s="6"/>
      <c r="J262" s="79"/>
    </row>
    <row r="263" spans="1:10" x14ac:dyDescent="0.25">
      <c r="A263" s="81"/>
      <c r="B263" s="79"/>
      <c r="C263" s="40" t="s">
        <v>14</v>
      </c>
      <c r="D263" s="9"/>
      <c r="E263" s="6">
        <f t="shared" si="63"/>
        <v>0</v>
      </c>
      <c r="F263" s="6">
        <v>0</v>
      </c>
      <c r="G263" s="6">
        <v>0</v>
      </c>
      <c r="H263" s="6">
        <v>0</v>
      </c>
      <c r="I263" s="6"/>
      <c r="J263" s="79"/>
    </row>
    <row r="264" spans="1:10" x14ac:dyDescent="0.25">
      <c r="A264" s="81"/>
      <c r="B264" s="79"/>
      <c r="C264" s="40" t="s">
        <v>15</v>
      </c>
      <c r="D264" s="9"/>
      <c r="E264" s="6">
        <f t="shared" si="63"/>
        <v>0</v>
      </c>
      <c r="F264" s="6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40" t="s">
        <v>16</v>
      </c>
      <c r="D265" s="9"/>
      <c r="E265" s="6">
        <f t="shared" si="63"/>
        <v>9037.7999999999993</v>
      </c>
      <c r="F265" s="6">
        <v>9037.7999999999993</v>
      </c>
      <c r="G265" s="6">
        <v>0</v>
      </c>
      <c r="H265" s="6">
        <v>0</v>
      </c>
      <c r="I265" s="6"/>
      <c r="J265" s="79"/>
    </row>
    <row r="266" spans="1:10" x14ac:dyDescent="0.25">
      <c r="A266" s="81"/>
      <c r="B266" s="79"/>
      <c r="C266" s="40" t="s">
        <v>17</v>
      </c>
      <c r="D266" s="9"/>
      <c r="E266" s="6">
        <f t="shared" si="63"/>
        <v>0</v>
      </c>
      <c r="F266" s="6">
        <v>0</v>
      </c>
      <c r="G266" s="6">
        <v>0</v>
      </c>
      <c r="H266" s="6">
        <v>0</v>
      </c>
      <c r="I266" s="6"/>
      <c r="J266" s="79"/>
    </row>
    <row r="267" spans="1:10" ht="15" customHeight="1" x14ac:dyDescent="0.25">
      <c r="A267" s="81" t="s">
        <v>88</v>
      </c>
      <c r="B267" s="79" t="s">
        <v>116</v>
      </c>
      <c r="C267" s="40" t="s">
        <v>11</v>
      </c>
      <c r="D267" s="40" t="s">
        <v>41</v>
      </c>
      <c r="E267" s="6">
        <f t="shared" si="63"/>
        <v>11536.7</v>
      </c>
      <c r="F267" s="6">
        <f>SUM(F268:F272)</f>
        <v>11536.7</v>
      </c>
      <c r="G267" s="6">
        <f t="shared" ref="G267:I267" si="68">SUM(G268:G272)</f>
        <v>0</v>
      </c>
      <c r="H267" s="6">
        <f t="shared" si="68"/>
        <v>0</v>
      </c>
      <c r="I267" s="6">
        <f t="shared" si="68"/>
        <v>0</v>
      </c>
      <c r="J267" s="41"/>
    </row>
    <row r="268" spans="1:10" x14ac:dyDescent="0.25">
      <c r="A268" s="81"/>
      <c r="B268" s="79"/>
      <c r="C268" s="40" t="s">
        <v>13</v>
      </c>
      <c r="D268" s="40" t="s">
        <v>42</v>
      </c>
      <c r="E268" s="6">
        <f t="shared" si="63"/>
        <v>0</v>
      </c>
      <c r="F268" s="6">
        <v>0</v>
      </c>
      <c r="G268" s="6">
        <v>0</v>
      </c>
      <c r="H268" s="6">
        <v>0</v>
      </c>
      <c r="I268" s="6"/>
      <c r="J268" s="41"/>
    </row>
    <row r="269" spans="1:10" x14ac:dyDescent="0.25">
      <c r="A269" s="81"/>
      <c r="B269" s="79"/>
      <c r="C269" s="40" t="s">
        <v>14</v>
      </c>
      <c r="D269" s="9"/>
      <c r="E269" s="6">
        <f t="shared" si="63"/>
        <v>0</v>
      </c>
      <c r="F269" s="6">
        <v>0</v>
      </c>
      <c r="G269" s="6">
        <v>0</v>
      </c>
      <c r="H269" s="6">
        <v>0</v>
      </c>
      <c r="I269" s="6"/>
      <c r="J269" s="41"/>
    </row>
    <row r="270" spans="1:10" x14ac:dyDescent="0.25">
      <c r="A270" s="81"/>
      <c r="B270" s="79"/>
      <c r="C270" s="40" t="s">
        <v>15</v>
      </c>
      <c r="D270" s="9"/>
      <c r="E270" s="6">
        <f t="shared" si="63"/>
        <v>0</v>
      </c>
      <c r="F270" s="6">
        <v>0</v>
      </c>
      <c r="G270" s="6">
        <v>0</v>
      </c>
      <c r="H270" s="6">
        <v>0</v>
      </c>
      <c r="I270" s="6"/>
      <c r="J270" s="41"/>
    </row>
    <row r="271" spans="1:10" x14ac:dyDescent="0.25">
      <c r="A271" s="81"/>
      <c r="B271" s="79"/>
      <c r="C271" s="40" t="s">
        <v>16</v>
      </c>
      <c r="D271" s="9"/>
      <c r="E271" s="6">
        <f t="shared" si="63"/>
        <v>11536.7</v>
      </c>
      <c r="F271" s="6">
        <v>11536.7</v>
      </c>
      <c r="G271" s="6">
        <v>0</v>
      </c>
      <c r="H271" s="6">
        <v>0</v>
      </c>
      <c r="I271" s="6"/>
      <c r="J271" s="41"/>
    </row>
    <row r="272" spans="1:10" ht="13.2" customHeight="1" x14ac:dyDescent="0.25">
      <c r="A272" s="81"/>
      <c r="B272" s="79"/>
      <c r="C272" s="40" t="s">
        <v>17</v>
      </c>
      <c r="D272" s="9"/>
      <c r="E272" s="6">
        <f t="shared" si="63"/>
        <v>0</v>
      </c>
      <c r="F272" s="6">
        <v>0</v>
      </c>
      <c r="G272" s="6">
        <v>0</v>
      </c>
      <c r="H272" s="6">
        <v>0</v>
      </c>
      <c r="I272" s="6"/>
      <c r="J272" s="41"/>
    </row>
    <row r="273" spans="1:10" hidden="1" x14ac:dyDescent="0.25">
      <c r="A273" s="81" t="s">
        <v>89</v>
      </c>
      <c r="B273" s="79" t="s">
        <v>118</v>
      </c>
      <c r="C273" s="40" t="s">
        <v>11</v>
      </c>
      <c r="D273" s="40" t="s">
        <v>41</v>
      </c>
      <c r="E273" s="6">
        <f t="shared" si="63"/>
        <v>0</v>
      </c>
      <c r="F273" s="6">
        <f>SUM(F274:F278)</f>
        <v>0</v>
      </c>
      <c r="G273" s="6">
        <f t="shared" ref="G273:H273" si="69">SUM(G274:G278)</f>
        <v>0</v>
      </c>
      <c r="H273" s="6">
        <f t="shared" si="69"/>
        <v>0</v>
      </c>
      <c r="I273" s="6"/>
      <c r="J273" s="41"/>
    </row>
    <row r="274" spans="1:10" hidden="1" x14ac:dyDescent="0.25">
      <c r="A274" s="81"/>
      <c r="B274" s="79"/>
      <c r="C274" s="40" t="s">
        <v>13</v>
      </c>
      <c r="D274" s="40" t="s">
        <v>42</v>
      </c>
      <c r="E274" s="6">
        <f t="shared" si="63"/>
        <v>0</v>
      </c>
      <c r="F274" s="6">
        <v>0</v>
      </c>
      <c r="G274" s="6">
        <v>0</v>
      </c>
      <c r="H274" s="6">
        <v>0</v>
      </c>
      <c r="I274" s="6"/>
      <c r="J274" s="41"/>
    </row>
    <row r="275" spans="1:10" hidden="1" x14ac:dyDescent="0.25">
      <c r="A275" s="81"/>
      <c r="B275" s="79"/>
      <c r="C275" s="40" t="s">
        <v>14</v>
      </c>
      <c r="D275" s="9"/>
      <c r="E275" s="6">
        <f t="shared" si="63"/>
        <v>0</v>
      </c>
      <c r="F275" s="6">
        <v>0</v>
      </c>
      <c r="G275" s="6">
        <v>0</v>
      </c>
      <c r="H275" s="6">
        <v>0</v>
      </c>
      <c r="I275" s="6"/>
      <c r="J275" s="41"/>
    </row>
    <row r="276" spans="1:10" hidden="1" x14ac:dyDescent="0.25">
      <c r="A276" s="81"/>
      <c r="B276" s="79"/>
      <c r="C276" s="40" t="s">
        <v>15</v>
      </c>
      <c r="D276" s="9"/>
      <c r="E276" s="6">
        <f t="shared" si="63"/>
        <v>0</v>
      </c>
      <c r="F276" s="6">
        <v>0</v>
      </c>
      <c r="G276" s="6">
        <v>0</v>
      </c>
      <c r="H276" s="6">
        <v>0</v>
      </c>
      <c r="I276" s="6"/>
      <c r="J276" s="41"/>
    </row>
    <row r="277" spans="1:10" hidden="1" x14ac:dyDescent="0.25">
      <c r="A277" s="81"/>
      <c r="B277" s="79"/>
      <c r="C277" s="40" t="s">
        <v>16</v>
      </c>
      <c r="D277" s="9"/>
      <c r="E277" s="6">
        <f t="shared" si="63"/>
        <v>0</v>
      </c>
      <c r="F277" s="6">
        <v>0</v>
      </c>
      <c r="G277" s="6">
        <v>0</v>
      </c>
      <c r="H277" s="6">
        <v>0</v>
      </c>
      <c r="I277" s="6"/>
      <c r="J277" s="41"/>
    </row>
    <row r="278" spans="1:10" hidden="1" x14ac:dyDescent="0.25">
      <c r="A278" s="81"/>
      <c r="B278" s="79"/>
      <c r="C278" s="40" t="s">
        <v>17</v>
      </c>
      <c r="D278" s="9"/>
      <c r="E278" s="6">
        <f t="shared" si="63"/>
        <v>0</v>
      </c>
      <c r="F278" s="6">
        <v>0</v>
      </c>
      <c r="G278" s="6">
        <v>0</v>
      </c>
      <c r="H278" s="6">
        <v>0</v>
      </c>
      <c r="I278" s="6"/>
      <c r="J278" s="41"/>
    </row>
    <row r="279" spans="1:10" ht="57.6" customHeight="1" x14ac:dyDescent="0.25">
      <c r="A279" s="81" t="s">
        <v>90</v>
      </c>
      <c r="B279" s="98" t="s">
        <v>91</v>
      </c>
      <c r="C279" s="40" t="s">
        <v>11</v>
      </c>
      <c r="D279" s="79">
        <v>2022</v>
      </c>
      <c r="E279" s="6">
        <f t="shared" si="63"/>
        <v>1819.6000000000001</v>
      </c>
      <c r="F279" s="6">
        <f>SUM(F280:F284)</f>
        <v>1819.6000000000001</v>
      </c>
      <c r="G279" s="6">
        <f t="shared" ref="G279:I279" si="70">SUM(G280:G284)</f>
        <v>0</v>
      </c>
      <c r="H279" s="6">
        <f t="shared" si="70"/>
        <v>0</v>
      </c>
      <c r="I279" s="6">
        <f t="shared" si="70"/>
        <v>0</v>
      </c>
      <c r="J279" s="80"/>
    </row>
    <row r="280" spans="1:10" x14ac:dyDescent="0.25">
      <c r="A280" s="81"/>
      <c r="B280" s="98"/>
      <c r="C280" s="40" t="s">
        <v>13</v>
      </c>
      <c r="D280" s="79"/>
      <c r="E280" s="6">
        <f t="shared" si="63"/>
        <v>0</v>
      </c>
      <c r="F280" s="6">
        <v>0</v>
      </c>
      <c r="G280" s="6">
        <v>0</v>
      </c>
      <c r="H280" s="6">
        <v>0</v>
      </c>
      <c r="I280" s="6"/>
      <c r="J280" s="80"/>
    </row>
    <row r="281" spans="1:10" x14ac:dyDescent="0.25">
      <c r="A281" s="81"/>
      <c r="B281" s="98"/>
      <c r="C281" s="40" t="s">
        <v>14</v>
      </c>
      <c r="D281" s="79"/>
      <c r="E281" s="6">
        <f t="shared" si="63"/>
        <v>1054.9000000000001</v>
      </c>
      <c r="F281" s="6">
        <v>1054.9000000000001</v>
      </c>
      <c r="G281" s="6">
        <v>0</v>
      </c>
      <c r="H281" s="6">
        <v>0</v>
      </c>
      <c r="I281" s="6"/>
      <c r="J281" s="80"/>
    </row>
    <row r="282" spans="1:10" x14ac:dyDescent="0.25">
      <c r="A282" s="81"/>
      <c r="B282" s="98"/>
      <c r="C282" s="40" t="s">
        <v>15</v>
      </c>
      <c r="D282" s="79"/>
      <c r="E282" s="6">
        <f t="shared" si="63"/>
        <v>0</v>
      </c>
      <c r="F282" s="6">
        <v>0</v>
      </c>
      <c r="G282" s="6">
        <v>0</v>
      </c>
      <c r="H282" s="6">
        <v>0</v>
      </c>
      <c r="I282" s="6"/>
      <c r="J282" s="80"/>
    </row>
    <row r="283" spans="1:10" x14ac:dyDescent="0.25">
      <c r="A283" s="81"/>
      <c r="B283" s="98"/>
      <c r="C283" s="40" t="s">
        <v>16</v>
      </c>
      <c r="D283" s="79"/>
      <c r="E283" s="6">
        <f t="shared" si="63"/>
        <v>764.7</v>
      </c>
      <c r="F283" s="6">
        <v>764.7</v>
      </c>
      <c r="G283" s="6">
        <v>0</v>
      </c>
      <c r="H283" s="6">
        <v>0</v>
      </c>
      <c r="I283" s="6"/>
      <c r="J283" s="80"/>
    </row>
    <row r="284" spans="1:10" ht="29.4" customHeight="1" x14ac:dyDescent="0.25">
      <c r="A284" s="81"/>
      <c r="B284" s="98"/>
      <c r="C284" s="40" t="s">
        <v>17</v>
      </c>
      <c r="D284" s="79"/>
      <c r="E284" s="6">
        <f t="shared" si="63"/>
        <v>0</v>
      </c>
      <c r="F284" s="6">
        <v>0</v>
      </c>
      <c r="G284" s="6">
        <v>0</v>
      </c>
      <c r="H284" s="6">
        <v>0</v>
      </c>
      <c r="I284" s="6"/>
      <c r="J284" s="80"/>
    </row>
    <row r="285" spans="1:10" ht="27" customHeight="1" x14ac:dyDescent="0.25">
      <c r="A285" s="81" t="s">
        <v>92</v>
      </c>
      <c r="B285" s="79" t="s">
        <v>115</v>
      </c>
      <c r="C285" s="40" t="s">
        <v>11</v>
      </c>
      <c r="D285" s="79">
        <v>2022</v>
      </c>
      <c r="E285" s="6">
        <f t="shared" si="63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9" t="s">
        <v>128</v>
      </c>
    </row>
    <row r="286" spans="1:10" x14ac:dyDescent="0.25">
      <c r="A286" s="81"/>
      <c r="B286" s="79"/>
      <c r="C286" s="40" t="s">
        <v>13</v>
      </c>
      <c r="D286" s="79"/>
      <c r="E286" s="6">
        <f t="shared" si="63"/>
        <v>0</v>
      </c>
      <c r="F286" s="6">
        <v>0</v>
      </c>
      <c r="G286" s="6">
        <v>0</v>
      </c>
      <c r="H286" s="6">
        <v>0</v>
      </c>
      <c r="I286" s="6"/>
      <c r="J286" s="79"/>
    </row>
    <row r="287" spans="1:10" x14ac:dyDescent="0.25">
      <c r="A287" s="81"/>
      <c r="B287" s="79"/>
      <c r="C287" s="40" t="s">
        <v>14</v>
      </c>
      <c r="D287" s="79"/>
      <c r="E287" s="6">
        <f t="shared" si="63"/>
        <v>1054.9000000000001</v>
      </c>
      <c r="F287" s="6">
        <v>1054.9000000000001</v>
      </c>
      <c r="G287" s="6">
        <v>0</v>
      </c>
      <c r="H287" s="6">
        <v>0</v>
      </c>
      <c r="I287" s="6"/>
      <c r="J287" s="79"/>
    </row>
    <row r="288" spans="1:10" x14ac:dyDescent="0.25">
      <c r="A288" s="81"/>
      <c r="B288" s="79"/>
      <c r="C288" s="40" t="s">
        <v>15</v>
      </c>
      <c r="D288" s="79"/>
      <c r="E288" s="6">
        <f t="shared" si="63"/>
        <v>0</v>
      </c>
      <c r="F288" s="6">
        <v>0</v>
      </c>
      <c r="G288" s="6">
        <v>0</v>
      </c>
      <c r="H288" s="6">
        <v>0</v>
      </c>
      <c r="I288" s="6"/>
      <c r="J288" s="79"/>
    </row>
    <row r="289" spans="1:10" ht="17.25" customHeight="1" x14ac:dyDescent="0.25">
      <c r="A289" s="81"/>
      <c r="B289" s="79"/>
      <c r="C289" s="40" t="s">
        <v>16</v>
      </c>
      <c r="D289" s="79"/>
      <c r="E289" s="6">
        <f t="shared" si="63"/>
        <v>764.7</v>
      </c>
      <c r="F289" s="6">
        <v>764.7</v>
      </c>
      <c r="G289" s="6">
        <v>0</v>
      </c>
      <c r="H289" s="6">
        <v>0</v>
      </c>
      <c r="I289" s="6"/>
      <c r="J289" s="79"/>
    </row>
    <row r="290" spans="1:10" ht="20.25" customHeight="1" x14ac:dyDescent="0.25">
      <c r="A290" s="81"/>
      <c r="B290" s="79"/>
      <c r="C290" s="40" t="s">
        <v>17</v>
      </c>
      <c r="D290" s="79"/>
      <c r="E290" s="6">
        <f t="shared" si="63"/>
        <v>0</v>
      </c>
      <c r="F290" s="6">
        <v>0</v>
      </c>
      <c r="G290" s="6">
        <v>0</v>
      </c>
      <c r="H290" s="6">
        <v>0</v>
      </c>
      <c r="I290" s="6"/>
      <c r="J290" s="79"/>
    </row>
    <row r="291" spans="1:10" ht="87.6" customHeight="1" x14ac:dyDescent="0.25">
      <c r="A291" s="81" t="s">
        <v>93</v>
      </c>
      <c r="B291" s="98" t="s">
        <v>94</v>
      </c>
      <c r="C291" s="40" t="s">
        <v>11</v>
      </c>
      <c r="D291" s="79" t="s">
        <v>95</v>
      </c>
      <c r="E291" s="6">
        <f t="shared" si="63"/>
        <v>1156.6999999999998</v>
      </c>
      <c r="F291" s="6">
        <f>SUM(F292:F296)</f>
        <v>637.5</v>
      </c>
      <c r="G291" s="6">
        <f t="shared" ref="G291:I291" si="71">SUM(G292:G296)</f>
        <v>519.19999999999993</v>
      </c>
      <c r="H291" s="6">
        <f t="shared" si="71"/>
        <v>0</v>
      </c>
      <c r="I291" s="6">
        <f t="shared" si="71"/>
        <v>0</v>
      </c>
      <c r="J291" s="80"/>
    </row>
    <row r="292" spans="1:10" x14ac:dyDescent="0.25">
      <c r="A292" s="81"/>
      <c r="B292" s="98"/>
      <c r="C292" s="40" t="s">
        <v>13</v>
      </c>
      <c r="D292" s="79"/>
      <c r="E292" s="6">
        <f t="shared" si="63"/>
        <v>0</v>
      </c>
      <c r="F292" s="6">
        <f>F298</f>
        <v>0</v>
      </c>
      <c r="G292" s="6">
        <v>0</v>
      </c>
      <c r="H292" s="6">
        <v>0</v>
      </c>
      <c r="I292" s="6"/>
      <c r="J292" s="80"/>
    </row>
    <row r="293" spans="1:10" x14ac:dyDescent="0.25">
      <c r="A293" s="81"/>
      <c r="B293" s="98"/>
      <c r="C293" s="40" t="s">
        <v>14</v>
      </c>
      <c r="D293" s="79"/>
      <c r="E293" s="6">
        <f t="shared" si="63"/>
        <v>911.7</v>
      </c>
      <c r="F293" s="6">
        <f t="shared" ref="F293:F296" si="72">F299</f>
        <v>454.8</v>
      </c>
      <c r="G293" s="6">
        <v>456.9</v>
      </c>
      <c r="H293" s="6">
        <v>0</v>
      </c>
      <c r="I293" s="6"/>
      <c r="J293" s="80"/>
    </row>
    <row r="294" spans="1:10" x14ac:dyDescent="0.25">
      <c r="A294" s="81"/>
      <c r="B294" s="98"/>
      <c r="C294" s="40" t="s">
        <v>15</v>
      </c>
      <c r="D294" s="79"/>
      <c r="E294" s="6">
        <f t="shared" si="63"/>
        <v>0</v>
      </c>
      <c r="F294" s="6">
        <f t="shared" si="72"/>
        <v>0</v>
      </c>
      <c r="G294" s="6">
        <v>0</v>
      </c>
      <c r="H294" s="6">
        <v>0</v>
      </c>
      <c r="I294" s="6"/>
      <c r="J294" s="80"/>
    </row>
    <row r="295" spans="1:10" x14ac:dyDescent="0.25">
      <c r="A295" s="81"/>
      <c r="B295" s="98"/>
      <c r="C295" s="40" t="s">
        <v>16</v>
      </c>
      <c r="D295" s="79"/>
      <c r="E295" s="6">
        <f t="shared" si="63"/>
        <v>245</v>
      </c>
      <c r="F295" s="6">
        <f t="shared" si="72"/>
        <v>182.7</v>
      </c>
      <c r="G295" s="6">
        <v>62.3</v>
      </c>
      <c r="H295" s="6">
        <v>0</v>
      </c>
      <c r="I295" s="6"/>
      <c r="J295" s="80"/>
    </row>
    <row r="296" spans="1:10" ht="18" customHeight="1" x14ac:dyDescent="0.25">
      <c r="A296" s="81"/>
      <c r="B296" s="98"/>
      <c r="C296" s="40" t="s">
        <v>17</v>
      </c>
      <c r="D296" s="79"/>
      <c r="E296" s="6">
        <f t="shared" si="63"/>
        <v>0</v>
      </c>
      <c r="F296" s="6">
        <f t="shared" si="72"/>
        <v>0</v>
      </c>
      <c r="G296" s="6">
        <v>0</v>
      </c>
      <c r="H296" s="6">
        <v>0</v>
      </c>
      <c r="I296" s="6"/>
      <c r="J296" s="80"/>
    </row>
    <row r="297" spans="1:10" ht="55.2" customHeight="1" x14ac:dyDescent="0.25">
      <c r="A297" s="81" t="s">
        <v>96</v>
      </c>
      <c r="B297" s="94" t="s">
        <v>119</v>
      </c>
      <c r="C297" s="40" t="s">
        <v>11</v>
      </c>
      <c r="D297" s="79" t="s">
        <v>95</v>
      </c>
      <c r="E297" s="6">
        <f t="shared" si="63"/>
        <v>1156.6999999999998</v>
      </c>
      <c r="F297" s="6">
        <f>SUM(F298:F302)</f>
        <v>637.5</v>
      </c>
      <c r="G297" s="6">
        <f t="shared" ref="G297:I297" si="73">SUM(G298:G302)</f>
        <v>519.19999999999993</v>
      </c>
      <c r="H297" s="6">
        <f t="shared" si="73"/>
        <v>0</v>
      </c>
      <c r="I297" s="6">
        <f t="shared" si="73"/>
        <v>0</v>
      </c>
      <c r="J297" s="79" t="s">
        <v>128</v>
      </c>
    </row>
    <row r="298" spans="1:10" x14ac:dyDescent="0.25">
      <c r="A298" s="81"/>
      <c r="B298" s="95"/>
      <c r="C298" s="40" t="s">
        <v>13</v>
      </c>
      <c r="D298" s="79"/>
      <c r="E298" s="6">
        <f t="shared" si="63"/>
        <v>0</v>
      </c>
      <c r="F298" s="6">
        <v>0</v>
      </c>
      <c r="G298" s="6">
        <v>0</v>
      </c>
      <c r="H298" s="6">
        <v>0</v>
      </c>
      <c r="I298" s="6"/>
      <c r="J298" s="79"/>
    </row>
    <row r="299" spans="1:10" x14ac:dyDescent="0.25">
      <c r="A299" s="81"/>
      <c r="B299" s="95"/>
      <c r="C299" s="40" t="s">
        <v>14</v>
      </c>
      <c r="D299" s="79"/>
      <c r="E299" s="6">
        <f t="shared" si="63"/>
        <v>911.7</v>
      </c>
      <c r="F299" s="6">
        <v>454.8</v>
      </c>
      <c r="G299" s="6">
        <v>456.9</v>
      </c>
      <c r="H299" s="6">
        <v>0</v>
      </c>
      <c r="I299" s="6"/>
      <c r="J299" s="79"/>
    </row>
    <row r="300" spans="1:10" x14ac:dyDescent="0.25">
      <c r="A300" s="81"/>
      <c r="B300" s="95"/>
      <c r="C300" s="40" t="s">
        <v>15</v>
      </c>
      <c r="D300" s="79"/>
      <c r="E300" s="6">
        <f t="shared" si="63"/>
        <v>0</v>
      </c>
      <c r="F300" s="6">
        <v>0</v>
      </c>
      <c r="G300" s="6">
        <v>0</v>
      </c>
      <c r="H300" s="6">
        <v>0</v>
      </c>
      <c r="I300" s="6"/>
      <c r="J300" s="79"/>
    </row>
    <row r="301" spans="1:10" x14ac:dyDescent="0.25">
      <c r="A301" s="81"/>
      <c r="B301" s="95"/>
      <c r="C301" s="40" t="s">
        <v>16</v>
      </c>
      <c r="D301" s="79"/>
      <c r="E301" s="6">
        <f t="shared" si="63"/>
        <v>245</v>
      </c>
      <c r="F301" s="6">
        <v>182.7</v>
      </c>
      <c r="G301" s="6">
        <v>62.3</v>
      </c>
      <c r="H301" s="6">
        <v>0</v>
      </c>
      <c r="I301" s="6"/>
      <c r="J301" s="79"/>
    </row>
    <row r="302" spans="1:10" x14ac:dyDescent="0.25">
      <c r="A302" s="81"/>
      <c r="B302" s="96"/>
      <c r="C302" s="40" t="s">
        <v>17</v>
      </c>
      <c r="D302" s="79"/>
      <c r="E302" s="6">
        <f t="shared" ref="E302" si="74">SUM(F302:I302)</f>
        <v>0</v>
      </c>
      <c r="F302" s="6">
        <v>0</v>
      </c>
      <c r="G302" s="6">
        <v>0</v>
      </c>
      <c r="H302" s="6">
        <v>0</v>
      </c>
      <c r="I302" s="6"/>
      <c r="J302" s="79"/>
    </row>
    <row r="303" spans="1:10" ht="15" customHeight="1" x14ac:dyDescent="0.25">
      <c r="A303" s="93" t="s">
        <v>98</v>
      </c>
      <c r="B303" s="92" t="s">
        <v>99</v>
      </c>
      <c r="C303" s="40" t="s">
        <v>11</v>
      </c>
      <c r="D303" s="40" t="s">
        <v>41</v>
      </c>
      <c r="E303" s="3">
        <f>SUM(F303:I303)</f>
        <v>11497.3</v>
      </c>
      <c r="F303" s="3">
        <f t="shared" ref="F303:I308" si="75">F309++F315+F321+F327</f>
        <v>5048.2999999999993</v>
      </c>
      <c r="G303" s="3">
        <f t="shared" si="75"/>
        <v>1800</v>
      </c>
      <c r="H303" s="3">
        <f t="shared" si="75"/>
        <v>2300</v>
      </c>
      <c r="I303" s="3">
        <f t="shared" si="75"/>
        <v>2349</v>
      </c>
      <c r="J303" s="80"/>
    </row>
    <row r="304" spans="1:10" x14ac:dyDescent="0.25">
      <c r="A304" s="93"/>
      <c r="B304" s="92"/>
      <c r="C304" s="40" t="s">
        <v>13</v>
      </c>
      <c r="D304" s="40" t="s">
        <v>42</v>
      </c>
      <c r="E304" s="3">
        <f t="shared" ref="E304:E308" si="76">SUM(F304:I304)</f>
        <v>0</v>
      </c>
      <c r="F304" s="3">
        <f t="shared" si="75"/>
        <v>0</v>
      </c>
      <c r="G304" s="3">
        <f t="shared" si="75"/>
        <v>0</v>
      </c>
      <c r="H304" s="3">
        <f t="shared" si="75"/>
        <v>0</v>
      </c>
      <c r="I304" s="3">
        <f t="shared" si="75"/>
        <v>0</v>
      </c>
      <c r="J304" s="80"/>
    </row>
    <row r="305" spans="1:10" x14ac:dyDescent="0.25">
      <c r="A305" s="93"/>
      <c r="B305" s="92"/>
      <c r="C305" s="40" t="s">
        <v>14</v>
      </c>
      <c r="D305" s="9"/>
      <c r="E305" s="3">
        <f t="shared" si="76"/>
        <v>2029.8</v>
      </c>
      <c r="F305" s="3">
        <f t="shared" si="75"/>
        <v>2029.8</v>
      </c>
      <c r="G305" s="3">
        <f t="shared" si="75"/>
        <v>0</v>
      </c>
      <c r="H305" s="3">
        <f t="shared" si="75"/>
        <v>0</v>
      </c>
      <c r="I305" s="3">
        <f t="shared" si="75"/>
        <v>0</v>
      </c>
      <c r="J305" s="80"/>
    </row>
    <row r="306" spans="1:10" x14ac:dyDescent="0.25">
      <c r="A306" s="93"/>
      <c r="B306" s="92"/>
      <c r="C306" s="40" t="s">
        <v>15</v>
      </c>
      <c r="D306" s="9"/>
      <c r="E306" s="3">
        <f t="shared" si="76"/>
        <v>0</v>
      </c>
      <c r="F306" s="3">
        <f t="shared" si="75"/>
        <v>0</v>
      </c>
      <c r="G306" s="3">
        <f t="shared" si="75"/>
        <v>0</v>
      </c>
      <c r="H306" s="3">
        <f t="shared" si="75"/>
        <v>0</v>
      </c>
      <c r="I306" s="3">
        <f t="shared" si="75"/>
        <v>0</v>
      </c>
      <c r="J306" s="80"/>
    </row>
    <row r="307" spans="1:10" x14ac:dyDescent="0.25">
      <c r="A307" s="93"/>
      <c r="B307" s="92"/>
      <c r="C307" s="40" t="s">
        <v>16</v>
      </c>
      <c r="D307" s="9"/>
      <c r="E307" s="3">
        <f t="shared" si="76"/>
        <v>9467.5</v>
      </c>
      <c r="F307" s="3">
        <f t="shared" si="75"/>
        <v>3018.5</v>
      </c>
      <c r="G307" s="3">
        <f t="shared" si="75"/>
        <v>1800</v>
      </c>
      <c r="H307" s="3">
        <f t="shared" si="75"/>
        <v>2300</v>
      </c>
      <c r="I307" s="3">
        <f t="shared" si="75"/>
        <v>2349</v>
      </c>
      <c r="J307" s="80"/>
    </row>
    <row r="308" spans="1:10" x14ac:dyDescent="0.25">
      <c r="A308" s="93"/>
      <c r="B308" s="92"/>
      <c r="C308" s="40" t="s">
        <v>17</v>
      </c>
      <c r="D308" s="9"/>
      <c r="E308" s="3">
        <f t="shared" si="76"/>
        <v>0</v>
      </c>
      <c r="F308" s="3">
        <f>F314++F320+F326+F332</f>
        <v>0</v>
      </c>
      <c r="G308" s="3">
        <f t="shared" si="75"/>
        <v>0</v>
      </c>
      <c r="H308" s="3">
        <f t="shared" si="75"/>
        <v>0</v>
      </c>
      <c r="I308" s="3">
        <f t="shared" si="75"/>
        <v>0</v>
      </c>
      <c r="J308" s="80"/>
    </row>
    <row r="309" spans="1:10" ht="15" customHeight="1" x14ac:dyDescent="0.25">
      <c r="A309" s="81" t="s">
        <v>100</v>
      </c>
      <c r="B309" s="79" t="s">
        <v>101</v>
      </c>
      <c r="C309" s="40" t="s">
        <v>11</v>
      </c>
      <c r="D309" s="40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77">SUM(G310:G314)</f>
        <v>500</v>
      </c>
      <c r="H309" s="6">
        <f t="shared" si="77"/>
        <v>800</v>
      </c>
      <c r="I309" s="6">
        <f t="shared" si="77"/>
        <v>770.2</v>
      </c>
      <c r="J309" s="97" t="s">
        <v>126</v>
      </c>
    </row>
    <row r="310" spans="1:10" x14ac:dyDescent="0.25">
      <c r="A310" s="81"/>
      <c r="B310" s="79"/>
      <c r="C310" s="40" t="s">
        <v>13</v>
      </c>
      <c r="D310" s="40" t="s">
        <v>42</v>
      </c>
      <c r="E310" s="6">
        <f t="shared" ref="E310:E332" si="78">SUM(F310:I310)</f>
        <v>0</v>
      </c>
      <c r="F310" s="6">
        <v>0</v>
      </c>
      <c r="G310" s="6">
        <v>0</v>
      </c>
      <c r="H310" s="6">
        <v>0</v>
      </c>
      <c r="I310" s="6"/>
      <c r="J310" s="97"/>
    </row>
    <row r="311" spans="1:10" x14ac:dyDescent="0.25">
      <c r="A311" s="81"/>
      <c r="B311" s="79"/>
      <c r="C311" s="40" t="s">
        <v>14</v>
      </c>
      <c r="D311" s="40"/>
      <c r="E311" s="6">
        <f t="shared" si="78"/>
        <v>0</v>
      </c>
      <c r="F311" s="6">
        <v>0</v>
      </c>
      <c r="G311" s="6">
        <v>0</v>
      </c>
      <c r="H311" s="6">
        <v>0</v>
      </c>
      <c r="I311" s="6"/>
      <c r="J311" s="97"/>
    </row>
    <row r="312" spans="1:10" x14ac:dyDescent="0.25">
      <c r="A312" s="81"/>
      <c r="B312" s="79"/>
      <c r="C312" s="40" t="s">
        <v>15</v>
      </c>
      <c r="D312" s="40"/>
      <c r="E312" s="6">
        <f t="shared" si="78"/>
        <v>0</v>
      </c>
      <c r="F312" s="6">
        <v>0</v>
      </c>
      <c r="G312" s="6">
        <v>0</v>
      </c>
      <c r="H312" s="6">
        <v>0</v>
      </c>
      <c r="I312" s="6"/>
      <c r="J312" s="97"/>
    </row>
    <row r="313" spans="1:10" x14ac:dyDescent="0.25">
      <c r="A313" s="81"/>
      <c r="B313" s="79"/>
      <c r="C313" s="40" t="s">
        <v>16</v>
      </c>
      <c r="D313" s="9"/>
      <c r="E313" s="6">
        <f t="shared" si="78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97"/>
    </row>
    <row r="314" spans="1:10" x14ac:dyDescent="0.25">
      <c r="A314" s="81"/>
      <c r="B314" s="79"/>
      <c r="C314" s="40" t="s">
        <v>17</v>
      </c>
      <c r="D314" s="9"/>
      <c r="E314" s="6">
        <f t="shared" si="78"/>
        <v>0</v>
      </c>
      <c r="F314" s="6">
        <v>0</v>
      </c>
      <c r="G314" s="6">
        <v>0</v>
      </c>
      <c r="H314" s="6">
        <v>0</v>
      </c>
      <c r="I314" s="6"/>
      <c r="J314" s="97"/>
    </row>
    <row r="315" spans="1:10" ht="15" customHeight="1" x14ac:dyDescent="0.25">
      <c r="A315" s="81" t="s">
        <v>102</v>
      </c>
      <c r="B315" s="79" t="s">
        <v>103</v>
      </c>
      <c r="C315" s="40" t="s">
        <v>11</v>
      </c>
      <c r="D315" s="40" t="s">
        <v>41</v>
      </c>
      <c r="E315" s="6">
        <f t="shared" si="78"/>
        <v>3878.8</v>
      </c>
      <c r="F315" s="6">
        <f>SUM(F316:F320)</f>
        <v>1000</v>
      </c>
      <c r="G315" s="6">
        <f t="shared" ref="G315:I315" si="79">SUM(G316:G320)</f>
        <v>800</v>
      </c>
      <c r="H315" s="6">
        <f t="shared" si="79"/>
        <v>1000</v>
      </c>
      <c r="I315" s="6">
        <f t="shared" si="79"/>
        <v>1078.8</v>
      </c>
      <c r="J315" s="79" t="s">
        <v>128</v>
      </c>
    </row>
    <row r="316" spans="1:10" x14ac:dyDescent="0.25">
      <c r="A316" s="81"/>
      <c r="B316" s="79"/>
      <c r="C316" s="40" t="s">
        <v>13</v>
      </c>
      <c r="D316" s="40" t="s">
        <v>42</v>
      </c>
      <c r="E316" s="6">
        <f t="shared" si="78"/>
        <v>0</v>
      </c>
      <c r="F316" s="6">
        <v>0</v>
      </c>
      <c r="G316" s="6">
        <v>0</v>
      </c>
      <c r="H316" s="6">
        <v>0</v>
      </c>
      <c r="I316" s="6"/>
      <c r="J316" s="79"/>
    </row>
    <row r="317" spans="1:10" x14ac:dyDescent="0.25">
      <c r="A317" s="81"/>
      <c r="B317" s="79"/>
      <c r="C317" s="40" t="s">
        <v>14</v>
      </c>
      <c r="D317" s="9"/>
      <c r="E317" s="6">
        <f t="shared" si="78"/>
        <v>0</v>
      </c>
      <c r="F317" s="6">
        <v>0</v>
      </c>
      <c r="G317" s="6">
        <v>0</v>
      </c>
      <c r="H317" s="6">
        <v>0</v>
      </c>
      <c r="I317" s="6"/>
      <c r="J317" s="79"/>
    </row>
    <row r="318" spans="1:10" x14ac:dyDescent="0.25">
      <c r="A318" s="81"/>
      <c r="B318" s="79"/>
      <c r="C318" s="40" t="s">
        <v>15</v>
      </c>
      <c r="D318" s="9"/>
      <c r="E318" s="6">
        <f t="shared" si="78"/>
        <v>0</v>
      </c>
      <c r="F318" s="6">
        <v>0</v>
      </c>
      <c r="G318" s="6">
        <v>0</v>
      </c>
      <c r="H318" s="6">
        <v>0</v>
      </c>
      <c r="I318" s="6"/>
      <c r="J318" s="79"/>
    </row>
    <row r="319" spans="1:10" x14ac:dyDescent="0.25">
      <c r="A319" s="81"/>
      <c r="B319" s="79"/>
      <c r="C319" s="40" t="s">
        <v>16</v>
      </c>
      <c r="D319" s="9"/>
      <c r="E319" s="6">
        <f t="shared" si="78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9"/>
    </row>
    <row r="320" spans="1:10" x14ac:dyDescent="0.25">
      <c r="A320" s="81"/>
      <c r="B320" s="79"/>
      <c r="C320" s="40" t="s">
        <v>17</v>
      </c>
      <c r="D320" s="9"/>
      <c r="E320" s="6">
        <f t="shared" si="78"/>
        <v>0</v>
      </c>
      <c r="F320" s="6">
        <v>0</v>
      </c>
      <c r="G320" s="6">
        <v>0</v>
      </c>
      <c r="H320" s="6">
        <v>0</v>
      </c>
      <c r="I320" s="6"/>
      <c r="J320" s="79"/>
    </row>
    <row r="321" spans="1:10" ht="15" customHeight="1" x14ac:dyDescent="0.25">
      <c r="A321" s="81" t="s">
        <v>104</v>
      </c>
      <c r="B321" s="98" t="s">
        <v>105</v>
      </c>
      <c r="C321" s="40" t="s">
        <v>11</v>
      </c>
      <c r="D321" s="40" t="s">
        <v>41</v>
      </c>
      <c r="E321" s="6">
        <f t="shared" si="78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9" t="s">
        <v>126</v>
      </c>
    </row>
    <row r="322" spans="1:10" x14ac:dyDescent="0.25">
      <c r="A322" s="81"/>
      <c r="B322" s="98"/>
      <c r="C322" s="40" t="s">
        <v>13</v>
      </c>
      <c r="D322" s="40" t="s">
        <v>42</v>
      </c>
      <c r="E322" s="6">
        <f t="shared" si="78"/>
        <v>0</v>
      </c>
      <c r="F322" s="6">
        <v>0</v>
      </c>
      <c r="G322" s="6">
        <v>0</v>
      </c>
      <c r="H322" s="6">
        <v>0</v>
      </c>
      <c r="I322" s="6"/>
      <c r="J322" s="79"/>
    </row>
    <row r="323" spans="1:10" x14ac:dyDescent="0.25">
      <c r="A323" s="81"/>
      <c r="B323" s="98"/>
      <c r="C323" s="40" t="s">
        <v>14</v>
      </c>
      <c r="D323" s="9"/>
      <c r="E323" s="6">
        <f t="shared" si="78"/>
        <v>0</v>
      </c>
      <c r="F323" s="6">
        <v>0</v>
      </c>
      <c r="G323" s="6">
        <v>0</v>
      </c>
      <c r="H323" s="6">
        <v>0</v>
      </c>
      <c r="I323" s="6"/>
      <c r="J323" s="79"/>
    </row>
    <row r="324" spans="1:10" x14ac:dyDescent="0.25">
      <c r="A324" s="81"/>
      <c r="B324" s="98"/>
      <c r="C324" s="40" t="s">
        <v>15</v>
      </c>
      <c r="D324" s="9"/>
      <c r="E324" s="6">
        <f t="shared" si="78"/>
        <v>0</v>
      </c>
      <c r="F324" s="6">
        <v>0</v>
      </c>
      <c r="G324" s="6">
        <v>0</v>
      </c>
      <c r="H324" s="6">
        <v>0</v>
      </c>
      <c r="I324" s="6"/>
      <c r="J324" s="79"/>
    </row>
    <row r="325" spans="1:10" x14ac:dyDescent="0.25">
      <c r="A325" s="81"/>
      <c r="B325" s="98"/>
      <c r="C325" s="40" t="s">
        <v>16</v>
      </c>
      <c r="D325" s="9"/>
      <c r="E325" s="6">
        <f t="shared" si="78"/>
        <v>2030</v>
      </c>
      <c r="F325" s="6">
        <v>530</v>
      </c>
      <c r="G325" s="6">
        <v>500</v>
      </c>
      <c r="H325" s="6">
        <v>500</v>
      </c>
      <c r="I325" s="6">
        <v>500</v>
      </c>
      <c r="J325" s="79"/>
    </row>
    <row r="326" spans="1:10" x14ac:dyDescent="0.25">
      <c r="A326" s="81"/>
      <c r="B326" s="98"/>
      <c r="C326" s="40" t="s">
        <v>17</v>
      </c>
      <c r="D326" s="9"/>
      <c r="E326" s="6">
        <f t="shared" si="78"/>
        <v>0</v>
      </c>
      <c r="F326" s="6">
        <v>0</v>
      </c>
      <c r="G326" s="6">
        <v>0</v>
      </c>
      <c r="H326" s="6">
        <v>0</v>
      </c>
      <c r="I326" s="6"/>
      <c r="J326" s="79"/>
    </row>
    <row r="327" spans="1:10" ht="15" customHeight="1" x14ac:dyDescent="0.25">
      <c r="A327" s="81" t="s">
        <v>106</v>
      </c>
      <c r="B327" s="79" t="s">
        <v>107</v>
      </c>
      <c r="C327" s="40" t="s">
        <v>11</v>
      </c>
      <c r="D327" s="40" t="s">
        <v>41</v>
      </c>
      <c r="E327" s="6">
        <f t="shared" si="78"/>
        <v>2861.1</v>
      </c>
      <c r="F327" s="6">
        <f>SUM(F328:F332)</f>
        <v>2861.1</v>
      </c>
      <c r="G327" s="6">
        <f t="shared" ref="G327:I327" si="80">SUM(G328:G332)</f>
        <v>0</v>
      </c>
      <c r="H327" s="6">
        <f t="shared" si="80"/>
        <v>0</v>
      </c>
      <c r="I327" s="6">
        <f t="shared" si="80"/>
        <v>0</v>
      </c>
      <c r="J327" s="79" t="s">
        <v>126</v>
      </c>
    </row>
    <row r="328" spans="1:10" x14ac:dyDescent="0.25">
      <c r="A328" s="81"/>
      <c r="B328" s="79"/>
      <c r="C328" s="40" t="s">
        <v>13</v>
      </c>
      <c r="D328" s="40" t="s">
        <v>42</v>
      </c>
      <c r="E328" s="6">
        <f t="shared" si="78"/>
        <v>0</v>
      </c>
      <c r="F328" s="6">
        <v>0</v>
      </c>
      <c r="G328" s="6">
        <v>0</v>
      </c>
      <c r="H328" s="6">
        <v>0</v>
      </c>
      <c r="I328" s="6"/>
      <c r="J328" s="79"/>
    </row>
    <row r="329" spans="1:10" x14ac:dyDescent="0.25">
      <c r="A329" s="81"/>
      <c r="B329" s="79"/>
      <c r="C329" s="40" t="s">
        <v>14</v>
      </c>
      <c r="D329" s="9"/>
      <c r="E329" s="6">
        <f t="shared" si="78"/>
        <v>2029.8</v>
      </c>
      <c r="F329" s="6">
        <v>2029.8</v>
      </c>
      <c r="G329" s="6">
        <v>0</v>
      </c>
      <c r="H329" s="6">
        <v>0</v>
      </c>
      <c r="I329" s="6"/>
      <c r="J329" s="79"/>
    </row>
    <row r="330" spans="1:10" x14ac:dyDescent="0.25">
      <c r="A330" s="81"/>
      <c r="B330" s="79"/>
      <c r="C330" s="40" t="s">
        <v>15</v>
      </c>
      <c r="D330" s="9"/>
      <c r="E330" s="6">
        <f t="shared" si="78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79"/>
      <c r="C331" s="40" t="s">
        <v>16</v>
      </c>
      <c r="D331" s="9"/>
      <c r="E331" s="6">
        <f t="shared" si="78"/>
        <v>831.3</v>
      </c>
      <c r="F331" s="6">
        <v>831.3</v>
      </c>
      <c r="G331" s="6">
        <v>0</v>
      </c>
      <c r="H331" s="6">
        <v>0</v>
      </c>
      <c r="I331" s="6"/>
      <c r="J331" s="79"/>
    </row>
    <row r="332" spans="1:10" x14ac:dyDescent="0.25">
      <c r="A332" s="81"/>
      <c r="B332" s="79"/>
      <c r="C332" s="40" t="s">
        <v>17</v>
      </c>
      <c r="D332" s="9"/>
      <c r="E332" s="6">
        <f t="shared" si="78"/>
        <v>0</v>
      </c>
      <c r="F332" s="6">
        <f t="shared" ref="F332:H332" si="81">SUM(G332:I332)</f>
        <v>0</v>
      </c>
      <c r="G332" s="6">
        <f t="shared" si="81"/>
        <v>0</v>
      </c>
      <c r="H332" s="6">
        <f t="shared" si="81"/>
        <v>0</v>
      </c>
      <c r="I332" s="6"/>
      <c r="J332" s="79"/>
    </row>
    <row r="333" spans="1:10" ht="15" customHeight="1" x14ac:dyDescent="0.25">
      <c r="A333" s="93" t="s">
        <v>108</v>
      </c>
      <c r="B333" s="92" t="s">
        <v>109</v>
      </c>
      <c r="C333" s="44" t="s">
        <v>11</v>
      </c>
      <c r="D333" s="44" t="s">
        <v>41</v>
      </c>
      <c r="E333" s="3">
        <f>SUM(F333:I333)</f>
        <v>800</v>
      </c>
      <c r="F333" s="3">
        <f t="shared" ref="F333:I338" si="82">F339</f>
        <v>300</v>
      </c>
      <c r="G333" s="3">
        <f t="shared" si="82"/>
        <v>200</v>
      </c>
      <c r="H333" s="3">
        <f t="shared" si="82"/>
        <v>200</v>
      </c>
      <c r="I333" s="3">
        <f t="shared" si="82"/>
        <v>100</v>
      </c>
      <c r="J333" s="97"/>
    </row>
    <row r="334" spans="1:10" x14ac:dyDescent="0.25">
      <c r="A334" s="93"/>
      <c r="B334" s="92"/>
      <c r="C334" s="44" t="s">
        <v>13</v>
      </c>
      <c r="D334" s="44" t="s">
        <v>42</v>
      </c>
      <c r="E334" s="3">
        <f t="shared" ref="E334:E338" si="83">SUM(F334:I334)</f>
        <v>0</v>
      </c>
      <c r="F334" s="3">
        <f t="shared" si="82"/>
        <v>0</v>
      </c>
      <c r="G334" s="3">
        <f t="shared" si="82"/>
        <v>0</v>
      </c>
      <c r="H334" s="3">
        <f t="shared" si="82"/>
        <v>0</v>
      </c>
      <c r="I334" s="3">
        <f t="shared" si="82"/>
        <v>0</v>
      </c>
      <c r="J334" s="97"/>
    </row>
    <row r="335" spans="1:10" x14ac:dyDescent="0.25">
      <c r="A335" s="93"/>
      <c r="B335" s="92"/>
      <c r="C335" s="44" t="s">
        <v>14</v>
      </c>
      <c r="D335" s="10"/>
      <c r="E335" s="3">
        <f t="shared" si="83"/>
        <v>0</v>
      </c>
      <c r="F335" s="3">
        <f t="shared" si="82"/>
        <v>0</v>
      </c>
      <c r="G335" s="3">
        <f t="shared" si="82"/>
        <v>0</v>
      </c>
      <c r="H335" s="3">
        <f t="shared" si="82"/>
        <v>0</v>
      </c>
      <c r="I335" s="3">
        <f t="shared" si="82"/>
        <v>0</v>
      </c>
      <c r="J335" s="97"/>
    </row>
    <row r="336" spans="1:10" x14ac:dyDescent="0.25">
      <c r="A336" s="93"/>
      <c r="B336" s="92"/>
      <c r="C336" s="44" t="s">
        <v>15</v>
      </c>
      <c r="D336" s="10"/>
      <c r="E336" s="3">
        <f t="shared" si="83"/>
        <v>0</v>
      </c>
      <c r="F336" s="3">
        <f t="shared" si="82"/>
        <v>0</v>
      </c>
      <c r="G336" s="3">
        <f t="shared" si="82"/>
        <v>0</v>
      </c>
      <c r="H336" s="3">
        <f t="shared" si="82"/>
        <v>0</v>
      </c>
      <c r="I336" s="3">
        <f t="shared" si="82"/>
        <v>0</v>
      </c>
      <c r="J336" s="97"/>
    </row>
    <row r="337" spans="1:10" x14ac:dyDescent="0.25">
      <c r="A337" s="93"/>
      <c r="B337" s="92"/>
      <c r="C337" s="44" t="s">
        <v>16</v>
      </c>
      <c r="D337" s="10"/>
      <c r="E337" s="3">
        <f t="shared" si="83"/>
        <v>800</v>
      </c>
      <c r="F337" s="3">
        <f t="shared" si="82"/>
        <v>300</v>
      </c>
      <c r="G337" s="3">
        <f t="shared" si="82"/>
        <v>200</v>
      </c>
      <c r="H337" s="3">
        <f t="shared" si="82"/>
        <v>200</v>
      </c>
      <c r="I337" s="3">
        <f t="shared" si="82"/>
        <v>100</v>
      </c>
      <c r="J337" s="97"/>
    </row>
    <row r="338" spans="1:10" ht="14.4" customHeight="1" x14ac:dyDescent="0.25">
      <c r="A338" s="93"/>
      <c r="B338" s="92"/>
      <c r="C338" s="44" t="s">
        <v>17</v>
      </c>
      <c r="D338" s="10"/>
      <c r="E338" s="3">
        <f t="shared" si="83"/>
        <v>0</v>
      </c>
      <c r="F338" s="3">
        <f>F344</f>
        <v>0</v>
      </c>
      <c r="G338" s="3">
        <f t="shared" si="82"/>
        <v>0</v>
      </c>
      <c r="H338" s="3">
        <f t="shared" si="82"/>
        <v>0</v>
      </c>
      <c r="I338" s="3">
        <f t="shared" si="82"/>
        <v>0</v>
      </c>
      <c r="J338" s="97"/>
    </row>
    <row r="339" spans="1:10" x14ac:dyDescent="0.25">
      <c r="A339" s="81" t="s">
        <v>110</v>
      </c>
      <c r="B339" s="79" t="s">
        <v>111</v>
      </c>
      <c r="C339" s="40" t="s">
        <v>11</v>
      </c>
      <c r="D339" s="40" t="s">
        <v>41</v>
      </c>
      <c r="E339" s="6">
        <f>SUM(F339:I339)</f>
        <v>800</v>
      </c>
      <c r="F339" s="6">
        <f>SUM(F340:F344)</f>
        <v>300</v>
      </c>
      <c r="G339" s="6">
        <f t="shared" ref="G339:I339" si="84">SUM(G340:G344)</f>
        <v>200</v>
      </c>
      <c r="H339" s="6">
        <f t="shared" si="84"/>
        <v>200</v>
      </c>
      <c r="I339" s="6">
        <f t="shared" si="84"/>
        <v>100</v>
      </c>
      <c r="J339" s="79" t="s">
        <v>128</v>
      </c>
    </row>
    <row r="340" spans="1:10" x14ac:dyDescent="0.25">
      <c r="A340" s="81"/>
      <c r="B340" s="79"/>
      <c r="C340" s="40" t="s">
        <v>13</v>
      </c>
      <c r="D340" s="40" t="s">
        <v>42</v>
      </c>
      <c r="E340" s="6">
        <f t="shared" ref="E340:E344" si="85">SUM(F340:I340)</f>
        <v>0</v>
      </c>
      <c r="F340" s="6">
        <v>0</v>
      </c>
      <c r="G340" s="6">
        <v>0</v>
      </c>
      <c r="H340" s="6">
        <v>0</v>
      </c>
      <c r="I340" s="6"/>
      <c r="J340" s="79"/>
    </row>
    <row r="341" spans="1:10" x14ac:dyDescent="0.25">
      <c r="A341" s="81"/>
      <c r="B341" s="79"/>
      <c r="C341" s="40" t="s">
        <v>14</v>
      </c>
      <c r="D341" s="9"/>
      <c r="E341" s="6">
        <f t="shared" si="85"/>
        <v>0</v>
      </c>
      <c r="F341" s="6">
        <v>0</v>
      </c>
      <c r="G341" s="6">
        <v>0</v>
      </c>
      <c r="H341" s="6">
        <v>0</v>
      </c>
      <c r="I341" s="6"/>
      <c r="J341" s="79"/>
    </row>
    <row r="342" spans="1:10" x14ac:dyDescent="0.25">
      <c r="A342" s="81"/>
      <c r="B342" s="79"/>
      <c r="C342" s="40" t="s">
        <v>15</v>
      </c>
      <c r="D342" s="9"/>
      <c r="E342" s="6">
        <f t="shared" si="85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40" t="s">
        <v>16</v>
      </c>
      <c r="D343" s="9"/>
      <c r="E343" s="6">
        <f t="shared" si="85"/>
        <v>800</v>
      </c>
      <c r="F343" s="6">
        <v>300</v>
      </c>
      <c r="G343" s="6">
        <v>200</v>
      </c>
      <c r="H343" s="6">
        <v>200</v>
      </c>
      <c r="I343" s="6">
        <v>100</v>
      </c>
      <c r="J343" s="79"/>
    </row>
    <row r="344" spans="1:10" x14ac:dyDescent="0.25">
      <c r="A344" s="81"/>
      <c r="B344" s="79"/>
      <c r="C344" s="40" t="s">
        <v>17</v>
      </c>
      <c r="D344" s="9"/>
      <c r="E344" s="6">
        <f t="shared" si="85"/>
        <v>0</v>
      </c>
      <c r="F344" s="6">
        <v>0</v>
      </c>
      <c r="G344" s="6">
        <v>0</v>
      </c>
      <c r="H344" s="6">
        <v>0</v>
      </c>
      <c r="I344" s="6"/>
      <c r="J344" s="79"/>
    </row>
    <row r="345" spans="1:10" x14ac:dyDescent="0.25">
      <c r="A345" s="81" t="s">
        <v>112</v>
      </c>
      <c r="B345" s="92" t="s">
        <v>113</v>
      </c>
      <c r="C345" s="44" t="s">
        <v>11</v>
      </c>
      <c r="D345" s="44" t="s">
        <v>41</v>
      </c>
      <c r="E345" s="3">
        <f>SUM(F345:I345)</f>
        <v>40</v>
      </c>
      <c r="F345" s="3">
        <f t="shared" ref="F345:I350" si="86">F351</f>
        <v>10</v>
      </c>
      <c r="G345" s="3">
        <f t="shared" si="86"/>
        <v>10</v>
      </c>
      <c r="H345" s="3">
        <f t="shared" si="86"/>
        <v>10</v>
      </c>
      <c r="I345" s="3">
        <f t="shared" si="86"/>
        <v>10</v>
      </c>
      <c r="J345" s="97"/>
    </row>
    <row r="346" spans="1:10" x14ac:dyDescent="0.25">
      <c r="A346" s="81"/>
      <c r="B346" s="92"/>
      <c r="C346" s="44" t="s">
        <v>13</v>
      </c>
      <c r="D346" s="44" t="s">
        <v>42</v>
      </c>
      <c r="E346" s="3">
        <f t="shared" ref="E346:E350" si="87">SUM(F346:I346)</f>
        <v>0</v>
      </c>
      <c r="F346" s="3">
        <f t="shared" si="86"/>
        <v>0</v>
      </c>
      <c r="G346" s="3">
        <f t="shared" si="86"/>
        <v>0</v>
      </c>
      <c r="H346" s="3">
        <f t="shared" si="86"/>
        <v>0</v>
      </c>
      <c r="I346" s="3">
        <f t="shared" si="86"/>
        <v>0</v>
      </c>
      <c r="J346" s="97"/>
    </row>
    <row r="347" spans="1:10" x14ac:dyDescent="0.25">
      <c r="A347" s="81"/>
      <c r="B347" s="92"/>
      <c r="C347" s="44" t="s">
        <v>14</v>
      </c>
      <c r="D347" s="10"/>
      <c r="E347" s="3">
        <f t="shared" si="87"/>
        <v>0</v>
      </c>
      <c r="F347" s="3">
        <f t="shared" si="86"/>
        <v>0</v>
      </c>
      <c r="G347" s="3">
        <f t="shared" si="86"/>
        <v>0</v>
      </c>
      <c r="H347" s="3">
        <f t="shared" si="86"/>
        <v>0</v>
      </c>
      <c r="I347" s="3">
        <f t="shared" si="86"/>
        <v>0</v>
      </c>
      <c r="J347" s="97"/>
    </row>
    <row r="348" spans="1:10" x14ac:dyDescent="0.25">
      <c r="A348" s="81"/>
      <c r="B348" s="92"/>
      <c r="C348" s="44" t="s">
        <v>15</v>
      </c>
      <c r="D348" s="10"/>
      <c r="E348" s="3">
        <f t="shared" si="87"/>
        <v>0</v>
      </c>
      <c r="F348" s="3">
        <f t="shared" si="86"/>
        <v>0</v>
      </c>
      <c r="G348" s="3">
        <f t="shared" si="86"/>
        <v>0</v>
      </c>
      <c r="H348" s="3">
        <f t="shared" si="86"/>
        <v>0</v>
      </c>
      <c r="I348" s="3">
        <f t="shared" si="86"/>
        <v>0</v>
      </c>
      <c r="J348" s="97"/>
    </row>
    <row r="349" spans="1:10" x14ac:dyDescent="0.25">
      <c r="A349" s="81"/>
      <c r="B349" s="92"/>
      <c r="C349" s="44" t="s">
        <v>16</v>
      </c>
      <c r="D349" s="10"/>
      <c r="E349" s="3">
        <f t="shared" si="87"/>
        <v>40</v>
      </c>
      <c r="F349" s="3">
        <f t="shared" si="86"/>
        <v>10</v>
      </c>
      <c r="G349" s="3">
        <f t="shared" si="86"/>
        <v>10</v>
      </c>
      <c r="H349" s="3">
        <f t="shared" si="86"/>
        <v>10</v>
      </c>
      <c r="I349" s="3">
        <f t="shared" si="86"/>
        <v>10</v>
      </c>
      <c r="J349" s="97"/>
    </row>
    <row r="350" spans="1:10" ht="27.6" customHeight="1" x14ac:dyDescent="0.25">
      <c r="A350" s="81"/>
      <c r="B350" s="92"/>
      <c r="C350" s="44" t="s">
        <v>17</v>
      </c>
      <c r="D350" s="10"/>
      <c r="E350" s="3">
        <f t="shared" si="87"/>
        <v>0</v>
      </c>
      <c r="F350" s="3">
        <f>F356</f>
        <v>0</v>
      </c>
      <c r="G350" s="3">
        <f t="shared" si="86"/>
        <v>0</v>
      </c>
      <c r="H350" s="3">
        <f t="shared" si="86"/>
        <v>0</v>
      </c>
      <c r="I350" s="3">
        <f t="shared" si="86"/>
        <v>0</v>
      </c>
      <c r="J350" s="97"/>
    </row>
    <row r="351" spans="1:10" ht="15" customHeight="1" x14ac:dyDescent="0.25">
      <c r="A351" s="81" t="s">
        <v>114</v>
      </c>
      <c r="B351" s="79" t="s">
        <v>97</v>
      </c>
      <c r="C351" s="40" t="s">
        <v>11</v>
      </c>
      <c r="D351" s="40" t="s">
        <v>41</v>
      </c>
      <c r="E351" s="6">
        <f>SUM(F351:I351)</f>
        <v>40</v>
      </c>
      <c r="F351" s="6">
        <f>SUM(F352:F356)</f>
        <v>10</v>
      </c>
      <c r="G351" s="6">
        <f t="shared" ref="G351:I351" si="88">SUM(G352:G356)</f>
        <v>10</v>
      </c>
      <c r="H351" s="6">
        <f t="shared" si="88"/>
        <v>10</v>
      </c>
      <c r="I351" s="6">
        <f t="shared" si="88"/>
        <v>10</v>
      </c>
      <c r="J351" s="79" t="s">
        <v>128</v>
      </c>
    </row>
    <row r="352" spans="1:10" x14ac:dyDescent="0.25">
      <c r="A352" s="81"/>
      <c r="B352" s="79"/>
      <c r="C352" s="40" t="s">
        <v>13</v>
      </c>
      <c r="D352" s="40" t="s">
        <v>42</v>
      </c>
      <c r="E352" s="6">
        <f t="shared" ref="E352:E356" si="89">SUM(F352:I352)</f>
        <v>0</v>
      </c>
      <c r="F352" s="6">
        <v>0</v>
      </c>
      <c r="G352" s="6">
        <v>0</v>
      </c>
      <c r="H352" s="6">
        <v>0</v>
      </c>
      <c r="I352" s="6"/>
      <c r="J352" s="79"/>
    </row>
    <row r="353" spans="1:10" x14ac:dyDescent="0.25">
      <c r="A353" s="81"/>
      <c r="B353" s="79"/>
      <c r="C353" s="40" t="s">
        <v>14</v>
      </c>
      <c r="D353" s="9"/>
      <c r="E353" s="6">
        <f t="shared" si="89"/>
        <v>0</v>
      </c>
      <c r="F353" s="6">
        <v>0</v>
      </c>
      <c r="G353" s="6">
        <v>0</v>
      </c>
      <c r="H353" s="6">
        <v>0</v>
      </c>
      <c r="I353" s="6"/>
      <c r="J353" s="79"/>
    </row>
    <row r="354" spans="1:10" x14ac:dyDescent="0.25">
      <c r="A354" s="81"/>
      <c r="B354" s="79"/>
      <c r="C354" s="40" t="s">
        <v>15</v>
      </c>
      <c r="D354" s="9"/>
      <c r="E354" s="6">
        <f t="shared" si="89"/>
        <v>0</v>
      </c>
      <c r="F354" s="6">
        <v>0</v>
      </c>
      <c r="G354" s="6">
        <v>0</v>
      </c>
      <c r="H354" s="6">
        <v>0</v>
      </c>
      <c r="I354" s="6"/>
      <c r="J354" s="79"/>
    </row>
    <row r="355" spans="1:10" x14ac:dyDescent="0.25">
      <c r="A355" s="81"/>
      <c r="B355" s="79"/>
      <c r="C355" s="40" t="s">
        <v>16</v>
      </c>
      <c r="D355" s="9"/>
      <c r="E355" s="6">
        <f t="shared" si="89"/>
        <v>40</v>
      </c>
      <c r="F355" s="6">
        <v>10</v>
      </c>
      <c r="G355" s="6">
        <v>10</v>
      </c>
      <c r="H355" s="6">
        <v>10</v>
      </c>
      <c r="I355" s="6">
        <v>10</v>
      </c>
      <c r="J355" s="79"/>
    </row>
    <row r="356" spans="1:10" x14ac:dyDescent="0.25">
      <c r="A356" s="81"/>
      <c r="B356" s="79"/>
      <c r="C356" s="40" t="s">
        <v>17</v>
      </c>
      <c r="D356" s="9"/>
      <c r="E356" s="6">
        <f t="shared" si="89"/>
        <v>0</v>
      </c>
      <c r="F356" s="6">
        <v>0</v>
      </c>
      <c r="G356" s="6">
        <v>0</v>
      </c>
      <c r="H356" s="6">
        <v>0</v>
      </c>
      <c r="I356" s="6"/>
      <c r="J356" s="79"/>
    </row>
  </sheetData>
  <mergeCells count="198"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56:J56"/>
    <mergeCell ref="A57:A62"/>
    <mergeCell ref="B57:B62"/>
    <mergeCell ref="A63:A68"/>
    <mergeCell ref="B63:B68"/>
    <mergeCell ref="D63:D68"/>
    <mergeCell ref="J63:J68"/>
    <mergeCell ref="A44:A49"/>
    <mergeCell ref="B44:B49"/>
    <mergeCell ref="D44:D49"/>
    <mergeCell ref="J44:J49"/>
    <mergeCell ref="A50:A55"/>
    <mergeCell ref="B50:B55"/>
    <mergeCell ref="D50:D55"/>
    <mergeCell ref="J50:J55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51:A356"/>
    <mergeCell ref="B351:B356"/>
    <mergeCell ref="J351:J356"/>
    <mergeCell ref="A339:A344"/>
    <mergeCell ref="B339:B344"/>
    <mergeCell ref="J339:J344"/>
    <mergeCell ref="A345:A350"/>
    <mergeCell ref="B345:B350"/>
    <mergeCell ref="J345:J350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26" t="s">
        <v>7</v>
      </c>
      <c r="G5" s="26" t="s">
        <v>8</v>
      </c>
      <c r="H5" s="26" t="s">
        <v>9</v>
      </c>
      <c r="I5" s="26" t="s">
        <v>131</v>
      </c>
      <c r="J5" s="84"/>
    </row>
    <row r="6" spans="1:11" x14ac:dyDescent="0.2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11</v>
      </c>
    </row>
    <row r="7" spans="1:11" x14ac:dyDescent="0.25">
      <c r="A7" s="93" t="s">
        <v>39</v>
      </c>
      <c r="B7" s="92" t="s">
        <v>40</v>
      </c>
      <c r="C7" s="25" t="s">
        <v>11</v>
      </c>
      <c r="D7" s="25" t="s">
        <v>41</v>
      </c>
      <c r="E7" s="3">
        <f t="shared" ref="E7:E11" si="0">SUM(F7:H7)</f>
        <v>89184.5</v>
      </c>
      <c r="F7" s="3">
        <f t="shared" ref="F7:I12" si="1">F13+F19+F25+F31+F37</f>
        <v>35293.699999999997</v>
      </c>
      <c r="G7" s="3">
        <f t="shared" ref="G7:G10" si="2">G13+G19+G25+G31+G37+G43</f>
        <v>33052.300000000003</v>
      </c>
      <c r="H7" s="3">
        <f t="shared" si="1"/>
        <v>20838.5</v>
      </c>
      <c r="I7" s="3">
        <f t="shared" si="1"/>
        <v>19861.599999999999</v>
      </c>
      <c r="J7" s="80"/>
    </row>
    <row r="8" spans="1:11" x14ac:dyDescent="0.25">
      <c r="A8" s="93"/>
      <c r="B8" s="92"/>
      <c r="C8" s="25" t="s">
        <v>13</v>
      </c>
      <c r="D8" s="25" t="s">
        <v>42</v>
      </c>
      <c r="E8" s="3">
        <f t="shared" si="0"/>
        <v>0</v>
      </c>
      <c r="F8" s="3">
        <f t="shared" si="1"/>
        <v>0</v>
      </c>
      <c r="G8" s="3">
        <f t="shared" si="2"/>
        <v>0</v>
      </c>
      <c r="H8" s="3">
        <f t="shared" si="1"/>
        <v>0</v>
      </c>
      <c r="I8" s="3">
        <f t="shared" si="1"/>
        <v>0</v>
      </c>
      <c r="J8" s="80"/>
    </row>
    <row r="9" spans="1:11" x14ac:dyDescent="0.25">
      <c r="A9" s="93"/>
      <c r="B9" s="92"/>
      <c r="C9" s="25" t="s">
        <v>14</v>
      </c>
      <c r="D9" s="9"/>
      <c r="E9" s="3">
        <f t="shared" si="0"/>
        <v>2600</v>
      </c>
      <c r="F9" s="3">
        <f t="shared" si="1"/>
        <v>0</v>
      </c>
      <c r="G9" s="3">
        <f t="shared" si="2"/>
        <v>2600</v>
      </c>
      <c r="H9" s="3">
        <f t="shared" si="1"/>
        <v>0</v>
      </c>
      <c r="I9" s="3">
        <f t="shared" si="1"/>
        <v>0</v>
      </c>
      <c r="J9" s="80"/>
    </row>
    <row r="10" spans="1:11" x14ac:dyDescent="0.25">
      <c r="A10" s="93"/>
      <c r="B10" s="92"/>
      <c r="C10" s="25" t="s">
        <v>15</v>
      </c>
      <c r="D10" s="9"/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1"/>
        <v>0</v>
      </c>
      <c r="I10" s="3">
        <f t="shared" si="1"/>
        <v>0</v>
      </c>
      <c r="J10" s="80"/>
    </row>
    <row r="11" spans="1:11" x14ac:dyDescent="0.25">
      <c r="A11" s="93"/>
      <c r="B11" s="92"/>
      <c r="C11" s="25" t="s">
        <v>16</v>
      </c>
      <c r="D11" s="9"/>
      <c r="E11" s="3">
        <f t="shared" si="0"/>
        <v>86584.5</v>
      </c>
      <c r="F11" s="3">
        <f t="shared" si="1"/>
        <v>35293.699999999997</v>
      </c>
      <c r="G11" s="3">
        <f>G17+G23+G29+G35+G41+G47</f>
        <v>30452.300000000003</v>
      </c>
      <c r="H11" s="3">
        <f t="shared" si="1"/>
        <v>20838.5</v>
      </c>
      <c r="I11" s="3">
        <f t="shared" si="1"/>
        <v>19861.599999999999</v>
      </c>
      <c r="J11" s="80"/>
    </row>
    <row r="12" spans="1:11" x14ac:dyDescent="0.25">
      <c r="A12" s="93"/>
      <c r="B12" s="92"/>
      <c r="C12" s="25" t="s">
        <v>17</v>
      </c>
      <c r="D12" s="9"/>
      <c r="E12" s="3">
        <f>SUM(F12:H12)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80"/>
    </row>
    <row r="13" spans="1:11" x14ac:dyDescent="0.25">
      <c r="A13" s="81" t="s">
        <v>43</v>
      </c>
      <c r="B13" s="79" t="s">
        <v>44</v>
      </c>
      <c r="C13" s="25" t="s">
        <v>11</v>
      </c>
      <c r="D13" s="25" t="s">
        <v>41</v>
      </c>
      <c r="E13" s="6">
        <f>SUM(F13:H13)</f>
        <v>24350</v>
      </c>
      <c r="F13" s="6">
        <f>SUM(F14:F18)</f>
        <v>7950</v>
      </c>
      <c r="G13" s="6">
        <f t="shared" ref="G13:I13" si="3">SUM(G14:G18)</f>
        <v>8000</v>
      </c>
      <c r="H13" s="6">
        <f t="shared" si="3"/>
        <v>8400</v>
      </c>
      <c r="I13" s="6">
        <f t="shared" si="3"/>
        <v>8800</v>
      </c>
      <c r="J13" s="97" t="s">
        <v>125</v>
      </c>
    </row>
    <row r="14" spans="1:11" x14ac:dyDescent="0.25">
      <c r="A14" s="81"/>
      <c r="B14" s="79"/>
      <c r="C14" s="25" t="s">
        <v>13</v>
      </c>
      <c r="D14" s="25" t="s">
        <v>42</v>
      </c>
      <c r="E14" s="6">
        <f t="shared" ref="E14:E18" si="4">SUM(F14:H14)</f>
        <v>0</v>
      </c>
      <c r="F14" s="6">
        <v>0</v>
      </c>
      <c r="G14" s="6">
        <v>0</v>
      </c>
      <c r="H14" s="6">
        <v>0</v>
      </c>
      <c r="I14" s="6">
        <v>0</v>
      </c>
      <c r="J14" s="97"/>
    </row>
    <row r="15" spans="1:11" x14ac:dyDescent="0.25">
      <c r="A15" s="81"/>
      <c r="B15" s="79"/>
      <c r="C15" s="25" t="s">
        <v>14</v>
      </c>
      <c r="D15" s="9"/>
      <c r="E15" s="6">
        <f t="shared" si="4"/>
        <v>0</v>
      </c>
      <c r="F15" s="6">
        <v>0</v>
      </c>
      <c r="G15" s="6">
        <v>0</v>
      </c>
      <c r="H15" s="6">
        <v>0</v>
      </c>
      <c r="I15" s="6">
        <v>0</v>
      </c>
      <c r="J15" s="97"/>
    </row>
    <row r="16" spans="1:11" x14ac:dyDescent="0.25">
      <c r="A16" s="81"/>
      <c r="B16" s="79"/>
      <c r="C16" s="25" t="s">
        <v>15</v>
      </c>
      <c r="D16" s="9"/>
      <c r="E16" s="6">
        <f t="shared" si="4"/>
        <v>0</v>
      </c>
      <c r="F16" s="6">
        <v>0</v>
      </c>
      <c r="G16" s="6">
        <v>0</v>
      </c>
      <c r="H16" s="6">
        <v>0</v>
      </c>
      <c r="I16" s="6">
        <v>0</v>
      </c>
      <c r="J16" s="97"/>
    </row>
    <row r="17" spans="1:10" x14ac:dyDescent="0.25">
      <c r="A17" s="81"/>
      <c r="B17" s="79"/>
      <c r="C17" s="25" t="s">
        <v>16</v>
      </c>
      <c r="D17" s="9"/>
      <c r="E17" s="6">
        <f t="shared" si="4"/>
        <v>24350</v>
      </c>
      <c r="F17" s="6">
        <v>7950</v>
      </c>
      <c r="G17" s="6">
        <v>8000</v>
      </c>
      <c r="H17" s="6">
        <v>8400</v>
      </c>
      <c r="I17" s="6">
        <v>8800</v>
      </c>
      <c r="J17" s="97"/>
    </row>
    <row r="18" spans="1:10" x14ac:dyDescent="0.25">
      <c r="A18" s="81"/>
      <c r="B18" s="79"/>
      <c r="C18" s="25" t="s">
        <v>17</v>
      </c>
      <c r="D18" s="9"/>
      <c r="E18" s="6">
        <f t="shared" si="4"/>
        <v>0</v>
      </c>
      <c r="F18" s="6">
        <v>0</v>
      </c>
      <c r="G18" s="6">
        <v>0</v>
      </c>
      <c r="H18" s="6">
        <v>0</v>
      </c>
      <c r="I18" s="6">
        <v>0</v>
      </c>
      <c r="J18" s="97"/>
    </row>
    <row r="19" spans="1:10" ht="13.95" customHeight="1" x14ac:dyDescent="0.25">
      <c r="A19" s="81" t="s">
        <v>45</v>
      </c>
      <c r="B19" s="79" t="s">
        <v>46</v>
      </c>
      <c r="C19" s="25" t="s">
        <v>11</v>
      </c>
      <c r="D19" s="25" t="s">
        <v>41</v>
      </c>
      <c r="E19" s="6">
        <f>SUM(F19:H19)</f>
        <v>22490</v>
      </c>
      <c r="F19" s="6">
        <f>SUM(F20:F24)</f>
        <v>8500</v>
      </c>
      <c r="G19" s="6">
        <f t="shared" ref="G19:I19" si="5">SUM(G20:G24)</f>
        <v>7000</v>
      </c>
      <c r="H19" s="6">
        <f t="shared" si="5"/>
        <v>6990</v>
      </c>
      <c r="I19" s="6">
        <f t="shared" si="5"/>
        <v>6810</v>
      </c>
      <c r="J19" s="79" t="s">
        <v>128</v>
      </c>
    </row>
    <row r="20" spans="1:10" x14ac:dyDescent="0.25">
      <c r="A20" s="81"/>
      <c r="B20" s="79"/>
      <c r="C20" s="25" t="s">
        <v>13</v>
      </c>
      <c r="D20" s="25" t="s">
        <v>42</v>
      </c>
      <c r="E20" s="6">
        <f t="shared" ref="E20:E24" si="6">SUM(F20:H20)</f>
        <v>0</v>
      </c>
      <c r="F20" s="6">
        <v>0</v>
      </c>
      <c r="G20" s="6">
        <v>0</v>
      </c>
      <c r="H20" s="6">
        <v>0</v>
      </c>
      <c r="I20" s="6">
        <v>0</v>
      </c>
      <c r="J20" s="79"/>
    </row>
    <row r="21" spans="1:10" x14ac:dyDescent="0.25">
      <c r="A21" s="81"/>
      <c r="B21" s="79"/>
      <c r="C21" s="25" t="s">
        <v>14</v>
      </c>
      <c r="D21" s="9"/>
      <c r="E21" s="6">
        <f t="shared" si="6"/>
        <v>0</v>
      </c>
      <c r="F21" s="6">
        <v>0</v>
      </c>
      <c r="G21" s="6">
        <v>0</v>
      </c>
      <c r="H21" s="6">
        <v>0</v>
      </c>
      <c r="I21" s="6">
        <v>0</v>
      </c>
      <c r="J21" s="79"/>
    </row>
    <row r="22" spans="1:10" x14ac:dyDescent="0.25">
      <c r="A22" s="81"/>
      <c r="B22" s="79"/>
      <c r="C22" s="25" t="s">
        <v>15</v>
      </c>
      <c r="D22" s="9"/>
      <c r="E22" s="6">
        <f t="shared" si="6"/>
        <v>0</v>
      </c>
      <c r="F22" s="6">
        <v>0</v>
      </c>
      <c r="G22" s="6">
        <v>0</v>
      </c>
      <c r="H22" s="6">
        <v>0</v>
      </c>
      <c r="I22" s="6">
        <v>0</v>
      </c>
      <c r="J22" s="79"/>
    </row>
    <row r="23" spans="1:10" x14ac:dyDescent="0.25">
      <c r="A23" s="81"/>
      <c r="B23" s="79"/>
      <c r="C23" s="25" t="s">
        <v>16</v>
      </c>
      <c r="D23" s="9"/>
      <c r="E23" s="6">
        <f t="shared" si="6"/>
        <v>22490</v>
      </c>
      <c r="F23" s="6">
        <v>8500</v>
      </c>
      <c r="G23" s="6">
        <v>7000</v>
      </c>
      <c r="H23" s="6">
        <v>6990</v>
      </c>
      <c r="I23" s="6">
        <v>6810</v>
      </c>
      <c r="J23" s="79"/>
    </row>
    <row r="24" spans="1:10" x14ac:dyDescent="0.25">
      <c r="A24" s="81"/>
      <c r="B24" s="79"/>
      <c r="C24" s="25" t="s">
        <v>17</v>
      </c>
      <c r="D24" s="9"/>
      <c r="E24" s="6">
        <f t="shared" si="6"/>
        <v>0</v>
      </c>
      <c r="F24" s="6">
        <v>0</v>
      </c>
      <c r="G24" s="6">
        <v>0</v>
      </c>
      <c r="H24" s="6">
        <v>0</v>
      </c>
      <c r="I24" s="6"/>
      <c r="J24" s="79"/>
    </row>
    <row r="25" spans="1:10" ht="13.95" customHeight="1" x14ac:dyDescent="0.25">
      <c r="A25" s="81" t="s">
        <v>47</v>
      </c>
      <c r="B25" s="79" t="s">
        <v>48</v>
      </c>
      <c r="C25" s="25" t="s">
        <v>11</v>
      </c>
      <c r="D25" s="25" t="s">
        <v>41</v>
      </c>
      <c r="E25" s="6">
        <f>SUM(F25:H25)</f>
        <v>1500</v>
      </c>
      <c r="F25" s="6">
        <f>SUM(F26:F30)</f>
        <v>700</v>
      </c>
      <c r="G25" s="6">
        <f t="shared" ref="G25:I25" si="7">SUM(G26:G30)</f>
        <v>400</v>
      </c>
      <c r="H25" s="6">
        <f t="shared" si="7"/>
        <v>400</v>
      </c>
      <c r="I25" s="6">
        <f t="shared" si="7"/>
        <v>400</v>
      </c>
      <c r="J25" s="79" t="s">
        <v>128</v>
      </c>
    </row>
    <row r="26" spans="1:10" x14ac:dyDescent="0.25">
      <c r="A26" s="81"/>
      <c r="B26" s="79"/>
      <c r="C26" s="25" t="s">
        <v>13</v>
      </c>
      <c r="D26" s="25" t="s">
        <v>42</v>
      </c>
      <c r="E26" s="6">
        <f t="shared" ref="E26:E30" si="8">SUM(F26:H26)</f>
        <v>0</v>
      </c>
      <c r="F26" s="6">
        <v>0</v>
      </c>
      <c r="G26" s="6">
        <v>0</v>
      </c>
      <c r="H26" s="6">
        <v>0</v>
      </c>
      <c r="I26" s="6">
        <v>0</v>
      </c>
      <c r="J26" s="79"/>
    </row>
    <row r="27" spans="1:10" x14ac:dyDescent="0.25">
      <c r="A27" s="81"/>
      <c r="B27" s="79"/>
      <c r="C27" s="25" t="s">
        <v>14</v>
      </c>
      <c r="D27" s="9"/>
      <c r="E27" s="6">
        <f t="shared" si="8"/>
        <v>0</v>
      </c>
      <c r="F27" s="6">
        <v>0</v>
      </c>
      <c r="G27" s="6">
        <v>0</v>
      </c>
      <c r="H27" s="6">
        <v>0</v>
      </c>
      <c r="I27" s="6">
        <v>0</v>
      </c>
      <c r="J27" s="79"/>
    </row>
    <row r="28" spans="1:10" x14ac:dyDescent="0.25">
      <c r="A28" s="81"/>
      <c r="B28" s="79"/>
      <c r="C28" s="25" t="s">
        <v>15</v>
      </c>
      <c r="D28" s="9"/>
      <c r="E28" s="6">
        <f t="shared" si="8"/>
        <v>0</v>
      </c>
      <c r="F28" s="6">
        <v>0</v>
      </c>
      <c r="G28" s="6">
        <v>0</v>
      </c>
      <c r="H28" s="6">
        <v>0</v>
      </c>
      <c r="I28" s="6">
        <v>0</v>
      </c>
      <c r="J28" s="79"/>
    </row>
    <row r="29" spans="1:10" x14ac:dyDescent="0.25">
      <c r="A29" s="81"/>
      <c r="B29" s="79"/>
      <c r="C29" s="25" t="s">
        <v>16</v>
      </c>
      <c r="D29" s="9"/>
      <c r="E29" s="6">
        <f t="shared" si="8"/>
        <v>1500</v>
      </c>
      <c r="F29" s="6">
        <v>700</v>
      </c>
      <c r="G29" s="6">
        <v>400</v>
      </c>
      <c r="H29" s="6">
        <v>400</v>
      </c>
      <c r="I29" s="6">
        <v>400</v>
      </c>
      <c r="J29" s="79"/>
    </row>
    <row r="30" spans="1:10" x14ac:dyDescent="0.25">
      <c r="A30" s="81"/>
      <c r="B30" s="79"/>
      <c r="C30" s="25" t="s">
        <v>17</v>
      </c>
      <c r="D30" s="9"/>
      <c r="E30" s="6">
        <f t="shared" si="8"/>
        <v>0</v>
      </c>
      <c r="F30" s="6">
        <v>0</v>
      </c>
      <c r="G30" s="6">
        <v>0</v>
      </c>
      <c r="H30" s="6">
        <v>0</v>
      </c>
      <c r="I30" s="6">
        <v>0</v>
      </c>
      <c r="J30" s="79"/>
    </row>
    <row r="31" spans="1:10" x14ac:dyDescent="0.25">
      <c r="A31" s="81" t="s">
        <v>49</v>
      </c>
      <c r="B31" s="79" t="s">
        <v>50</v>
      </c>
      <c r="C31" s="25" t="s">
        <v>11</v>
      </c>
      <c r="D31" s="25" t="s">
        <v>41</v>
      </c>
      <c r="E31" s="6">
        <f>SUM(F31:H31)</f>
        <v>27955.1</v>
      </c>
      <c r="F31" s="6">
        <f>SUM(F32:F36)</f>
        <v>18143.7</v>
      </c>
      <c r="G31" s="6">
        <f t="shared" ref="G31:I31" si="9">SUM(G32:G36)</f>
        <v>4762.8999999999996</v>
      </c>
      <c r="H31" s="6">
        <f t="shared" si="9"/>
        <v>5048.5</v>
      </c>
      <c r="I31" s="6">
        <f t="shared" si="9"/>
        <v>3851.6</v>
      </c>
      <c r="J31" s="79" t="s">
        <v>128</v>
      </c>
    </row>
    <row r="32" spans="1:10" x14ac:dyDescent="0.25">
      <c r="A32" s="81"/>
      <c r="B32" s="79"/>
      <c r="C32" s="25" t="s">
        <v>13</v>
      </c>
      <c r="D32" s="25" t="s">
        <v>42</v>
      </c>
      <c r="E32" s="6">
        <f t="shared" ref="E32:E36" si="10">SUM(F32:H32)</f>
        <v>0</v>
      </c>
      <c r="F32" s="6">
        <v>0</v>
      </c>
      <c r="G32" s="6">
        <v>0</v>
      </c>
      <c r="H32" s="6">
        <v>0</v>
      </c>
      <c r="I32" s="6">
        <v>0</v>
      </c>
      <c r="J32" s="79"/>
    </row>
    <row r="33" spans="1:10" x14ac:dyDescent="0.25">
      <c r="A33" s="81"/>
      <c r="B33" s="79"/>
      <c r="C33" s="25" t="s">
        <v>14</v>
      </c>
      <c r="D33" s="9"/>
      <c r="E33" s="6">
        <f t="shared" si="10"/>
        <v>0</v>
      </c>
      <c r="F33" s="6">
        <v>0</v>
      </c>
      <c r="G33" s="6">
        <v>0</v>
      </c>
      <c r="H33" s="6">
        <v>0</v>
      </c>
      <c r="I33" s="6">
        <v>0</v>
      </c>
      <c r="J33" s="79"/>
    </row>
    <row r="34" spans="1:10" x14ac:dyDescent="0.25">
      <c r="A34" s="81"/>
      <c r="B34" s="79"/>
      <c r="C34" s="25" t="s">
        <v>15</v>
      </c>
      <c r="D34" s="9"/>
      <c r="E34" s="6">
        <f t="shared" si="10"/>
        <v>0</v>
      </c>
      <c r="F34" s="6">
        <v>0</v>
      </c>
      <c r="G34" s="6">
        <v>0</v>
      </c>
      <c r="H34" s="6">
        <v>0</v>
      </c>
      <c r="I34" s="6">
        <v>0</v>
      </c>
      <c r="J34" s="79"/>
    </row>
    <row r="35" spans="1:10" x14ac:dyDescent="0.25">
      <c r="A35" s="81"/>
      <c r="B35" s="79"/>
      <c r="C35" s="25" t="s">
        <v>16</v>
      </c>
      <c r="D35" s="9"/>
      <c r="E35" s="6">
        <f t="shared" si="10"/>
        <v>27955.1</v>
      </c>
      <c r="F35" s="6">
        <v>18143.7</v>
      </c>
      <c r="G35" s="6">
        <v>4762.8999999999996</v>
      </c>
      <c r="H35" s="6">
        <v>5048.5</v>
      </c>
      <c r="I35" s="6">
        <v>3851.6</v>
      </c>
      <c r="J35" s="79"/>
    </row>
    <row r="36" spans="1:10" x14ac:dyDescent="0.25">
      <c r="A36" s="81"/>
      <c r="B36" s="79"/>
      <c r="C36" s="25" t="s">
        <v>17</v>
      </c>
      <c r="D36" s="9"/>
      <c r="E36" s="6">
        <f t="shared" si="10"/>
        <v>0</v>
      </c>
      <c r="F36" s="6">
        <v>0</v>
      </c>
      <c r="G36" s="6">
        <v>0</v>
      </c>
      <c r="H36" s="6">
        <v>0</v>
      </c>
      <c r="I36" s="6">
        <v>0</v>
      </c>
      <c r="J36" s="79"/>
    </row>
    <row r="37" spans="1:10" ht="15" customHeight="1" x14ac:dyDescent="0.25">
      <c r="A37" s="81" t="s">
        <v>51</v>
      </c>
      <c r="B37" s="79" t="s">
        <v>135</v>
      </c>
      <c r="C37" s="25" t="s">
        <v>11</v>
      </c>
      <c r="D37" s="25" t="s">
        <v>41</v>
      </c>
      <c r="E37" s="6">
        <f>SUM(F37:H37)</f>
        <v>2736.8</v>
      </c>
      <c r="F37" s="6">
        <f>SUM(F38:F42)</f>
        <v>0</v>
      </c>
      <c r="G37" s="6">
        <f t="shared" ref="G37:I37" si="11">SUM(G38:G42)</f>
        <v>2736.8</v>
      </c>
      <c r="H37" s="6">
        <f t="shared" si="11"/>
        <v>0</v>
      </c>
      <c r="I37" s="6">
        <f t="shared" si="11"/>
        <v>0</v>
      </c>
      <c r="J37" s="79" t="s">
        <v>128</v>
      </c>
    </row>
    <row r="38" spans="1:10" x14ac:dyDescent="0.25">
      <c r="A38" s="81"/>
      <c r="B38" s="79"/>
      <c r="C38" s="25" t="s">
        <v>13</v>
      </c>
      <c r="D38" s="25" t="s">
        <v>42</v>
      </c>
      <c r="E38" s="6">
        <f t="shared" ref="E38:E42" si="12">SUM(F38:H38)</f>
        <v>0</v>
      </c>
      <c r="F38" s="6">
        <v>0</v>
      </c>
      <c r="G38" s="6">
        <v>0</v>
      </c>
      <c r="H38" s="6">
        <v>0</v>
      </c>
      <c r="I38" s="6"/>
      <c r="J38" s="79"/>
    </row>
    <row r="39" spans="1:10" x14ac:dyDescent="0.25">
      <c r="A39" s="81"/>
      <c r="B39" s="79"/>
      <c r="C39" s="25" t="s">
        <v>14</v>
      </c>
      <c r="D39" s="9"/>
      <c r="E39" s="6">
        <f t="shared" si="12"/>
        <v>2600</v>
      </c>
      <c r="F39" s="6">
        <v>0</v>
      </c>
      <c r="G39" s="6">
        <v>2600</v>
      </c>
      <c r="H39" s="6">
        <v>0</v>
      </c>
      <c r="I39" s="6"/>
      <c r="J39" s="79"/>
    </row>
    <row r="40" spans="1:10" x14ac:dyDescent="0.25">
      <c r="A40" s="81"/>
      <c r="B40" s="79"/>
      <c r="C40" s="25" t="s">
        <v>15</v>
      </c>
      <c r="D40" s="9"/>
      <c r="E40" s="6">
        <f t="shared" si="12"/>
        <v>0</v>
      </c>
      <c r="F40" s="6">
        <v>0</v>
      </c>
      <c r="G40" s="6">
        <v>0</v>
      </c>
      <c r="H40" s="6">
        <v>0</v>
      </c>
      <c r="I40" s="6"/>
      <c r="J40" s="79"/>
    </row>
    <row r="41" spans="1:10" x14ac:dyDescent="0.25">
      <c r="A41" s="81"/>
      <c r="B41" s="79"/>
      <c r="C41" s="25" t="s">
        <v>16</v>
      </c>
      <c r="D41" s="9"/>
      <c r="E41" s="6">
        <f t="shared" si="12"/>
        <v>136.80000000000001</v>
      </c>
      <c r="F41" s="6">
        <v>0</v>
      </c>
      <c r="G41" s="6">
        <v>136.80000000000001</v>
      </c>
      <c r="H41" s="6">
        <v>0</v>
      </c>
      <c r="I41" s="6"/>
      <c r="J41" s="79"/>
    </row>
    <row r="42" spans="1:10" x14ac:dyDescent="0.25">
      <c r="A42" s="81"/>
      <c r="B42" s="79"/>
      <c r="C42" s="25" t="s">
        <v>17</v>
      </c>
      <c r="D42" s="9"/>
      <c r="E42" s="6">
        <f t="shared" si="12"/>
        <v>0</v>
      </c>
      <c r="F42" s="6">
        <v>0</v>
      </c>
      <c r="G42" s="6">
        <v>0</v>
      </c>
      <c r="H42" s="6">
        <v>0</v>
      </c>
      <c r="I42" s="6"/>
      <c r="J42" s="79"/>
    </row>
    <row r="43" spans="1:10" x14ac:dyDescent="0.25">
      <c r="A43" s="81" t="s">
        <v>137</v>
      </c>
      <c r="B43" s="79" t="s">
        <v>52</v>
      </c>
      <c r="C43" s="25" t="s">
        <v>11</v>
      </c>
      <c r="D43" s="25" t="s">
        <v>41</v>
      </c>
      <c r="E43" s="6">
        <f>SUM(F43:H43)</f>
        <v>10152.6</v>
      </c>
      <c r="F43" s="6">
        <f>SUM(F44:F48)</f>
        <v>0</v>
      </c>
      <c r="G43" s="6">
        <f t="shared" ref="G43:I43" si="13">SUM(G44:G48)</f>
        <v>10152.6</v>
      </c>
      <c r="H43" s="6">
        <f t="shared" si="13"/>
        <v>0</v>
      </c>
      <c r="I43" s="6">
        <f t="shared" si="13"/>
        <v>0</v>
      </c>
      <c r="J43" s="79" t="s">
        <v>128</v>
      </c>
    </row>
    <row r="44" spans="1:10" x14ac:dyDescent="0.25">
      <c r="A44" s="81"/>
      <c r="B44" s="79"/>
      <c r="C44" s="25" t="s">
        <v>13</v>
      </c>
      <c r="D44" s="25" t="s">
        <v>42</v>
      </c>
      <c r="E44" s="6">
        <f t="shared" ref="E44:E48" si="14">SUM(F44:H44)</f>
        <v>0</v>
      </c>
      <c r="F44" s="6">
        <v>0</v>
      </c>
      <c r="G44" s="6">
        <v>0</v>
      </c>
      <c r="H44" s="6">
        <v>0</v>
      </c>
      <c r="I44" s="6"/>
      <c r="J44" s="79"/>
    </row>
    <row r="45" spans="1:10" x14ac:dyDescent="0.25">
      <c r="A45" s="81"/>
      <c r="B45" s="79"/>
      <c r="C45" s="25" t="s">
        <v>14</v>
      </c>
      <c r="D45" s="9"/>
      <c r="E45" s="6">
        <f t="shared" si="14"/>
        <v>0</v>
      </c>
      <c r="F45" s="6">
        <v>0</v>
      </c>
      <c r="G45" s="6">
        <v>0</v>
      </c>
      <c r="H45" s="6">
        <v>0</v>
      </c>
      <c r="I45" s="6"/>
      <c r="J45" s="79"/>
    </row>
    <row r="46" spans="1:10" x14ac:dyDescent="0.25">
      <c r="A46" s="81"/>
      <c r="B46" s="79"/>
      <c r="C46" s="25" t="s">
        <v>15</v>
      </c>
      <c r="D46" s="9"/>
      <c r="E46" s="6">
        <f t="shared" si="14"/>
        <v>0</v>
      </c>
      <c r="F46" s="6">
        <v>0</v>
      </c>
      <c r="G46" s="6">
        <v>0</v>
      </c>
      <c r="H46" s="6">
        <v>0</v>
      </c>
      <c r="I46" s="6"/>
      <c r="J46" s="79"/>
    </row>
    <row r="47" spans="1:10" x14ac:dyDescent="0.25">
      <c r="A47" s="81"/>
      <c r="B47" s="79"/>
      <c r="C47" s="25" t="s">
        <v>16</v>
      </c>
      <c r="D47" s="9"/>
      <c r="E47" s="6">
        <f t="shared" si="14"/>
        <v>10152.6</v>
      </c>
      <c r="F47" s="6">
        <v>0</v>
      </c>
      <c r="G47" s="6">
        <v>10152.6</v>
      </c>
      <c r="H47" s="6">
        <v>0</v>
      </c>
      <c r="I47" s="6"/>
      <c r="J47" s="79"/>
    </row>
    <row r="48" spans="1:10" x14ac:dyDescent="0.25">
      <c r="A48" s="81"/>
      <c r="B48" s="79"/>
      <c r="C48" s="25" t="s">
        <v>17</v>
      </c>
      <c r="D48" s="9"/>
      <c r="E48" s="6">
        <f t="shared" si="14"/>
        <v>0</v>
      </c>
      <c r="F48" s="6">
        <v>0</v>
      </c>
      <c r="G48" s="6">
        <v>0</v>
      </c>
      <c r="H48" s="6">
        <v>0</v>
      </c>
      <c r="I48" s="6"/>
      <c r="J48" s="79"/>
    </row>
  </sheetData>
  <mergeCells count="29">
    <mergeCell ref="A43:A48"/>
    <mergeCell ref="B43:B48"/>
    <mergeCell ref="J43:J48"/>
    <mergeCell ref="A31:A36"/>
    <mergeCell ref="B31:B36"/>
    <mergeCell ref="J31:J36"/>
    <mergeCell ref="A37:A42"/>
    <mergeCell ref="B37:B42"/>
    <mergeCell ref="J37:J42"/>
    <mergeCell ref="A19:A24"/>
    <mergeCell ref="B19:B24"/>
    <mergeCell ref="J19:J24"/>
    <mergeCell ref="A25:A30"/>
    <mergeCell ref="B25:B30"/>
    <mergeCell ref="J25:J30"/>
    <mergeCell ref="A7:A12"/>
    <mergeCell ref="B7:B12"/>
    <mergeCell ref="J7:J12"/>
    <mergeCell ref="A13:A18"/>
    <mergeCell ref="B13:B18"/>
    <mergeCell ref="J13:J18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43307086614173229" bottom="0.16" header="0.31496062992125984" footer="0.15"/>
  <pageSetup paperSize="9" orientation="landscape" r:id="rId1"/>
  <rowBreaks count="2" manualBreakCount="2">
    <brk id="6" max="16383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33" t="s">
        <v>7</v>
      </c>
      <c r="G5" s="33" t="s">
        <v>8</v>
      </c>
      <c r="H5" s="33" t="s">
        <v>9</v>
      </c>
      <c r="I5" s="33" t="s">
        <v>131</v>
      </c>
      <c r="J5" s="84"/>
    </row>
    <row r="6" spans="1:1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11</v>
      </c>
    </row>
    <row r="7" spans="1:11" ht="15" customHeight="1" x14ac:dyDescent="0.25">
      <c r="A7" s="86"/>
      <c r="B7" s="89" t="s">
        <v>10</v>
      </c>
      <c r="C7" s="34" t="s">
        <v>11</v>
      </c>
      <c r="D7" s="89" t="s">
        <v>12</v>
      </c>
      <c r="E7" s="3">
        <f>SUM(F7:I7)</f>
        <v>16187.3</v>
      </c>
      <c r="F7" s="3">
        <f t="shared" ref="F7:I8" si="0">F14</f>
        <v>5850.3</v>
      </c>
      <c r="G7" s="3">
        <f t="shared" si="0"/>
        <v>6000</v>
      </c>
      <c r="H7" s="3">
        <f t="shared" si="0"/>
        <v>3998.6</v>
      </c>
      <c r="I7" s="3">
        <f t="shared" si="0"/>
        <v>338.40000000000003</v>
      </c>
      <c r="J7" s="92"/>
    </row>
    <row r="8" spans="1:11" ht="13.5" customHeight="1" x14ac:dyDescent="0.25">
      <c r="A8" s="87"/>
      <c r="B8" s="90"/>
      <c r="C8" s="34" t="s">
        <v>13</v>
      </c>
      <c r="D8" s="90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92"/>
    </row>
    <row r="9" spans="1:11" x14ac:dyDescent="0.25">
      <c r="A9" s="87"/>
      <c r="B9" s="90"/>
      <c r="C9" s="34" t="s">
        <v>14</v>
      </c>
      <c r="D9" s="90"/>
      <c r="E9" s="3">
        <f t="shared" si="1"/>
        <v>14231.399999999998</v>
      </c>
      <c r="F9" s="3">
        <f t="shared" ref="F9:I9" si="2">F16</f>
        <v>5206.8</v>
      </c>
      <c r="G9" s="3">
        <f t="shared" si="2"/>
        <v>5280</v>
      </c>
      <c r="H9" s="3">
        <f t="shared" si="2"/>
        <v>3446.8</v>
      </c>
      <c r="I9" s="3">
        <f t="shared" si="2"/>
        <v>297.8</v>
      </c>
      <c r="J9" s="92"/>
    </row>
    <row r="10" spans="1:11" x14ac:dyDescent="0.25">
      <c r="A10" s="87"/>
      <c r="B10" s="90"/>
      <c r="C10" s="34" t="s">
        <v>15</v>
      </c>
      <c r="D10" s="90"/>
      <c r="E10" s="3">
        <f t="shared" si="1"/>
        <v>0</v>
      </c>
      <c r="F10" s="3">
        <f t="shared" ref="F10:I10" si="3">F17</f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92"/>
    </row>
    <row r="11" spans="1:11" x14ac:dyDescent="0.25">
      <c r="A11" s="87"/>
      <c r="B11" s="90"/>
      <c r="C11" s="34" t="s">
        <v>16</v>
      </c>
      <c r="D11" s="90"/>
      <c r="E11" s="3">
        <f t="shared" si="1"/>
        <v>1955.8999999999999</v>
      </c>
      <c r="F11" s="3">
        <f t="shared" ref="F11:I11" si="4">F18</f>
        <v>643.5</v>
      </c>
      <c r="G11" s="3">
        <f t="shared" si="4"/>
        <v>720</v>
      </c>
      <c r="H11" s="3">
        <f t="shared" si="4"/>
        <v>551.79999999999995</v>
      </c>
      <c r="I11" s="3">
        <f t="shared" si="4"/>
        <v>40.6</v>
      </c>
      <c r="J11" s="92"/>
    </row>
    <row r="12" spans="1:11" ht="17.399999999999999" customHeight="1" x14ac:dyDescent="0.25">
      <c r="A12" s="88"/>
      <c r="B12" s="91"/>
      <c r="C12" s="34" t="s">
        <v>17</v>
      </c>
      <c r="D12" s="91"/>
      <c r="E12" s="3">
        <f t="shared" si="1"/>
        <v>0</v>
      </c>
      <c r="F12" s="3">
        <f>F19</f>
        <v>0</v>
      </c>
      <c r="G12" s="3">
        <f t="shared" ref="G12:I12" si="5">G19</f>
        <v>0</v>
      </c>
      <c r="H12" s="3">
        <f t="shared" si="5"/>
        <v>0</v>
      </c>
      <c r="I12" s="3">
        <f t="shared" si="5"/>
        <v>0</v>
      </c>
      <c r="J12" s="92"/>
    </row>
    <row r="13" spans="1:11" ht="23.25" customHeight="1" x14ac:dyDescent="0.25">
      <c r="A13" s="92" t="s">
        <v>18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20</v>
      </c>
      <c r="C14" s="34" t="s">
        <v>11</v>
      </c>
      <c r="D14" s="89" t="s">
        <v>12</v>
      </c>
      <c r="E14" s="3">
        <f>SUM(F14:I14)</f>
        <v>16187.3</v>
      </c>
      <c r="F14" s="3">
        <f>F38+F50</f>
        <v>5850.3</v>
      </c>
      <c r="G14" s="3">
        <f t="shared" ref="G14:I19" si="6">G38+G50</f>
        <v>6000</v>
      </c>
      <c r="H14" s="3">
        <f t="shared" si="6"/>
        <v>3998.6</v>
      </c>
      <c r="I14" s="3">
        <f t="shared" si="6"/>
        <v>338.40000000000003</v>
      </c>
      <c r="J14" s="79"/>
    </row>
    <row r="15" spans="1:11" ht="20.25" customHeight="1" x14ac:dyDescent="0.25">
      <c r="A15" s="93"/>
      <c r="B15" s="92"/>
      <c r="C15" s="34" t="s">
        <v>13</v>
      </c>
      <c r="D15" s="90"/>
      <c r="E15" s="3">
        <f t="shared" ref="E15:E43" si="7">SUM(F15:I15)</f>
        <v>0</v>
      </c>
      <c r="F15" s="3">
        <f t="shared" ref="F15:F18" si="8">F39+F51</f>
        <v>0</v>
      </c>
      <c r="G15" s="3">
        <f t="shared" si="6"/>
        <v>0</v>
      </c>
      <c r="H15" s="3">
        <f t="shared" si="6"/>
        <v>0</v>
      </c>
      <c r="I15" s="3">
        <f t="shared" si="6"/>
        <v>0</v>
      </c>
      <c r="J15" s="79"/>
    </row>
    <row r="16" spans="1:11" x14ac:dyDescent="0.25">
      <c r="A16" s="93"/>
      <c r="B16" s="92"/>
      <c r="C16" s="34" t="s">
        <v>14</v>
      </c>
      <c r="D16" s="90"/>
      <c r="E16" s="3">
        <f t="shared" si="7"/>
        <v>14231.399999999998</v>
      </c>
      <c r="F16" s="3">
        <f t="shared" si="8"/>
        <v>5206.8</v>
      </c>
      <c r="G16" s="3">
        <f t="shared" si="6"/>
        <v>5280</v>
      </c>
      <c r="H16" s="3">
        <f t="shared" si="6"/>
        <v>3446.8</v>
      </c>
      <c r="I16" s="3">
        <f t="shared" si="6"/>
        <v>297.8</v>
      </c>
      <c r="J16" s="79"/>
    </row>
    <row r="17" spans="1:10" x14ac:dyDescent="0.25">
      <c r="A17" s="93"/>
      <c r="B17" s="92"/>
      <c r="C17" s="34" t="s">
        <v>15</v>
      </c>
      <c r="D17" s="90"/>
      <c r="E17" s="3">
        <f t="shared" si="7"/>
        <v>0</v>
      </c>
      <c r="F17" s="3">
        <f t="shared" si="8"/>
        <v>0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79"/>
    </row>
    <row r="18" spans="1:10" x14ac:dyDescent="0.25">
      <c r="A18" s="93"/>
      <c r="B18" s="92"/>
      <c r="C18" s="34" t="s">
        <v>16</v>
      </c>
      <c r="D18" s="90"/>
      <c r="E18" s="3">
        <f t="shared" si="7"/>
        <v>1955.8999999999999</v>
      </c>
      <c r="F18" s="3">
        <f t="shared" si="8"/>
        <v>643.5</v>
      </c>
      <c r="G18" s="3">
        <f t="shared" si="6"/>
        <v>720</v>
      </c>
      <c r="H18" s="3">
        <f t="shared" si="6"/>
        <v>551.79999999999995</v>
      </c>
      <c r="I18" s="3">
        <f t="shared" si="6"/>
        <v>40.6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7"/>
        <v>0</v>
      </c>
      <c r="F19" s="3">
        <f>F43+F55</f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79"/>
    </row>
    <row r="20" spans="1:10" ht="16.5" customHeight="1" x14ac:dyDescent="0.25">
      <c r="A20" s="81" t="s">
        <v>21</v>
      </c>
      <c r="B20" s="92" t="s">
        <v>147</v>
      </c>
      <c r="C20" s="34" t="s">
        <v>11</v>
      </c>
      <c r="D20" s="94" t="s">
        <v>12</v>
      </c>
      <c r="E20" s="3">
        <f t="shared" ref="E20:I25" si="9">E26</f>
        <v>11095.9</v>
      </c>
      <c r="F20" s="3">
        <f t="shared" si="9"/>
        <v>0</v>
      </c>
      <c r="G20" s="3">
        <f t="shared" si="9"/>
        <v>11095.9</v>
      </c>
      <c r="H20" s="3">
        <f t="shared" si="9"/>
        <v>0</v>
      </c>
      <c r="I20" s="3">
        <f t="shared" si="9"/>
        <v>0</v>
      </c>
      <c r="J20" s="79" t="s">
        <v>124</v>
      </c>
    </row>
    <row r="21" spans="1:10" ht="16.5" customHeight="1" x14ac:dyDescent="0.25">
      <c r="A21" s="81"/>
      <c r="B21" s="92"/>
      <c r="C21" s="34" t="s">
        <v>13</v>
      </c>
      <c r="D21" s="95"/>
      <c r="E21" s="3">
        <f t="shared" si="9"/>
        <v>0</v>
      </c>
      <c r="F21" s="3">
        <f t="shared" si="9"/>
        <v>0</v>
      </c>
      <c r="G21" s="3">
        <f t="shared" si="9"/>
        <v>0</v>
      </c>
      <c r="H21" s="3">
        <f t="shared" si="9"/>
        <v>0</v>
      </c>
      <c r="I21" s="3">
        <f t="shared" si="9"/>
        <v>0</v>
      </c>
      <c r="J21" s="79"/>
    </row>
    <row r="22" spans="1:10" ht="16.5" customHeight="1" x14ac:dyDescent="0.25">
      <c r="A22" s="81"/>
      <c r="B22" s="92"/>
      <c r="C22" s="34" t="s">
        <v>14</v>
      </c>
      <c r="D22" s="95"/>
      <c r="E22" s="3">
        <f t="shared" si="9"/>
        <v>8000</v>
      </c>
      <c r="F22" s="3">
        <f t="shared" si="9"/>
        <v>0</v>
      </c>
      <c r="G22" s="3">
        <f t="shared" si="9"/>
        <v>8000</v>
      </c>
      <c r="H22" s="3">
        <f t="shared" si="9"/>
        <v>0</v>
      </c>
      <c r="I22" s="3">
        <f t="shared" si="9"/>
        <v>0</v>
      </c>
      <c r="J22" s="79"/>
    </row>
    <row r="23" spans="1:10" ht="16.5" customHeight="1" x14ac:dyDescent="0.25">
      <c r="A23" s="81"/>
      <c r="B23" s="92"/>
      <c r="C23" s="34" t="s">
        <v>15</v>
      </c>
      <c r="D23" s="95"/>
      <c r="E23" s="3">
        <f t="shared" si="9"/>
        <v>0</v>
      </c>
      <c r="F23" s="3">
        <f t="shared" si="9"/>
        <v>0</v>
      </c>
      <c r="G23" s="3">
        <f t="shared" si="9"/>
        <v>0</v>
      </c>
      <c r="H23" s="3">
        <f t="shared" si="9"/>
        <v>0</v>
      </c>
      <c r="I23" s="3">
        <f t="shared" si="9"/>
        <v>0</v>
      </c>
      <c r="J23" s="79"/>
    </row>
    <row r="24" spans="1:10" ht="16.5" customHeight="1" x14ac:dyDescent="0.25">
      <c r="A24" s="81"/>
      <c r="B24" s="92"/>
      <c r="C24" s="34" t="s">
        <v>16</v>
      </c>
      <c r="D24" s="95"/>
      <c r="E24" s="3">
        <f t="shared" si="9"/>
        <v>3095.9</v>
      </c>
      <c r="F24" s="3">
        <f t="shared" si="9"/>
        <v>0</v>
      </c>
      <c r="G24" s="3">
        <f t="shared" si="9"/>
        <v>3095.9</v>
      </c>
      <c r="H24" s="3">
        <f t="shared" si="9"/>
        <v>0</v>
      </c>
      <c r="I24" s="3">
        <f t="shared" si="9"/>
        <v>0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>E31</f>
        <v>0</v>
      </c>
      <c r="F25" s="3">
        <f t="shared" si="9"/>
        <v>0</v>
      </c>
      <c r="G25" s="3">
        <f t="shared" si="9"/>
        <v>0</v>
      </c>
      <c r="H25" s="3">
        <f t="shared" si="9"/>
        <v>0</v>
      </c>
      <c r="I25" s="3">
        <f t="shared" si="9"/>
        <v>0</v>
      </c>
      <c r="J25" s="79"/>
    </row>
    <row r="26" spans="1:10" ht="16.5" customHeight="1" x14ac:dyDescent="0.25">
      <c r="A26" s="81" t="s">
        <v>121</v>
      </c>
      <c r="B26" s="105" t="s">
        <v>144</v>
      </c>
      <c r="C26" s="34" t="s">
        <v>11</v>
      </c>
      <c r="D26" s="94" t="s">
        <v>12</v>
      </c>
      <c r="E26" s="6">
        <f>SUM(F26:I26)</f>
        <v>11095.9</v>
      </c>
      <c r="F26" s="6">
        <f t="shared" ref="F26:I26" si="10">SUM(F27:F31)</f>
        <v>0</v>
      </c>
      <c r="G26" s="6">
        <f t="shared" si="10"/>
        <v>11095.9</v>
      </c>
      <c r="H26" s="6">
        <f t="shared" si="10"/>
        <v>0</v>
      </c>
      <c r="I26" s="6">
        <f t="shared" si="10"/>
        <v>0</v>
      </c>
      <c r="J26" s="79" t="s">
        <v>124</v>
      </c>
    </row>
    <row r="27" spans="1:10" ht="16.5" customHeight="1" x14ac:dyDescent="0.25">
      <c r="A27" s="81"/>
      <c r="B27" s="105"/>
      <c r="C27" s="32" t="s">
        <v>13</v>
      </c>
      <c r="D27" s="95"/>
      <c r="E27" s="6">
        <f t="shared" ref="E27:I31" si="11">E33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79"/>
    </row>
    <row r="28" spans="1:10" ht="16.5" customHeight="1" x14ac:dyDescent="0.25">
      <c r="A28" s="81"/>
      <c r="B28" s="105"/>
      <c r="C28" s="32" t="s">
        <v>14</v>
      </c>
      <c r="D28" s="95"/>
      <c r="E28" s="6">
        <f t="shared" si="11"/>
        <v>8000</v>
      </c>
      <c r="F28" s="6">
        <f t="shared" si="11"/>
        <v>0</v>
      </c>
      <c r="G28" s="6">
        <f t="shared" si="11"/>
        <v>8000</v>
      </c>
      <c r="H28" s="6">
        <f t="shared" si="11"/>
        <v>0</v>
      </c>
      <c r="I28" s="6">
        <f t="shared" si="11"/>
        <v>0</v>
      </c>
      <c r="J28" s="79"/>
    </row>
    <row r="29" spans="1:10" ht="16.5" customHeight="1" x14ac:dyDescent="0.25">
      <c r="A29" s="81"/>
      <c r="B29" s="105"/>
      <c r="C29" s="32" t="s">
        <v>15</v>
      </c>
      <c r="D29" s="95"/>
      <c r="E29" s="6">
        <f t="shared" si="11"/>
        <v>0</v>
      </c>
      <c r="F29" s="6">
        <f t="shared" si="11"/>
        <v>0</v>
      </c>
      <c r="G29" s="6">
        <f t="shared" si="11"/>
        <v>0</v>
      </c>
      <c r="H29" s="6">
        <f t="shared" si="11"/>
        <v>0</v>
      </c>
      <c r="I29" s="6">
        <f t="shared" si="11"/>
        <v>0</v>
      </c>
      <c r="J29" s="79"/>
    </row>
    <row r="30" spans="1:10" ht="16.5" customHeight="1" x14ac:dyDescent="0.25">
      <c r="A30" s="81"/>
      <c r="B30" s="105"/>
      <c r="C30" s="32" t="s">
        <v>16</v>
      </c>
      <c r="D30" s="95"/>
      <c r="E30" s="6">
        <f t="shared" si="11"/>
        <v>3095.9</v>
      </c>
      <c r="F30" s="6">
        <f t="shared" si="11"/>
        <v>0</v>
      </c>
      <c r="G30" s="6">
        <f t="shared" si="11"/>
        <v>3095.9</v>
      </c>
      <c r="H30" s="6">
        <f t="shared" si="11"/>
        <v>0</v>
      </c>
      <c r="I30" s="6">
        <f t="shared" si="11"/>
        <v>0</v>
      </c>
      <c r="J30" s="79"/>
    </row>
    <row r="31" spans="1:10" ht="28.95" customHeight="1" x14ac:dyDescent="0.25">
      <c r="A31" s="81"/>
      <c r="B31" s="105"/>
      <c r="C31" s="32" t="s">
        <v>17</v>
      </c>
      <c r="D31" s="96"/>
      <c r="E31" s="6">
        <f>E37</f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79"/>
    </row>
    <row r="32" spans="1:10" ht="16.5" customHeight="1" x14ac:dyDescent="0.25">
      <c r="A32" s="81" t="s">
        <v>121</v>
      </c>
      <c r="B32" s="79" t="s">
        <v>143</v>
      </c>
      <c r="C32" s="34" t="s">
        <v>11</v>
      </c>
      <c r="D32" s="94" t="s">
        <v>12</v>
      </c>
      <c r="E32" s="6">
        <f>SUM(F32:I32)</f>
        <v>11095.9</v>
      </c>
      <c r="F32" s="6">
        <f t="shared" ref="F32:I32" si="12">SUM(F33:F37)</f>
        <v>0</v>
      </c>
      <c r="G32" s="6">
        <f t="shared" si="12"/>
        <v>11095.9</v>
      </c>
      <c r="H32" s="6">
        <f t="shared" si="12"/>
        <v>0</v>
      </c>
      <c r="I32" s="6">
        <f t="shared" si="12"/>
        <v>0</v>
      </c>
      <c r="J32" s="79" t="s">
        <v>124</v>
      </c>
    </row>
    <row r="33" spans="1:10" ht="16.5" customHeight="1" x14ac:dyDescent="0.25">
      <c r="A33" s="81"/>
      <c r="B33" s="79"/>
      <c r="C33" s="32" t="s">
        <v>13</v>
      </c>
      <c r="D33" s="95"/>
      <c r="E33" s="6">
        <f t="shared" ref="E33:E37" si="13">SUM(F33:I33)</f>
        <v>0</v>
      </c>
      <c r="F33" s="6">
        <v>0</v>
      </c>
      <c r="G33" s="6">
        <v>0</v>
      </c>
      <c r="H33" s="6">
        <v>0</v>
      </c>
      <c r="I33" s="6">
        <v>0</v>
      </c>
      <c r="J33" s="79"/>
    </row>
    <row r="34" spans="1:10" ht="16.5" customHeight="1" x14ac:dyDescent="0.25">
      <c r="A34" s="81"/>
      <c r="B34" s="79"/>
      <c r="C34" s="32" t="s">
        <v>14</v>
      </c>
      <c r="D34" s="95"/>
      <c r="E34" s="6">
        <f t="shared" si="13"/>
        <v>8000</v>
      </c>
      <c r="F34" s="6">
        <v>0</v>
      </c>
      <c r="G34" s="6">
        <v>8000</v>
      </c>
      <c r="H34" s="6">
        <v>0</v>
      </c>
      <c r="I34" s="6">
        <v>0</v>
      </c>
      <c r="J34" s="79"/>
    </row>
    <row r="35" spans="1:10" ht="16.5" customHeight="1" x14ac:dyDescent="0.25">
      <c r="A35" s="81"/>
      <c r="B35" s="79"/>
      <c r="C35" s="32" t="s">
        <v>15</v>
      </c>
      <c r="D35" s="95"/>
      <c r="E35" s="6">
        <f t="shared" si="13"/>
        <v>0</v>
      </c>
      <c r="F35" s="6">
        <v>0</v>
      </c>
      <c r="G35" s="6">
        <v>0</v>
      </c>
      <c r="H35" s="6">
        <v>0</v>
      </c>
      <c r="I35" s="6">
        <v>0</v>
      </c>
      <c r="J35" s="79"/>
    </row>
    <row r="36" spans="1:10" ht="16.5" customHeight="1" x14ac:dyDescent="0.25">
      <c r="A36" s="81"/>
      <c r="B36" s="79"/>
      <c r="C36" s="32" t="s">
        <v>16</v>
      </c>
      <c r="D36" s="95"/>
      <c r="E36" s="6">
        <f t="shared" si="13"/>
        <v>3095.9</v>
      </c>
      <c r="F36" s="6">
        <v>0</v>
      </c>
      <c r="G36" s="6">
        <v>3095.9</v>
      </c>
      <c r="H36" s="6">
        <v>0</v>
      </c>
      <c r="I36" s="6">
        <v>0</v>
      </c>
      <c r="J36" s="79"/>
    </row>
    <row r="37" spans="1:10" ht="16.5" customHeight="1" x14ac:dyDescent="0.25">
      <c r="A37" s="81"/>
      <c r="B37" s="79"/>
      <c r="C37" s="32" t="s">
        <v>17</v>
      </c>
      <c r="D37" s="96"/>
      <c r="E37" s="6">
        <f t="shared" si="13"/>
        <v>0</v>
      </c>
      <c r="F37" s="6">
        <v>0</v>
      </c>
      <c r="G37" s="6">
        <v>0</v>
      </c>
      <c r="H37" s="6">
        <v>0</v>
      </c>
      <c r="I37" s="6">
        <v>0</v>
      </c>
      <c r="J37" s="79"/>
    </row>
    <row r="38" spans="1:10" ht="19.5" customHeight="1" x14ac:dyDescent="0.25">
      <c r="A38" s="81" t="s">
        <v>140</v>
      </c>
      <c r="B38" s="92" t="s">
        <v>22</v>
      </c>
      <c r="C38" s="34" t="s">
        <v>11</v>
      </c>
      <c r="D38" s="94" t="s">
        <v>12</v>
      </c>
      <c r="E38" s="3">
        <f t="shared" si="7"/>
        <v>1187.3000000000002</v>
      </c>
      <c r="F38" s="3">
        <f t="shared" ref="F38:I43" si="14">F44</f>
        <v>450.3</v>
      </c>
      <c r="G38" s="3">
        <f t="shared" si="14"/>
        <v>0</v>
      </c>
      <c r="H38" s="3">
        <f t="shared" si="14"/>
        <v>398.6</v>
      </c>
      <c r="I38" s="3">
        <f t="shared" si="14"/>
        <v>338.40000000000003</v>
      </c>
      <c r="J38" s="79" t="s">
        <v>124</v>
      </c>
    </row>
    <row r="39" spans="1:10" ht="17.25" customHeight="1" x14ac:dyDescent="0.25">
      <c r="A39" s="81"/>
      <c r="B39" s="92"/>
      <c r="C39" s="34" t="s">
        <v>13</v>
      </c>
      <c r="D39" s="95"/>
      <c r="E39" s="3">
        <f t="shared" si="7"/>
        <v>0</v>
      </c>
      <c r="F39" s="3">
        <f t="shared" si="14"/>
        <v>0</v>
      </c>
      <c r="G39" s="3">
        <f t="shared" si="14"/>
        <v>0</v>
      </c>
      <c r="H39" s="3">
        <f t="shared" si="14"/>
        <v>0</v>
      </c>
      <c r="I39" s="3">
        <f t="shared" si="14"/>
        <v>0</v>
      </c>
      <c r="J39" s="79"/>
    </row>
    <row r="40" spans="1:10" x14ac:dyDescent="0.25">
      <c r="A40" s="81"/>
      <c r="B40" s="92"/>
      <c r="C40" s="34" t="s">
        <v>14</v>
      </c>
      <c r="D40" s="95"/>
      <c r="E40" s="3">
        <f t="shared" si="7"/>
        <v>1049.4000000000001</v>
      </c>
      <c r="F40" s="3">
        <f t="shared" si="14"/>
        <v>400.8</v>
      </c>
      <c r="G40" s="3">
        <f t="shared" si="14"/>
        <v>0</v>
      </c>
      <c r="H40" s="3">
        <f t="shared" si="14"/>
        <v>350.8</v>
      </c>
      <c r="I40" s="3">
        <f t="shared" si="14"/>
        <v>297.8</v>
      </c>
      <c r="J40" s="79"/>
    </row>
    <row r="41" spans="1:10" x14ac:dyDescent="0.25">
      <c r="A41" s="81"/>
      <c r="B41" s="92"/>
      <c r="C41" s="34" t="s">
        <v>15</v>
      </c>
      <c r="D41" s="95"/>
      <c r="E41" s="3">
        <f t="shared" si="7"/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79"/>
    </row>
    <row r="42" spans="1:10" x14ac:dyDescent="0.25">
      <c r="A42" s="81"/>
      <c r="B42" s="92"/>
      <c r="C42" s="34" t="s">
        <v>16</v>
      </c>
      <c r="D42" s="95"/>
      <c r="E42" s="3">
        <f t="shared" si="7"/>
        <v>137.9</v>
      </c>
      <c r="F42" s="3">
        <f t="shared" si="14"/>
        <v>49.5</v>
      </c>
      <c r="G42" s="3">
        <f t="shared" si="14"/>
        <v>0</v>
      </c>
      <c r="H42" s="3">
        <f t="shared" si="14"/>
        <v>47.8</v>
      </c>
      <c r="I42" s="3">
        <f t="shared" si="14"/>
        <v>40.6</v>
      </c>
      <c r="J42" s="79"/>
    </row>
    <row r="43" spans="1:10" ht="18" customHeight="1" x14ac:dyDescent="0.25">
      <c r="A43" s="81"/>
      <c r="B43" s="92"/>
      <c r="C43" s="5" t="s">
        <v>17</v>
      </c>
      <c r="D43" s="96"/>
      <c r="E43" s="3">
        <f t="shared" si="7"/>
        <v>0</v>
      </c>
      <c r="F43" s="3">
        <f>F49</f>
        <v>0</v>
      </c>
      <c r="G43" s="3">
        <f t="shared" si="14"/>
        <v>0</v>
      </c>
      <c r="H43" s="3">
        <f t="shared" si="14"/>
        <v>0</v>
      </c>
      <c r="I43" s="3">
        <f t="shared" si="14"/>
        <v>0</v>
      </c>
      <c r="J43" s="79"/>
    </row>
    <row r="44" spans="1:10" ht="20.25" customHeight="1" x14ac:dyDescent="0.25">
      <c r="A44" s="81" t="s">
        <v>123</v>
      </c>
      <c r="B44" s="79" t="s">
        <v>23</v>
      </c>
      <c r="C44" s="34" t="s">
        <v>11</v>
      </c>
      <c r="D44" s="94" t="s">
        <v>12</v>
      </c>
      <c r="E44" s="6">
        <f>SUM(F44:I44)</f>
        <v>1187.3000000000002</v>
      </c>
      <c r="F44" s="6">
        <f t="shared" ref="F44:I44" si="15">SUM(F45:F49)</f>
        <v>450.3</v>
      </c>
      <c r="G44" s="6">
        <f t="shared" si="15"/>
        <v>0</v>
      </c>
      <c r="H44" s="6">
        <f t="shared" si="15"/>
        <v>398.6</v>
      </c>
      <c r="I44" s="6">
        <f t="shared" si="15"/>
        <v>338.40000000000003</v>
      </c>
      <c r="J44" s="79" t="s">
        <v>124</v>
      </c>
    </row>
    <row r="45" spans="1:10" ht="19.5" customHeight="1" x14ac:dyDescent="0.25">
      <c r="A45" s="81"/>
      <c r="B45" s="79"/>
      <c r="C45" s="32" t="s">
        <v>13</v>
      </c>
      <c r="D45" s="95"/>
      <c r="E45" s="6">
        <f t="shared" ref="E45:E49" si="16">SUM(F45:I45)</f>
        <v>0</v>
      </c>
      <c r="F45" s="6">
        <v>0</v>
      </c>
      <c r="G45" s="6">
        <v>0</v>
      </c>
      <c r="H45" s="6">
        <v>0</v>
      </c>
      <c r="I45" s="6">
        <v>0</v>
      </c>
      <c r="J45" s="79"/>
    </row>
    <row r="46" spans="1:10" x14ac:dyDescent="0.25">
      <c r="A46" s="81"/>
      <c r="B46" s="79"/>
      <c r="C46" s="32" t="s">
        <v>14</v>
      </c>
      <c r="D46" s="95"/>
      <c r="E46" s="6">
        <f t="shared" si="16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79"/>
    </row>
    <row r="47" spans="1:10" x14ac:dyDescent="0.25">
      <c r="A47" s="81"/>
      <c r="B47" s="79"/>
      <c r="C47" s="32" t="s">
        <v>15</v>
      </c>
      <c r="D47" s="95"/>
      <c r="E47" s="6">
        <f t="shared" si="16"/>
        <v>0</v>
      </c>
      <c r="F47" s="6">
        <v>0</v>
      </c>
      <c r="G47" s="6">
        <v>0</v>
      </c>
      <c r="H47" s="6">
        <v>0</v>
      </c>
      <c r="I47" s="6">
        <v>0</v>
      </c>
      <c r="J47" s="79"/>
    </row>
    <row r="48" spans="1:10" x14ac:dyDescent="0.25">
      <c r="A48" s="81"/>
      <c r="B48" s="79"/>
      <c r="C48" s="32" t="s">
        <v>16</v>
      </c>
      <c r="D48" s="95"/>
      <c r="E48" s="6">
        <f t="shared" si="16"/>
        <v>137.9</v>
      </c>
      <c r="F48" s="6">
        <v>49.5</v>
      </c>
      <c r="G48" s="6">
        <v>0</v>
      </c>
      <c r="H48" s="6">
        <v>47.8</v>
      </c>
      <c r="I48" s="6">
        <v>40.6</v>
      </c>
      <c r="J48" s="79"/>
    </row>
    <row r="49" spans="1:10" x14ac:dyDescent="0.25">
      <c r="A49" s="81"/>
      <c r="B49" s="79"/>
      <c r="C49" s="32" t="s">
        <v>17</v>
      </c>
      <c r="D49" s="96"/>
      <c r="E49" s="6">
        <f t="shared" si="16"/>
        <v>0</v>
      </c>
      <c r="F49" s="6">
        <v>0</v>
      </c>
      <c r="G49" s="6">
        <v>0</v>
      </c>
      <c r="H49" s="6">
        <v>0</v>
      </c>
      <c r="I49" s="6">
        <v>0</v>
      </c>
      <c r="J49" s="79"/>
    </row>
    <row r="50" spans="1:10" ht="21" customHeight="1" x14ac:dyDescent="0.25">
      <c r="A50" s="93" t="s">
        <v>141</v>
      </c>
      <c r="B50" s="92" t="s">
        <v>24</v>
      </c>
      <c r="C50" s="32" t="s">
        <v>11</v>
      </c>
      <c r="D50" s="94" t="s">
        <v>12</v>
      </c>
      <c r="E50" s="7">
        <f>SUM(F50:I50)</f>
        <v>15000</v>
      </c>
      <c r="F50" s="7">
        <f t="shared" ref="F50:I55" si="17">F56</f>
        <v>5400</v>
      </c>
      <c r="G50" s="7">
        <f t="shared" si="17"/>
        <v>6000</v>
      </c>
      <c r="H50" s="7">
        <f t="shared" si="17"/>
        <v>3600</v>
      </c>
      <c r="I50" s="7">
        <f t="shared" si="17"/>
        <v>0</v>
      </c>
      <c r="J50" s="79"/>
    </row>
    <row r="51" spans="1:10" ht="22.5" customHeight="1" x14ac:dyDescent="0.25">
      <c r="A51" s="93"/>
      <c r="B51" s="92"/>
      <c r="C51" s="32" t="s">
        <v>13</v>
      </c>
      <c r="D51" s="95"/>
      <c r="E51" s="7">
        <f t="shared" ref="E51:E55" si="18">SUM(F51:I51)</f>
        <v>0</v>
      </c>
      <c r="F51" s="7">
        <f t="shared" si="17"/>
        <v>0</v>
      </c>
      <c r="G51" s="7">
        <f t="shared" si="17"/>
        <v>0</v>
      </c>
      <c r="H51" s="7">
        <f t="shared" si="17"/>
        <v>0</v>
      </c>
      <c r="I51" s="7">
        <f t="shared" si="17"/>
        <v>0</v>
      </c>
      <c r="J51" s="79"/>
    </row>
    <row r="52" spans="1:10" ht="17.25" customHeight="1" x14ac:dyDescent="0.25">
      <c r="A52" s="93"/>
      <c r="B52" s="92"/>
      <c r="C52" s="32" t="s">
        <v>14</v>
      </c>
      <c r="D52" s="95"/>
      <c r="E52" s="7">
        <f t="shared" si="18"/>
        <v>13182</v>
      </c>
      <c r="F52" s="7">
        <f t="shared" si="17"/>
        <v>4806</v>
      </c>
      <c r="G52" s="7">
        <f t="shared" si="17"/>
        <v>5280</v>
      </c>
      <c r="H52" s="7">
        <f t="shared" si="17"/>
        <v>3096</v>
      </c>
      <c r="I52" s="7">
        <f t="shared" si="17"/>
        <v>0</v>
      </c>
      <c r="J52" s="79"/>
    </row>
    <row r="53" spans="1:10" ht="17.25" customHeight="1" x14ac:dyDescent="0.25">
      <c r="A53" s="93"/>
      <c r="B53" s="92"/>
      <c r="C53" s="32" t="s">
        <v>15</v>
      </c>
      <c r="D53" s="95"/>
      <c r="E53" s="7">
        <f t="shared" si="18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9"/>
    </row>
    <row r="54" spans="1:10" ht="17.25" customHeight="1" x14ac:dyDescent="0.25">
      <c r="A54" s="93"/>
      <c r="B54" s="92"/>
      <c r="C54" s="32" t="s">
        <v>16</v>
      </c>
      <c r="D54" s="95"/>
      <c r="E54" s="7">
        <f t="shared" si="18"/>
        <v>1818</v>
      </c>
      <c r="F54" s="7">
        <f t="shared" si="17"/>
        <v>594</v>
      </c>
      <c r="G54" s="7">
        <f t="shared" si="17"/>
        <v>720</v>
      </c>
      <c r="H54" s="7">
        <f t="shared" si="17"/>
        <v>504</v>
      </c>
      <c r="I54" s="7">
        <f t="shared" si="17"/>
        <v>0</v>
      </c>
      <c r="J54" s="79"/>
    </row>
    <row r="55" spans="1:10" ht="19.5" customHeight="1" x14ac:dyDescent="0.25">
      <c r="A55" s="93"/>
      <c r="B55" s="92"/>
      <c r="C55" s="32" t="s">
        <v>17</v>
      </c>
      <c r="D55" s="96"/>
      <c r="E55" s="7">
        <f t="shared" si="18"/>
        <v>0</v>
      </c>
      <c r="F55" s="7">
        <f>F61</f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9"/>
    </row>
    <row r="56" spans="1:10" x14ac:dyDescent="0.25">
      <c r="A56" s="81" t="s">
        <v>142</v>
      </c>
      <c r="B56" s="79" t="s">
        <v>25</v>
      </c>
      <c r="C56" s="32" t="s">
        <v>11</v>
      </c>
      <c r="D56" s="94" t="s">
        <v>12</v>
      </c>
      <c r="E56" s="8">
        <f>SUM(F56:I56)</f>
        <v>15000</v>
      </c>
      <c r="F56" s="8">
        <f>SUM(F57:F61)</f>
        <v>5400</v>
      </c>
      <c r="G56" s="8">
        <f t="shared" ref="G56:I56" si="19">SUM(G57:G61)</f>
        <v>6000</v>
      </c>
      <c r="H56" s="8">
        <f t="shared" si="19"/>
        <v>3600</v>
      </c>
      <c r="I56" s="8">
        <f t="shared" si="19"/>
        <v>0</v>
      </c>
      <c r="J56" s="92" t="s">
        <v>128</v>
      </c>
    </row>
    <row r="57" spans="1:10" x14ac:dyDescent="0.25">
      <c r="A57" s="81"/>
      <c r="B57" s="79"/>
      <c r="C57" s="32" t="s">
        <v>13</v>
      </c>
      <c r="D57" s="95"/>
      <c r="E57" s="8">
        <f t="shared" ref="E57:E61" si="20">SUM(F57:I57)</f>
        <v>0</v>
      </c>
      <c r="F57" s="8">
        <v>0</v>
      </c>
      <c r="G57" s="8">
        <v>0</v>
      </c>
      <c r="H57" s="8">
        <v>0</v>
      </c>
      <c r="I57" s="8">
        <v>0</v>
      </c>
      <c r="J57" s="92"/>
    </row>
    <row r="58" spans="1:10" x14ac:dyDescent="0.25">
      <c r="A58" s="81"/>
      <c r="B58" s="79"/>
      <c r="C58" s="32" t="s">
        <v>14</v>
      </c>
      <c r="D58" s="95"/>
      <c r="E58" s="8">
        <f t="shared" si="20"/>
        <v>13182</v>
      </c>
      <c r="F58" s="8">
        <v>4806</v>
      </c>
      <c r="G58" s="8">
        <v>5280</v>
      </c>
      <c r="H58" s="8">
        <v>3096</v>
      </c>
      <c r="I58" s="8">
        <v>0</v>
      </c>
      <c r="J58" s="92"/>
    </row>
    <row r="59" spans="1:10" x14ac:dyDescent="0.25">
      <c r="A59" s="81"/>
      <c r="B59" s="79"/>
      <c r="C59" s="32" t="s">
        <v>15</v>
      </c>
      <c r="D59" s="95"/>
      <c r="E59" s="8">
        <f t="shared" si="20"/>
        <v>0</v>
      </c>
      <c r="F59" s="8">
        <v>0</v>
      </c>
      <c r="G59" s="8">
        <v>0</v>
      </c>
      <c r="H59" s="8">
        <v>0</v>
      </c>
      <c r="I59" s="8">
        <v>0</v>
      </c>
      <c r="J59" s="92"/>
    </row>
    <row r="60" spans="1:10" x14ac:dyDescent="0.25">
      <c r="A60" s="81"/>
      <c r="B60" s="79"/>
      <c r="C60" s="32" t="s">
        <v>16</v>
      </c>
      <c r="D60" s="95"/>
      <c r="E60" s="8">
        <f t="shared" si="20"/>
        <v>1818</v>
      </c>
      <c r="F60" s="8">
        <v>594</v>
      </c>
      <c r="G60" s="8">
        <v>720</v>
      </c>
      <c r="H60" s="8">
        <v>504</v>
      </c>
      <c r="I60" s="8">
        <v>0</v>
      </c>
      <c r="J60" s="92"/>
    </row>
    <row r="61" spans="1:10" x14ac:dyDescent="0.25">
      <c r="A61" s="81"/>
      <c r="B61" s="79"/>
      <c r="C61" s="32" t="s">
        <v>17</v>
      </c>
      <c r="D61" s="96"/>
      <c r="E61" s="8">
        <f t="shared" si="20"/>
        <v>0</v>
      </c>
      <c r="F61" s="8">
        <v>0</v>
      </c>
      <c r="G61" s="8">
        <v>0</v>
      </c>
      <c r="H61" s="8">
        <v>0</v>
      </c>
      <c r="I61" s="8">
        <v>0</v>
      </c>
      <c r="J61" s="92"/>
    </row>
  </sheetData>
  <mergeCells count="45">
    <mergeCell ref="A7:A12"/>
    <mergeCell ref="B7:B12"/>
    <mergeCell ref="D7:D12"/>
    <mergeCell ref="J7:J12"/>
    <mergeCell ref="E1:J1"/>
    <mergeCell ref="B2:J2"/>
    <mergeCell ref="A4:A5"/>
    <mergeCell ref="B4:B5"/>
    <mergeCell ref="C4:C5"/>
    <mergeCell ref="D4:D5"/>
    <mergeCell ref="F4:I4"/>
    <mergeCell ref="J4:J5"/>
    <mergeCell ref="A13:J13"/>
    <mergeCell ref="A20:A25"/>
    <mergeCell ref="B20:B25"/>
    <mergeCell ref="D20:D25"/>
    <mergeCell ref="J20:J25"/>
    <mergeCell ref="A14:A19"/>
    <mergeCell ref="B14:B19"/>
    <mergeCell ref="D14:D19"/>
    <mergeCell ref="J14:J19"/>
    <mergeCell ref="A26:A31"/>
    <mergeCell ref="B26:B31"/>
    <mergeCell ref="D26:D31"/>
    <mergeCell ref="J26:J31"/>
    <mergeCell ref="A32:A37"/>
    <mergeCell ref="B32:B37"/>
    <mergeCell ref="D32:D37"/>
    <mergeCell ref="J32:J37"/>
    <mergeCell ref="A38:A43"/>
    <mergeCell ref="B38:B43"/>
    <mergeCell ref="D38:D43"/>
    <mergeCell ref="J38:J43"/>
    <mergeCell ref="A56:A61"/>
    <mergeCell ref="B56:B61"/>
    <mergeCell ref="D56:D61"/>
    <mergeCell ref="J56:J61"/>
    <mergeCell ref="A44:A49"/>
    <mergeCell ref="B44:B49"/>
    <mergeCell ref="D44:D49"/>
    <mergeCell ref="J44:J49"/>
    <mergeCell ref="A50:A55"/>
    <mergeCell ref="B50:B55"/>
    <mergeCell ref="D50:D55"/>
    <mergeCell ref="J50:J55"/>
  </mergeCells>
  <pageMargins left="0.23622047244094491" right="0.16" top="0.33" bottom="0.16" header="0.25" footer="0.15"/>
  <pageSetup paperSize="9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37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38" t="s">
        <v>7</v>
      </c>
      <c r="G5" s="38" t="s">
        <v>8</v>
      </c>
      <c r="H5" s="38" t="s">
        <v>9</v>
      </c>
      <c r="I5" s="38" t="s">
        <v>131</v>
      </c>
      <c r="J5" s="84"/>
    </row>
    <row r="6" spans="1:11" x14ac:dyDescent="0.25">
      <c r="A6" s="38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11</v>
      </c>
    </row>
    <row r="7" spans="1:11" ht="15" customHeight="1" x14ac:dyDescent="0.25">
      <c r="A7" s="86"/>
      <c r="B7" s="89" t="s">
        <v>10</v>
      </c>
      <c r="C7" s="36" t="s">
        <v>11</v>
      </c>
      <c r="D7" s="89" t="s">
        <v>12</v>
      </c>
      <c r="E7" s="3">
        <f>SUM(F7:I7)</f>
        <v>16105.499999999998</v>
      </c>
      <c r="F7" s="3">
        <f t="shared" ref="F7:I12" si="0">F34</f>
        <v>5850.3</v>
      </c>
      <c r="G7" s="3">
        <f t="shared" si="0"/>
        <v>6000</v>
      </c>
      <c r="H7" s="3">
        <f t="shared" si="0"/>
        <v>3916.7999999999997</v>
      </c>
      <c r="I7" s="3">
        <f t="shared" si="0"/>
        <v>338.40000000000003</v>
      </c>
      <c r="J7" s="92"/>
    </row>
    <row r="8" spans="1:11" ht="13.5" customHeight="1" x14ac:dyDescent="0.25">
      <c r="A8" s="87"/>
      <c r="B8" s="90"/>
      <c r="C8" s="36" t="s">
        <v>13</v>
      </c>
      <c r="D8" s="90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92"/>
    </row>
    <row r="9" spans="1:11" x14ac:dyDescent="0.25">
      <c r="A9" s="87"/>
      <c r="B9" s="90"/>
      <c r="C9" s="36" t="s">
        <v>14</v>
      </c>
      <c r="D9" s="90"/>
      <c r="E9" s="3">
        <f t="shared" si="1"/>
        <v>14231.399999999998</v>
      </c>
      <c r="F9" s="3">
        <f t="shared" si="0"/>
        <v>5206.8</v>
      </c>
      <c r="G9" s="3">
        <f t="shared" si="0"/>
        <v>5280</v>
      </c>
      <c r="H9" s="3">
        <f t="shared" si="0"/>
        <v>3446.8</v>
      </c>
      <c r="I9" s="3">
        <f t="shared" si="0"/>
        <v>297.8</v>
      </c>
      <c r="J9" s="92"/>
    </row>
    <row r="10" spans="1:11" x14ac:dyDescent="0.25">
      <c r="A10" s="87"/>
      <c r="B10" s="90"/>
      <c r="C10" s="36" t="s">
        <v>15</v>
      </c>
      <c r="D10" s="90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92"/>
    </row>
    <row r="11" spans="1:11" x14ac:dyDescent="0.25">
      <c r="A11" s="87"/>
      <c r="B11" s="90"/>
      <c r="C11" s="36" t="s">
        <v>16</v>
      </c>
      <c r="D11" s="90"/>
      <c r="E11" s="3">
        <f t="shared" si="1"/>
        <v>1874.1</v>
      </c>
      <c r="F11" s="3">
        <f t="shared" si="0"/>
        <v>643.5</v>
      </c>
      <c r="G11" s="3">
        <f t="shared" si="0"/>
        <v>720</v>
      </c>
      <c r="H11" s="3">
        <f t="shared" si="0"/>
        <v>470</v>
      </c>
      <c r="I11" s="3">
        <f t="shared" si="0"/>
        <v>40.6</v>
      </c>
      <c r="J11" s="92"/>
    </row>
    <row r="12" spans="1:11" ht="17.399999999999999" customHeight="1" x14ac:dyDescent="0.25">
      <c r="A12" s="88"/>
      <c r="B12" s="91"/>
      <c r="C12" s="36" t="s">
        <v>17</v>
      </c>
      <c r="D12" s="91"/>
      <c r="E12" s="3">
        <f t="shared" si="1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92"/>
    </row>
    <row r="13" spans="1:11" ht="23.25" customHeight="1" x14ac:dyDescent="0.25">
      <c r="A13" s="106" t="s">
        <v>145</v>
      </c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1" ht="16.95" customHeight="1" x14ac:dyDescent="0.25">
      <c r="A14" s="81" t="s">
        <v>21</v>
      </c>
      <c r="B14" s="92" t="s">
        <v>146</v>
      </c>
      <c r="C14" s="36" t="s">
        <v>11</v>
      </c>
      <c r="D14" s="94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79" t="s">
        <v>124</v>
      </c>
    </row>
    <row r="15" spans="1:11" ht="16.95" customHeight="1" x14ac:dyDescent="0.25">
      <c r="A15" s="81"/>
      <c r="B15" s="92"/>
      <c r="C15" s="36" t="s">
        <v>13</v>
      </c>
      <c r="D15" s="95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79"/>
    </row>
    <row r="16" spans="1:11" ht="16.95" customHeight="1" x14ac:dyDescent="0.25">
      <c r="A16" s="81"/>
      <c r="B16" s="92"/>
      <c r="C16" s="36" t="s">
        <v>14</v>
      </c>
      <c r="D16" s="95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79"/>
    </row>
    <row r="17" spans="1:10" ht="16.95" customHeight="1" x14ac:dyDescent="0.25">
      <c r="A17" s="81"/>
      <c r="B17" s="92"/>
      <c r="C17" s="36" t="s">
        <v>15</v>
      </c>
      <c r="D17" s="95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79"/>
    </row>
    <row r="18" spans="1:10" ht="16.95" customHeight="1" x14ac:dyDescent="0.25">
      <c r="A18" s="81"/>
      <c r="B18" s="92"/>
      <c r="C18" s="36" t="s">
        <v>16</v>
      </c>
      <c r="D18" s="95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79"/>
    </row>
    <row r="19" spans="1:10" ht="16.95" customHeight="1" x14ac:dyDescent="0.25">
      <c r="A19" s="81"/>
      <c r="B19" s="92"/>
      <c r="C19" s="5" t="s">
        <v>17</v>
      </c>
      <c r="D19" s="96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79"/>
    </row>
    <row r="20" spans="1:10" ht="15.6" customHeight="1" x14ac:dyDescent="0.25">
      <c r="A20" s="81" t="s">
        <v>121</v>
      </c>
      <c r="B20" s="105" t="s">
        <v>144</v>
      </c>
      <c r="C20" s="36" t="s">
        <v>11</v>
      </c>
      <c r="D20" s="94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79" t="s">
        <v>124</v>
      </c>
    </row>
    <row r="21" spans="1:10" ht="15.6" customHeight="1" x14ac:dyDescent="0.25">
      <c r="A21" s="81"/>
      <c r="B21" s="105"/>
      <c r="C21" s="35" t="s">
        <v>13</v>
      </c>
      <c r="D21" s="95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79"/>
    </row>
    <row r="22" spans="1:10" ht="15.6" customHeight="1" x14ac:dyDescent="0.25">
      <c r="A22" s="81"/>
      <c r="B22" s="105"/>
      <c r="C22" s="35" t="s">
        <v>14</v>
      </c>
      <c r="D22" s="95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79"/>
    </row>
    <row r="23" spans="1:10" ht="15.6" customHeight="1" x14ac:dyDescent="0.25">
      <c r="A23" s="81"/>
      <c r="B23" s="105"/>
      <c r="C23" s="35" t="s">
        <v>15</v>
      </c>
      <c r="D23" s="95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79"/>
    </row>
    <row r="24" spans="1:10" ht="17.399999999999999" customHeight="1" x14ac:dyDescent="0.25">
      <c r="A24" s="81"/>
      <c r="B24" s="105"/>
      <c r="C24" s="35" t="s">
        <v>16</v>
      </c>
      <c r="D24" s="95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79"/>
    </row>
    <row r="25" spans="1:10" ht="17.399999999999999" customHeight="1" x14ac:dyDescent="0.25">
      <c r="A25" s="81"/>
      <c r="B25" s="105"/>
      <c r="C25" s="35" t="s">
        <v>17</v>
      </c>
      <c r="D25" s="96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79"/>
    </row>
    <row r="26" spans="1:10" ht="17.399999999999999" customHeight="1" x14ac:dyDescent="0.25">
      <c r="A26" s="81"/>
      <c r="B26" s="79" t="s">
        <v>143</v>
      </c>
      <c r="C26" s="36" t="s">
        <v>11</v>
      </c>
      <c r="D26" s="94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79" t="s">
        <v>124</v>
      </c>
    </row>
    <row r="27" spans="1:10" ht="17.399999999999999" customHeight="1" x14ac:dyDescent="0.25">
      <c r="A27" s="81"/>
      <c r="B27" s="79"/>
      <c r="C27" s="35" t="s">
        <v>13</v>
      </c>
      <c r="D27" s="95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79"/>
    </row>
    <row r="28" spans="1:10" ht="17.399999999999999" customHeight="1" x14ac:dyDescent="0.25">
      <c r="A28" s="81"/>
      <c r="B28" s="79"/>
      <c r="C28" s="35" t="s">
        <v>14</v>
      </c>
      <c r="D28" s="95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79"/>
    </row>
    <row r="29" spans="1:10" ht="17.399999999999999" customHeight="1" x14ac:dyDescent="0.25">
      <c r="A29" s="81"/>
      <c r="B29" s="79"/>
      <c r="C29" s="35" t="s">
        <v>15</v>
      </c>
      <c r="D29" s="95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79"/>
    </row>
    <row r="30" spans="1:10" ht="17.399999999999999" customHeight="1" x14ac:dyDescent="0.25">
      <c r="A30" s="81"/>
      <c r="B30" s="79"/>
      <c r="C30" s="35" t="s">
        <v>16</v>
      </c>
      <c r="D30" s="95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79"/>
    </row>
    <row r="31" spans="1:10" ht="17.399999999999999" customHeight="1" x14ac:dyDescent="0.25">
      <c r="A31" s="81"/>
      <c r="B31" s="79"/>
      <c r="C31" s="35" t="s">
        <v>17</v>
      </c>
      <c r="D31" s="96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79"/>
    </row>
    <row r="32" spans="1:10" ht="17.399999999999999" customHeight="1" x14ac:dyDescent="0.25">
      <c r="A32" s="39"/>
      <c r="B32" s="37"/>
      <c r="C32" s="36"/>
      <c r="D32" s="37"/>
      <c r="E32" s="3"/>
      <c r="F32" s="3"/>
      <c r="G32" s="3"/>
      <c r="H32" s="3"/>
      <c r="I32" s="3"/>
      <c r="J32" s="36"/>
    </row>
    <row r="33" spans="1:10" ht="23.25" customHeight="1" x14ac:dyDescent="0.25">
      <c r="A33" s="106" t="s">
        <v>18</v>
      </c>
      <c r="B33" s="107"/>
      <c r="C33" s="107"/>
      <c r="D33" s="107"/>
      <c r="E33" s="107"/>
      <c r="F33" s="107"/>
      <c r="G33" s="107"/>
      <c r="H33" s="107"/>
      <c r="I33" s="107"/>
      <c r="J33" s="108"/>
    </row>
    <row r="34" spans="1:10" ht="15" customHeight="1" x14ac:dyDescent="0.25">
      <c r="A34" s="99" t="s">
        <v>19</v>
      </c>
      <c r="B34" s="89" t="s">
        <v>20</v>
      </c>
      <c r="C34" s="36" t="s">
        <v>11</v>
      </c>
      <c r="D34" s="89" t="s">
        <v>12</v>
      </c>
      <c r="E34" s="3">
        <f>SUM(F34:I34)</f>
        <v>16105.499999999998</v>
      </c>
      <c r="F34" s="3">
        <f>F58+F70</f>
        <v>5850.3</v>
      </c>
      <c r="G34" s="3">
        <f t="shared" ref="G34:I39" si="7">G58+G70</f>
        <v>6000</v>
      </c>
      <c r="H34" s="3">
        <f t="shared" si="7"/>
        <v>3916.7999999999997</v>
      </c>
      <c r="I34" s="3">
        <f t="shared" si="7"/>
        <v>338.40000000000003</v>
      </c>
      <c r="J34" s="94"/>
    </row>
    <row r="35" spans="1:10" ht="20.25" customHeight="1" x14ac:dyDescent="0.25">
      <c r="A35" s="100"/>
      <c r="B35" s="90"/>
      <c r="C35" s="36" t="s">
        <v>13</v>
      </c>
      <c r="D35" s="90"/>
      <c r="E35" s="3">
        <f t="shared" ref="E35:E63" si="8">SUM(F35:I35)</f>
        <v>0</v>
      </c>
      <c r="F35" s="3">
        <f t="shared" ref="F35:F38" si="9">F59+F71</f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95"/>
    </row>
    <row r="36" spans="1:10" x14ac:dyDescent="0.25">
      <c r="A36" s="100"/>
      <c r="B36" s="90"/>
      <c r="C36" s="36" t="s">
        <v>14</v>
      </c>
      <c r="D36" s="90"/>
      <c r="E36" s="3">
        <f t="shared" si="8"/>
        <v>14231.399999999998</v>
      </c>
      <c r="F36" s="3">
        <f t="shared" si="9"/>
        <v>5206.8</v>
      </c>
      <c r="G36" s="3">
        <f t="shared" si="7"/>
        <v>5280</v>
      </c>
      <c r="H36" s="3">
        <f t="shared" si="7"/>
        <v>3446.8</v>
      </c>
      <c r="I36" s="3">
        <f t="shared" si="7"/>
        <v>297.8</v>
      </c>
      <c r="J36" s="95"/>
    </row>
    <row r="37" spans="1:10" x14ac:dyDescent="0.25">
      <c r="A37" s="100"/>
      <c r="B37" s="90"/>
      <c r="C37" s="36" t="s">
        <v>15</v>
      </c>
      <c r="D37" s="90"/>
      <c r="E37" s="3">
        <f t="shared" si="8"/>
        <v>0</v>
      </c>
      <c r="F37" s="3">
        <f t="shared" si="9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95"/>
    </row>
    <row r="38" spans="1:10" x14ac:dyDescent="0.25">
      <c r="A38" s="100"/>
      <c r="B38" s="90"/>
      <c r="C38" s="36" t="s">
        <v>16</v>
      </c>
      <c r="D38" s="90"/>
      <c r="E38" s="3">
        <f t="shared" si="8"/>
        <v>1874.1</v>
      </c>
      <c r="F38" s="3">
        <f t="shared" si="9"/>
        <v>643.5</v>
      </c>
      <c r="G38" s="3">
        <f t="shared" si="7"/>
        <v>720</v>
      </c>
      <c r="H38" s="3">
        <f t="shared" si="7"/>
        <v>470</v>
      </c>
      <c r="I38" s="3">
        <f t="shared" si="7"/>
        <v>40.6</v>
      </c>
      <c r="J38" s="95"/>
    </row>
    <row r="39" spans="1:10" ht="16.5" customHeight="1" x14ac:dyDescent="0.25">
      <c r="A39" s="101"/>
      <c r="B39" s="91"/>
      <c r="C39" s="5" t="s">
        <v>17</v>
      </c>
      <c r="D39" s="91"/>
      <c r="E39" s="3">
        <f t="shared" si="8"/>
        <v>0</v>
      </c>
      <c r="F39" s="3">
        <f>F63+F75</f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96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95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81" t="s">
        <v>140</v>
      </c>
      <c r="B58" s="92" t="s">
        <v>22</v>
      </c>
      <c r="C58" s="36" t="s">
        <v>11</v>
      </c>
      <c r="D58" s="94" t="s">
        <v>12</v>
      </c>
      <c r="E58" s="3">
        <f t="shared" si="8"/>
        <v>1187.3000000000002</v>
      </c>
      <c r="F58" s="3">
        <f t="shared" ref="F58:I63" si="10">F64</f>
        <v>450.3</v>
      </c>
      <c r="G58" s="3">
        <f t="shared" si="10"/>
        <v>0</v>
      </c>
      <c r="H58" s="3">
        <f t="shared" si="10"/>
        <v>398.6</v>
      </c>
      <c r="I58" s="3">
        <f t="shared" si="10"/>
        <v>338.40000000000003</v>
      </c>
      <c r="J58" s="79" t="s">
        <v>124</v>
      </c>
    </row>
    <row r="59" spans="1:10" ht="17.25" customHeight="1" x14ac:dyDescent="0.25">
      <c r="A59" s="81"/>
      <c r="B59" s="92"/>
      <c r="C59" s="36" t="s">
        <v>13</v>
      </c>
      <c r="D59" s="95"/>
      <c r="E59" s="3">
        <f t="shared" si="8"/>
        <v>0</v>
      </c>
      <c r="F59" s="3">
        <f t="shared" si="10"/>
        <v>0</v>
      </c>
      <c r="G59" s="3">
        <f t="shared" si="10"/>
        <v>0</v>
      </c>
      <c r="H59" s="3">
        <f t="shared" si="10"/>
        <v>0</v>
      </c>
      <c r="I59" s="3">
        <f t="shared" si="10"/>
        <v>0</v>
      </c>
      <c r="J59" s="79"/>
    </row>
    <row r="60" spans="1:10" x14ac:dyDescent="0.25">
      <c r="A60" s="81"/>
      <c r="B60" s="92"/>
      <c r="C60" s="36" t="s">
        <v>14</v>
      </c>
      <c r="D60" s="95"/>
      <c r="E60" s="3">
        <f t="shared" si="8"/>
        <v>1049.4000000000001</v>
      </c>
      <c r="F60" s="3">
        <f t="shared" si="10"/>
        <v>400.8</v>
      </c>
      <c r="G60" s="3">
        <f t="shared" si="10"/>
        <v>0</v>
      </c>
      <c r="H60" s="3">
        <f t="shared" si="10"/>
        <v>350.8</v>
      </c>
      <c r="I60" s="3">
        <f t="shared" si="10"/>
        <v>297.8</v>
      </c>
      <c r="J60" s="79"/>
    </row>
    <row r="61" spans="1:10" x14ac:dyDescent="0.25">
      <c r="A61" s="81"/>
      <c r="B61" s="92"/>
      <c r="C61" s="36" t="s">
        <v>15</v>
      </c>
      <c r="D61" s="95"/>
      <c r="E61" s="3">
        <f t="shared" si="8"/>
        <v>0</v>
      </c>
      <c r="F61" s="3">
        <f t="shared" si="10"/>
        <v>0</v>
      </c>
      <c r="G61" s="3">
        <f t="shared" si="10"/>
        <v>0</v>
      </c>
      <c r="H61" s="3">
        <f t="shared" si="10"/>
        <v>0</v>
      </c>
      <c r="I61" s="3">
        <f t="shared" si="10"/>
        <v>0</v>
      </c>
      <c r="J61" s="79"/>
    </row>
    <row r="62" spans="1:10" x14ac:dyDescent="0.25">
      <c r="A62" s="81"/>
      <c r="B62" s="92"/>
      <c r="C62" s="36" t="s">
        <v>16</v>
      </c>
      <c r="D62" s="95"/>
      <c r="E62" s="3">
        <f t="shared" si="8"/>
        <v>137.9</v>
      </c>
      <c r="F62" s="3">
        <f t="shared" si="10"/>
        <v>49.5</v>
      </c>
      <c r="G62" s="3">
        <f t="shared" si="10"/>
        <v>0</v>
      </c>
      <c r="H62" s="3">
        <f t="shared" si="10"/>
        <v>47.8</v>
      </c>
      <c r="I62" s="3">
        <f t="shared" si="10"/>
        <v>40.6</v>
      </c>
      <c r="J62" s="79"/>
    </row>
    <row r="63" spans="1:10" ht="18" customHeight="1" x14ac:dyDescent="0.25">
      <c r="A63" s="81"/>
      <c r="B63" s="92"/>
      <c r="C63" s="5" t="s">
        <v>17</v>
      </c>
      <c r="D63" s="96"/>
      <c r="E63" s="3">
        <f t="shared" si="8"/>
        <v>0</v>
      </c>
      <c r="F63" s="3">
        <f>F69</f>
        <v>0</v>
      </c>
      <c r="G63" s="3">
        <f t="shared" si="10"/>
        <v>0</v>
      </c>
      <c r="H63" s="3">
        <f t="shared" si="10"/>
        <v>0</v>
      </c>
      <c r="I63" s="3">
        <f t="shared" si="10"/>
        <v>0</v>
      </c>
      <c r="J63" s="79"/>
    </row>
    <row r="64" spans="1:10" ht="20.25" customHeight="1" x14ac:dyDescent="0.25">
      <c r="A64" s="81" t="s">
        <v>123</v>
      </c>
      <c r="B64" s="79" t="s">
        <v>23</v>
      </c>
      <c r="C64" s="36" t="s">
        <v>11</v>
      </c>
      <c r="D64" s="94" t="s">
        <v>12</v>
      </c>
      <c r="E64" s="6">
        <f>SUM(F64:I64)</f>
        <v>1187.3000000000002</v>
      </c>
      <c r="F64" s="6">
        <f t="shared" ref="F64:I64" si="11">SUM(F65:F69)</f>
        <v>450.3</v>
      </c>
      <c r="G64" s="6">
        <f t="shared" si="11"/>
        <v>0</v>
      </c>
      <c r="H64" s="6">
        <f t="shared" si="11"/>
        <v>398.6</v>
      </c>
      <c r="I64" s="6">
        <f t="shared" si="11"/>
        <v>338.40000000000003</v>
      </c>
      <c r="J64" s="79" t="s">
        <v>124</v>
      </c>
    </row>
    <row r="65" spans="1:10" ht="19.5" customHeight="1" x14ac:dyDescent="0.25">
      <c r="A65" s="81"/>
      <c r="B65" s="79"/>
      <c r="C65" s="35" t="s">
        <v>13</v>
      </c>
      <c r="D65" s="95"/>
      <c r="E65" s="6">
        <f t="shared" ref="E65:E69" si="12">SUM(F65:I65)</f>
        <v>0</v>
      </c>
      <c r="F65" s="6">
        <v>0</v>
      </c>
      <c r="G65" s="6">
        <v>0</v>
      </c>
      <c r="H65" s="6">
        <v>0</v>
      </c>
      <c r="I65" s="6">
        <v>0</v>
      </c>
      <c r="J65" s="79"/>
    </row>
    <row r="66" spans="1:10" x14ac:dyDescent="0.25">
      <c r="A66" s="81"/>
      <c r="B66" s="79"/>
      <c r="C66" s="35" t="s">
        <v>14</v>
      </c>
      <c r="D66" s="95"/>
      <c r="E66" s="6">
        <f t="shared" si="12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79"/>
    </row>
    <row r="67" spans="1:10" x14ac:dyDescent="0.25">
      <c r="A67" s="81"/>
      <c r="B67" s="79"/>
      <c r="C67" s="35" t="s">
        <v>15</v>
      </c>
      <c r="D67" s="95"/>
      <c r="E67" s="6">
        <f t="shared" si="12"/>
        <v>0</v>
      </c>
      <c r="F67" s="6">
        <v>0</v>
      </c>
      <c r="G67" s="6">
        <v>0</v>
      </c>
      <c r="H67" s="6">
        <v>0</v>
      </c>
      <c r="I67" s="6">
        <v>0</v>
      </c>
      <c r="J67" s="79"/>
    </row>
    <row r="68" spans="1:10" x14ac:dyDescent="0.25">
      <c r="A68" s="81"/>
      <c r="B68" s="79"/>
      <c r="C68" s="35" t="s">
        <v>16</v>
      </c>
      <c r="D68" s="95"/>
      <c r="E68" s="6">
        <f t="shared" si="12"/>
        <v>137.9</v>
      </c>
      <c r="F68" s="6">
        <v>49.5</v>
      </c>
      <c r="G68" s="6">
        <v>0</v>
      </c>
      <c r="H68" s="6">
        <v>47.8</v>
      </c>
      <c r="I68" s="6">
        <v>40.6</v>
      </c>
      <c r="J68" s="79"/>
    </row>
    <row r="69" spans="1:10" x14ac:dyDescent="0.25">
      <c r="A69" s="81"/>
      <c r="B69" s="79"/>
      <c r="C69" s="35" t="s">
        <v>17</v>
      </c>
      <c r="D69" s="96"/>
      <c r="E69" s="6">
        <f t="shared" si="12"/>
        <v>0</v>
      </c>
      <c r="F69" s="6">
        <v>0</v>
      </c>
      <c r="G69" s="6">
        <v>0</v>
      </c>
      <c r="H69" s="6">
        <v>0</v>
      </c>
      <c r="I69" s="6">
        <v>0</v>
      </c>
      <c r="J69" s="79"/>
    </row>
    <row r="70" spans="1:10" ht="21" customHeight="1" x14ac:dyDescent="0.25">
      <c r="A70" s="93" t="s">
        <v>141</v>
      </c>
      <c r="B70" s="92" t="s">
        <v>24</v>
      </c>
      <c r="C70" s="35" t="s">
        <v>11</v>
      </c>
      <c r="D70" s="94" t="s">
        <v>12</v>
      </c>
      <c r="E70" s="7">
        <f>SUM(F70:I70)</f>
        <v>14918.2</v>
      </c>
      <c r="F70" s="7">
        <f t="shared" ref="F70:I75" si="13">F76</f>
        <v>5400</v>
      </c>
      <c r="G70" s="7">
        <f t="shared" si="13"/>
        <v>6000</v>
      </c>
      <c r="H70" s="7">
        <f t="shared" si="13"/>
        <v>3518.2</v>
      </c>
      <c r="I70" s="7">
        <f t="shared" si="13"/>
        <v>0</v>
      </c>
      <c r="J70" s="79"/>
    </row>
    <row r="71" spans="1:10" ht="22.5" customHeight="1" x14ac:dyDescent="0.25">
      <c r="A71" s="93"/>
      <c r="B71" s="92"/>
      <c r="C71" s="35" t="s">
        <v>13</v>
      </c>
      <c r="D71" s="95"/>
      <c r="E71" s="7">
        <f t="shared" ref="E71:E75" si="14">SUM(F71:I71)</f>
        <v>0</v>
      </c>
      <c r="F71" s="7">
        <f t="shared" si="13"/>
        <v>0</v>
      </c>
      <c r="G71" s="7">
        <f t="shared" si="13"/>
        <v>0</v>
      </c>
      <c r="H71" s="7">
        <f t="shared" si="13"/>
        <v>0</v>
      </c>
      <c r="I71" s="7">
        <f t="shared" si="13"/>
        <v>0</v>
      </c>
      <c r="J71" s="79"/>
    </row>
    <row r="72" spans="1:10" ht="17.25" customHeight="1" x14ac:dyDescent="0.25">
      <c r="A72" s="93"/>
      <c r="B72" s="92"/>
      <c r="C72" s="35" t="s">
        <v>14</v>
      </c>
      <c r="D72" s="95"/>
      <c r="E72" s="7">
        <f t="shared" si="14"/>
        <v>13182</v>
      </c>
      <c r="F72" s="7">
        <f t="shared" si="13"/>
        <v>4806</v>
      </c>
      <c r="G72" s="7">
        <f t="shared" si="13"/>
        <v>5280</v>
      </c>
      <c r="H72" s="7">
        <f t="shared" si="13"/>
        <v>3096</v>
      </c>
      <c r="I72" s="7">
        <f t="shared" si="13"/>
        <v>0</v>
      </c>
      <c r="J72" s="79"/>
    </row>
    <row r="73" spans="1:10" ht="17.25" customHeight="1" x14ac:dyDescent="0.25">
      <c r="A73" s="93"/>
      <c r="B73" s="92"/>
      <c r="C73" s="35" t="s">
        <v>15</v>
      </c>
      <c r="D73" s="95"/>
      <c r="E73" s="7">
        <f t="shared" si="14"/>
        <v>0</v>
      </c>
      <c r="F73" s="7">
        <f t="shared" si="13"/>
        <v>0</v>
      </c>
      <c r="G73" s="7">
        <f t="shared" si="13"/>
        <v>0</v>
      </c>
      <c r="H73" s="7">
        <f t="shared" si="13"/>
        <v>0</v>
      </c>
      <c r="I73" s="7">
        <f t="shared" si="13"/>
        <v>0</v>
      </c>
      <c r="J73" s="79"/>
    </row>
    <row r="74" spans="1:10" ht="17.25" customHeight="1" x14ac:dyDescent="0.25">
      <c r="A74" s="93"/>
      <c r="B74" s="92"/>
      <c r="C74" s="35" t="s">
        <v>16</v>
      </c>
      <c r="D74" s="95"/>
      <c r="E74" s="7">
        <f t="shared" si="14"/>
        <v>1736.2</v>
      </c>
      <c r="F74" s="7">
        <f t="shared" si="13"/>
        <v>594</v>
      </c>
      <c r="G74" s="7">
        <f t="shared" si="13"/>
        <v>720</v>
      </c>
      <c r="H74" s="7">
        <f t="shared" si="13"/>
        <v>422.2</v>
      </c>
      <c r="I74" s="7">
        <f t="shared" si="13"/>
        <v>0</v>
      </c>
      <c r="J74" s="79"/>
    </row>
    <row r="75" spans="1:10" ht="19.5" customHeight="1" x14ac:dyDescent="0.25">
      <c r="A75" s="93"/>
      <c r="B75" s="92"/>
      <c r="C75" s="35" t="s">
        <v>17</v>
      </c>
      <c r="D75" s="96"/>
      <c r="E75" s="7">
        <f t="shared" si="14"/>
        <v>0</v>
      </c>
      <c r="F75" s="7">
        <f>F81</f>
        <v>0</v>
      </c>
      <c r="G75" s="7">
        <f t="shared" si="13"/>
        <v>0</v>
      </c>
      <c r="H75" s="7">
        <f t="shared" si="13"/>
        <v>0</v>
      </c>
      <c r="I75" s="7">
        <f t="shared" si="13"/>
        <v>0</v>
      </c>
      <c r="J75" s="79"/>
    </row>
    <row r="76" spans="1:10" x14ac:dyDescent="0.25">
      <c r="A76" s="81" t="s">
        <v>142</v>
      </c>
      <c r="B76" s="79" t="s">
        <v>25</v>
      </c>
      <c r="C76" s="35" t="s">
        <v>11</v>
      </c>
      <c r="D76" s="94" t="s">
        <v>12</v>
      </c>
      <c r="E76" s="8">
        <f>SUM(F76:I76)</f>
        <v>14918.2</v>
      </c>
      <c r="F76" s="8">
        <f>SUM(F77:F81)</f>
        <v>5400</v>
      </c>
      <c r="G76" s="8">
        <f t="shared" ref="G76:I76" si="15">SUM(G77:G81)</f>
        <v>6000</v>
      </c>
      <c r="H76" s="8">
        <f t="shared" si="15"/>
        <v>3518.2</v>
      </c>
      <c r="I76" s="8">
        <f t="shared" si="15"/>
        <v>0</v>
      </c>
      <c r="J76" s="92" t="s">
        <v>128</v>
      </c>
    </row>
    <row r="77" spans="1:10" x14ac:dyDescent="0.25">
      <c r="A77" s="81"/>
      <c r="B77" s="79"/>
      <c r="C77" s="35" t="s">
        <v>13</v>
      </c>
      <c r="D77" s="95"/>
      <c r="E77" s="8">
        <f t="shared" ref="E77:E81" si="16">SUM(F77:I77)</f>
        <v>0</v>
      </c>
      <c r="F77" s="8">
        <v>0</v>
      </c>
      <c r="G77" s="8">
        <v>0</v>
      </c>
      <c r="H77" s="8">
        <v>0</v>
      </c>
      <c r="I77" s="8">
        <v>0</v>
      </c>
      <c r="J77" s="92"/>
    </row>
    <row r="78" spans="1:10" x14ac:dyDescent="0.25">
      <c r="A78" s="81"/>
      <c r="B78" s="79"/>
      <c r="C78" s="35" t="s">
        <v>14</v>
      </c>
      <c r="D78" s="95"/>
      <c r="E78" s="8">
        <f t="shared" si="16"/>
        <v>13182</v>
      </c>
      <c r="F78" s="8">
        <v>4806</v>
      </c>
      <c r="G78" s="8">
        <v>5280</v>
      </c>
      <c r="H78" s="8">
        <v>3096</v>
      </c>
      <c r="I78" s="8">
        <v>0</v>
      </c>
      <c r="J78" s="92"/>
    </row>
    <row r="79" spans="1:10" x14ac:dyDescent="0.25">
      <c r="A79" s="81"/>
      <c r="B79" s="79"/>
      <c r="C79" s="35" t="s">
        <v>15</v>
      </c>
      <c r="D79" s="95"/>
      <c r="E79" s="8">
        <f t="shared" si="16"/>
        <v>0</v>
      </c>
      <c r="F79" s="8">
        <v>0</v>
      </c>
      <c r="G79" s="8">
        <v>0</v>
      </c>
      <c r="H79" s="8">
        <v>0</v>
      </c>
      <c r="I79" s="8">
        <v>0</v>
      </c>
      <c r="J79" s="92"/>
    </row>
    <row r="80" spans="1:10" x14ac:dyDescent="0.25">
      <c r="A80" s="81"/>
      <c r="B80" s="79"/>
      <c r="C80" s="35" t="s">
        <v>16</v>
      </c>
      <c r="D80" s="95"/>
      <c r="E80" s="8">
        <f t="shared" si="16"/>
        <v>1736.2</v>
      </c>
      <c r="F80" s="8">
        <v>594</v>
      </c>
      <c r="G80" s="8">
        <v>720</v>
      </c>
      <c r="H80" s="8">
        <v>422.2</v>
      </c>
      <c r="I80" s="8">
        <v>0</v>
      </c>
      <c r="J80" s="92"/>
    </row>
    <row r="81" spans="1:10" x14ac:dyDescent="0.25">
      <c r="A81" s="81"/>
      <c r="B81" s="79"/>
      <c r="C81" s="35" t="s">
        <v>17</v>
      </c>
      <c r="D81" s="96"/>
      <c r="E81" s="8">
        <f t="shared" si="16"/>
        <v>0</v>
      </c>
      <c r="F81" s="8">
        <v>0</v>
      </c>
      <c r="G81" s="8">
        <v>0</v>
      </c>
      <c r="H81" s="8">
        <v>0</v>
      </c>
      <c r="I81" s="8">
        <v>0</v>
      </c>
      <c r="J81" s="92"/>
    </row>
  </sheetData>
  <mergeCells count="46">
    <mergeCell ref="A58:A63"/>
    <mergeCell ref="B58:B63"/>
    <mergeCell ref="D58:D63"/>
    <mergeCell ref="J58:J63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  <mergeCell ref="A20:A25"/>
    <mergeCell ref="B20:B25"/>
    <mergeCell ref="D20:D25"/>
    <mergeCell ref="J20:J25"/>
    <mergeCell ref="J26:J31"/>
    <mergeCell ref="A26:A31"/>
    <mergeCell ref="B26:B31"/>
    <mergeCell ref="D26:D31"/>
    <mergeCell ref="A7:A12"/>
    <mergeCell ref="B7:B12"/>
    <mergeCell ref="D7:D12"/>
    <mergeCell ref="J7:J12"/>
    <mergeCell ref="A14:A19"/>
    <mergeCell ref="B14:B19"/>
    <mergeCell ref="D14:D19"/>
    <mergeCell ref="J14:J19"/>
    <mergeCell ref="A13:J13"/>
    <mergeCell ref="E1:J1"/>
    <mergeCell ref="B2:J2"/>
    <mergeCell ref="A4:A5"/>
    <mergeCell ref="B4:B5"/>
    <mergeCell ref="C4:C5"/>
    <mergeCell ref="D4:D5"/>
    <mergeCell ref="F4:I4"/>
    <mergeCell ref="J4:J5"/>
    <mergeCell ref="J34:J39"/>
    <mergeCell ref="D34:D39"/>
    <mergeCell ref="B34:B39"/>
    <mergeCell ref="A34:A39"/>
    <mergeCell ref="A33:J33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48" t="s">
        <v>7</v>
      </c>
      <c r="G5" s="48" t="s">
        <v>8</v>
      </c>
      <c r="H5" s="48" t="s">
        <v>9</v>
      </c>
      <c r="I5" s="48" t="s">
        <v>131</v>
      </c>
      <c r="J5" s="84"/>
    </row>
    <row r="6" spans="1:11" x14ac:dyDescent="0.25">
      <c r="A6" s="48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11</v>
      </c>
    </row>
    <row r="7" spans="1:11" ht="15" customHeight="1" x14ac:dyDescent="0.25">
      <c r="A7" s="86"/>
      <c r="B7" s="89" t="s">
        <v>10</v>
      </c>
      <c r="C7" s="46" t="s">
        <v>11</v>
      </c>
      <c r="D7" s="89" t="s">
        <v>12</v>
      </c>
      <c r="E7" s="3">
        <f>SUM(F7:I7)</f>
        <v>15338.4</v>
      </c>
      <c r="F7" s="3">
        <f t="shared" ref="F7:I12" si="0">F34</f>
        <v>5400</v>
      </c>
      <c r="G7" s="3">
        <f t="shared" si="0"/>
        <v>6000</v>
      </c>
      <c r="H7" s="3">
        <f t="shared" si="0"/>
        <v>3600</v>
      </c>
      <c r="I7" s="3">
        <f t="shared" si="0"/>
        <v>338.40000000000003</v>
      </c>
      <c r="J7" s="92"/>
    </row>
    <row r="8" spans="1:11" ht="13.5" customHeight="1" x14ac:dyDescent="0.25">
      <c r="A8" s="87"/>
      <c r="B8" s="90"/>
      <c r="C8" s="46" t="s">
        <v>13</v>
      </c>
      <c r="D8" s="90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92"/>
    </row>
    <row r="9" spans="1:11" x14ac:dyDescent="0.25">
      <c r="A9" s="87"/>
      <c r="B9" s="90"/>
      <c r="C9" s="46" t="s">
        <v>14</v>
      </c>
      <c r="D9" s="90"/>
      <c r="E9" s="3">
        <f t="shared" si="1"/>
        <v>13479.8</v>
      </c>
      <c r="F9" s="3">
        <f t="shared" si="0"/>
        <v>4806</v>
      </c>
      <c r="G9" s="3">
        <f t="shared" si="0"/>
        <v>5280</v>
      </c>
      <c r="H9" s="3">
        <f t="shared" si="0"/>
        <v>3096</v>
      </c>
      <c r="I9" s="3">
        <f t="shared" si="0"/>
        <v>297.8</v>
      </c>
      <c r="J9" s="92"/>
    </row>
    <row r="10" spans="1:11" x14ac:dyDescent="0.25">
      <c r="A10" s="87"/>
      <c r="B10" s="90"/>
      <c r="C10" s="46" t="s">
        <v>15</v>
      </c>
      <c r="D10" s="90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92"/>
    </row>
    <row r="11" spans="1:11" x14ac:dyDescent="0.25">
      <c r="A11" s="87"/>
      <c r="B11" s="90"/>
      <c r="C11" s="46" t="s">
        <v>16</v>
      </c>
      <c r="D11" s="90"/>
      <c r="E11" s="3">
        <f t="shared" si="1"/>
        <v>1858.6</v>
      </c>
      <c r="F11" s="3">
        <f t="shared" si="0"/>
        <v>594</v>
      </c>
      <c r="G11" s="3">
        <f t="shared" si="0"/>
        <v>720</v>
      </c>
      <c r="H11" s="3">
        <f t="shared" si="0"/>
        <v>504</v>
      </c>
      <c r="I11" s="3">
        <f t="shared" si="0"/>
        <v>40.6</v>
      </c>
      <c r="J11" s="92"/>
    </row>
    <row r="12" spans="1:11" ht="17.399999999999999" customHeight="1" x14ac:dyDescent="0.25">
      <c r="A12" s="88"/>
      <c r="B12" s="91"/>
      <c r="C12" s="46" t="s">
        <v>17</v>
      </c>
      <c r="D12" s="91"/>
      <c r="E12" s="3">
        <f t="shared" si="1"/>
        <v>0</v>
      </c>
      <c r="F12" s="3">
        <f>F39</f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92"/>
    </row>
    <row r="13" spans="1:11" ht="23.25" customHeight="1" x14ac:dyDescent="0.25">
      <c r="A13" s="106" t="s">
        <v>145</v>
      </c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1" ht="16.95" customHeight="1" x14ac:dyDescent="0.25">
      <c r="A14" s="81" t="s">
        <v>21</v>
      </c>
      <c r="B14" s="92" t="s">
        <v>146</v>
      </c>
      <c r="C14" s="46" t="s">
        <v>11</v>
      </c>
      <c r="D14" s="94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79" t="s">
        <v>124</v>
      </c>
    </row>
    <row r="15" spans="1:11" ht="16.95" customHeight="1" x14ac:dyDescent="0.25">
      <c r="A15" s="81"/>
      <c r="B15" s="92"/>
      <c r="C15" s="46" t="s">
        <v>13</v>
      </c>
      <c r="D15" s="95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79"/>
    </row>
    <row r="16" spans="1:11" ht="16.95" customHeight="1" x14ac:dyDescent="0.25">
      <c r="A16" s="81"/>
      <c r="B16" s="92"/>
      <c r="C16" s="46" t="s">
        <v>14</v>
      </c>
      <c r="D16" s="95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79"/>
    </row>
    <row r="17" spans="1:10" ht="16.95" customHeight="1" x14ac:dyDescent="0.25">
      <c r="A17" s="81"/>
      <c r="B17" s="92"/>
      <c r="C17" s="46" t="s">
        <v>15</v>
      </c>
      <c r="D17" s="95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79"/>
    </row>
    <row r="18" spans="1:10" ht="16.95" customHeight="1" x14ac:dyDescent="0.25">
      <c r="A18" s="81"/>
      <c r="B18" s="92"/>
      <c r="C18" s="46" t="s">
        <v>16</v>
      </c>
      <c r="D18" s="95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79"/>
    </row>
    <row r="19" spans="1:10" ht="16.95" customHeight="1" x14ac:dyDescent="0.25">
      <c r="A19" s="81"/>
      <c r="B19" s="92"/>
      <c r="C19" s="5" t="s">
        <v>17</v>
      </c>
      <c r="D19" s="96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79"/>
    </row>
    <row r="20" spans="1:10" ht="15.6" customHeight="1" x14ac:dyDescent="0.25">
      <c r="A20" s="81" t="s">
        <v>121</v>
      </c>
      <c r="B20" s="105" t="s">
        <v>144</v>
      </c>
      <c r="C20" s="46" t="s">
        <v>11</v>
      </c>
      <c r="D20" s="94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79" t="s">
        <v>124</v>
      </c>
    </row>
    <row r="21" spans="1:10" ht="15.6" customHeight="1" x14ac:dyDescent="0.25">
      <c r="A21" s="81"/>
      <c r="B21" s="105"/>
      <c r="C21" s="45" t="s">
        <v>13</v>
      </c>
      <c r="D21" s="95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79"/>
    </row>
    <row r="22" spans="1:10" ht="15.6" customHeight="1" x14ac:dyDescent="0.25">
      <c r="A22" s="81"/>
      <c r="B22" s="105"/>
      <c r="C22" s="45" t="s">
        <v>14</v>
      </c>
      <c r="D22" s="95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79"/>
    </row>
    <row r="23" spans="1:10" ht="15.6" customHeight="1" x14ac:dyDescent="0.25">
      <c r="A23" s="81"/>
      <c r="B23" s="105"/>
      <c r="C23" s="45" t="s">
        <v>15</v>
      </c>
      <c r="D23" s="95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79"/>
    </row>
    <row r="24" spans="1:10" ht="17.399999999999999" customHeight="1" x14ac:dyDescent="0.25">
      <c r="A24" s="81"/>
      <c r="B24" s="105"/>
      <c r="C24" s="45" t="s">
        <v>16</v>
      </c>
      <c r="D24" s="95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79"/>
    </row>
    <row r="25" spans="1:10" ht="17.399999999999999" customHeight="1" x14ac:dyDescent="0.25">
      <c r="A25" s="81"/>
      <c r="B25" s="105"/>
      <c r="C25" s="45" t="s">
        <v>17</v>
      </c>
      <c r="D25" s="96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79"/>
    </row>
    <row r="26" spans="1:10" ht="17.399999999999999" customHeight="1" x14ac:dyDescent="0.25">
      <c r="A26" s="81"/>
      <c r="B26" s="79" t="s">
        <v>143</v>
      </c>
      <c r="C26" s="46" t="s">
        <v>11</v>
      </c>
      <c r="D26" s="94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79" t="s">
        <v>124</v>
      </c>
    </row>
    <row r="27" spans="1:10" ht="17.399999999999999" customHeight="1" x14ac:dyDescent="0.25">
      <c r="A27" s="81"/>
      <c r="B27" s="79"/>
      <c r="C27" s="45" t="s">
        <v>13</v>
      </c>
      <c r="D27" s="95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79"/>
    </row>
    <row r="28" spans="1:10" ht="17.399999999999999" customHeight="1" x14ac:dyDescent="0.25">
      <c r="A28" s="81"/>
      <c r="B28" s="79"/>
      <c r="C28" s="45" t="s">
        <v>14</v>
      </c>
      <c r="D28" s="95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79"/>
    </row>
    <row r="29" spans="1:10" ht="17.399999999999999" customHeight="1" x14ac:dyDescent="0.25">
      <c r="A29" s="81"/>
      <c r="B29" s="79"/>
      <c r="C29" s="45" t="s">
        <v>15</v>
      </c>
      <c r="D29" s="95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79"/>
    </row>
    <row r="30" spans="1:10" ht="17.399999999999999" customHeight="1" x14ac:dyDescent="0.25">
      <c r="A30" s="81"/>
      <c r="B30" s="79"/>
      <c r="C30" s="45" t="s">
        <v>16</v>
      </c>
      <c r="D30" s="95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79"/>
    </row>
    <row r="31" spans="1:10" ht="17.399999999999999" customHeight="1" x14ac:dyDescent="0.25">
      <c r="A31" s="81"/>
      <c r="B31" s="79"/>
      <c r="C31" s="45" t="s">
        <v>17</v>
      </c>
      <c r="D31" s="96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79"/>
    </row>
    <row r="32" spans="1:10" ht="17.399999999999999" customHeight="1" x14ac:dyDescent="0.25">
      <c r="A32" s="49"/>
      <c r="B32" s="47"/>
      <c r="C32" s="46"/>
      <c r="D32" s="47"/>
      <c r="E32" s="3"/>
      <c r="F32" s="3"/>
      <c r="G32" s="3"/>
      <c r="H32" s="3"/>
      <c r="I32" s="3"/>
      <c r="J32" s="46"/>
    </row>
    <row r="33" spans="1:10" ht="23.25" customHeight="1" x14ac:dyDescent="0.25">
      <c r="A33" s="92" t="s">
        <v>18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15" customHeight="1" x14ac:dyDescent="0.25">
      <c r="A34" s="93" t="s">
        <v>19</v>
      </c>
      <c r="B34" s="92" t="s">
        <v>20</v>
      </c>
      <c r="C34" s="46" t="s">
        <v>11</v>
      </c>
      <c r="D34" s="89" t="s">
        <v>12</v>
      </c>
      <c r="E34" s="3">
        <f>SUM(F34:I34)</f>
        <v>15338.4</v>
      </c>
      <c r="F34" s="3">
        <f>F36+F38</f>
        <v>5400</v>
      </c>
      <c r="G34" s="3">
        <f>G36+G38</f>
        <v>6000</v>
      </c>
      <c r="H34" s="3">
        <f t="shared" ref="H34:I34" si="7">H36+H38</f>
        <v>3600</v>
      </c>
      <c r="I34" s="3">
        <f t="shared" si="7"/>
        <v>338.40000000000003</v>
      </c>
      <c r="J34" s="79"/>
    </row>
    <row r="35" spans="1:10" ht="20.25" customHeight="1" x14ac:dyDescent="0.25">
      <c r="A35" s="93"/>
      <c r="B35" s="92"/>
      <c r="C35" s="46" t="s">
        <v>13</v>
      </c>
      <c r="D35" s="90"/>
      <c r="E35" s="3">
        <f t="shared" ref="E35:E63" si="8">SUM(F35:I35)</f>
        <v>0</v>
      </c>
      <c r="F35" s="3">
        <f t="shared" ref="F35:F37" si="9">F59+F71</f>
        <v>0</v>
      </c>
      <c r="G35" s="3">
        <f t="shared" ref="G35:I39" si="10">G59+G71</f>
        <v>0</v>
      </c>
      <c r="H35" s="3">
        <f t="shared" si="10"/>
        <v>0</v>
      </c>
      <c r="I35" s="3">
        <f t="shared" si="10"/>
        <v>0</v>
      </c>
      <c r="J35" s="79"/>
    </row>
    <row r="36" spans="1:10" x14ac:dyDescent="0.25">
      <c r="A36" s="93"/>
      <c r="B36" s="92"/>
      <c r="C36" s="46" t="s">
        <v>14</v>
      </c>
      <c r="D36" s="90"/>
      <c r="E36" s="3">
        <f t="shared" si="8"/>
        <v>13479.8</v>
      </c>
      <c r="F36" s="3">
        <v>4806</v>
      </c>
      <c r="G36" s="3">
        <f t="shared" si="10"/>
        <v>5280</v>
      </c>
      <c r="H36" s="3">
        <v>3096</v>
      </c>
      <c r="I36" s="3">
        <f t="shared" si="10"/>
        <v>297.8</v>
      </c>
      <c r="J36" s="79"/>
    </row>
    <row r="37" spans="1:10" x14ac:dyDescent="0.25">
      <c r="A37" s="93"/>
      <c r="B37" s="92"/>
      <c r="C37" s="46" t="s">
        <v>15</v>
      </c>
      <c r="D37" s="90"/>
      <c r="E37" s="3">
        <f t="shared" si="8"/>
        <v>0</v>
      </c>
      <c r="F37" s="3">
        <f t="shared" si="9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79"/>
    </row>
    <row r="38" spans="1:10" x14ac:dyDescent="0.25">
      <c r="A38" s="93"/>
      <c r="B38" s="92"/>
      <c r="C38" s="46" t="s">
        <v>16</v>
      </c>
      <c r="D38" s="90"/>
      <c r="E38" s="3">
        <f t="shared" si="8"/>
        <v>1858.6</v>
      </c>
      <c r="F38" s="3">
        <v>594</v>
      </c>
      <c r="G38" s="3">
        <f t="shared" si="10"/>
        <v>720</v>
      </c>
      <c r="H38" s="3">
        <v>504</v>
      </c>
      <c r="I38" s="3">
        <f t="shared" si="10"/>
        <v>40.6</v>
      </c>
      <c r="J38" s="79"/>
    </row>
    <row r="39" spans="1:10" ht="16.5" customHeight="1" x14ac:dyDescent="0.25">
      <c r="A39" s="93"/>
      <c r="B39" s="92"/>
      <c r="C39" s="5" t="s">
        <v>17</v>
      </c>
      <c r="D39" s="91"/>
      <c r="E39" s="3">
        <f t="shared" si="8"/>
        <v>0</v>
      </c>
      <c r="F39" s="3">
        <f>F63+F75</f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79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95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81" t="s">
        <v>140</v>
      </c>
      <c r="B58" s="92" t="s">
        <v>22</v>
      </c>
      <c r="C58" s="46" t="s">
        <v>11</v>
      </c>
      <c r="D58" s="94" t="s">
        <v>12</v>
      </c>
      <c r="E58" s="3">
        <f t="shared" si="8"/>
        <v>1187.3000000000002</v>
      </c>
      <c r="F58" s="3">
        <f t="shared" ref="F58:I63" si="11">F64</f>
        <v>450.3</v>
      </c>
      <c r="G58" s="3">
        <f t="shared" si="11"/>
        <v>0</v>
      </c>
      <c r="H58" s="3">
        <f t="shared" si="11"/>
        <v>398.6</v>
      </c>
      <c r="I58" s="3">
        <f t="shared" si="11"/>
        <v>338.40000000000003</v>
      </c>
      <c r="J58" s="79" t="s">
        <v>124</v>
      </c>
    </row>
    <row r="59" spans="1:10" ht="17.25" customHeight="1" x14ac:dyDescent="0.25">
      <c r="A59" s="81"/>
      <c r="B59" s="92"/>
      <c r="C59" s="46" t="s">
        <v>13</v>
      </c>
      <c r="D59" s="95"/>
      <c r="E59" s="3">
        <f t="shared" si="8"/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79"/>
    </row>
    <row r="60" spans="1:10" x14ac:dyDescent="0.25">
      <c r="A60" s="81"/>
      <c r="B60" s="92"/>
      <c r="C60" s="46" t="s">
        <v>14</v>
      </c>
      <c r="D60" s="95"/>
      <c r="E60" s="3">
        <f t="shared" si="8"/>
        <v>1049.4000000000001</v>
      </c>
      <c r="F60" s="3">
        <f t="shared" si="11"/>
        <v>400.8</v>
      </c>
      <c r="G60" s="3">
        <f t="shared" si="11"/>
        <v>0</v>
      </c>
      <c r="H60" s="3">
        <f t="shared" si="11"/>
        <v>350.8</v>
      </c>
      <c r="I60" s="3">
        <f t="shared" si="11"/>
        <v>297.8</v>
      </c>
      <c r="J60" s="79"/>
    </row>
    <row r="61" spans="1:10" x14ac:dyDescent="0.25">
      <c r="A61" s="81"/>
      <c r="B61" s="92"/>
      <c r="C61" s="46" t="s">
        <v>15</v>
      </c>
      <c r="D61" s="95"/>
      <c r="E61" s="3">
        <f t="shared" si="8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  <c r="I61" s="3">
        <f t="shared" si="11"/>
        <v>0</v>
      </c>
      <c r="J61" s="79"/>
    </row>
    <row r="62" spans="1:10" x14ac:dyDescent="0.25">
      <c r="A62" s="81"/>
      <c r="B62" s="92"/>
      <c r="C62" s="46" t="s">
        <v>16</v>
      </c>
      <c r="D62" s="95"/>
      <c r="E62" s="3">
        <f t="shared" si="8"/>
        <v>137.9</v>
      </c>
      <c r="F62" s="3">
        <f t="shared" si="11"/>
        <v>49.5</v>
      </c>
      <c r="G62" s="3">
        <f t="shared" si="11"/>
        <v>0</v>
      </c>
      <c r="H62" s="3">
        <f t="shared" si="11"/>
        <v>47.8</v>
      </c>
      <c r="I62" s="3">
        <f t="shared" si="11"/>
        <v>40.6</v>
      </c>
      <c r="J62" s="79"/>
    </row>
    <row r="63" spans="1:10" ht="18" customHeight="1" x14ac:dyDescent="0.25">
      <c r="A63" s="81"/>
      <c r="B63" s="92"/>
      <c r="C63" s="5" t="s">
        <v>17</v>
      </c>
      <c r="D63" s="96"/>
      <c r="E63" s="3">
        <f t="shared" si="8"/>
        <v>0</v>
      </c>
      <c r="F63" s="3">
        <f>F69</f>
        <v>0</v>
      </c>
      <c r="G63" s="3">
        <f t="shared" si="11"/>
        <v>0</v>
      </c>
      <c r="H63" s="3">
        <f t="shared" si="11"/>
        <v>0</v>
      </c>
      <c r="I63" s="3">
        <f t="shared" si="11"/>
        <v>0</v>
      </c>
      <c r="J63" s="79"/>
    </row>
    <row r="64" spans="1:10" ht="20.25" customHeight="1" x14ac:dyDescent="0.25">
      <c r="A64" s="81" t="s">
        <v>123</v>
      </c>
      <c r="B64" s="79" t="s">
        <v>23</v>
      </c>
      <c r="C64" s="46" t="s">
        <v>11</v>
      </c>
      <c r="D64" s="94" t="s">
        <v>12</v>
      </c>
      <c r="E64" s="6">
        <f>SUM(F64:I64)</f>
        <v>1187.3000000000002</v>
      </c>
      <c r="F64" s="6">
        <f t="shared" ref="F64:I64" si="12">SUM(F65:F69)</f>
        <v>450.3</v>
      </c>
      <c r="G64" s="6">
        <f t="shared" si="12"/>
        <v>0</v>
      </c>
      <c r="H64" s="6">
        <f t="shared" si="12"/>
        <v>398.6</v>
      </c>
      <c r="I64" s="6">
        <f t="shared" si="12"/>
        <v>338.40000000000003</v>
      </c>
      <c r="J64" s="79" t="s">
        <v>124</v>
      </c>
    </row>
    <row r="65" spans="1:10" ht="19.5" customHeight="1" x14ac:dyDescent="0.25">
      <c r="A65" s="81"/>
      <c r="B65" s="79"/>
      <c r="C65" s="45" t="s">
        <v>13</v>
      </c>
      <c r="D65" s="95"/>
      <c r="E65" s="6">
        <f t="shared" ref="E65:E69" si="13">SUM(F65:I65)</f>
        <v>0</v>
      </c>
      <c r="F65" s="6">
        <v>0</v>
      </c>
      <c r="G65" s="6">
        <v>0</v>
      </c>
      <c r="H65" s="6">
        <v>0</v>
      </c>
      <c r="I65" s="6">
        <v>0</v>
      </c>
      <c r="J65" s="79"/>
    </row>
    <row r="66" spans="1:10" x14ac:dyDescent="0.25">
      <c r="A66" s="81"/>
      <c r="B66" s="79"/>
      <c r="C66" s="45" t="s">
        <v>14</v>
      </c>
      <c r="D66" s="95"/>
      <c r="E66" s="6">
        <f t="shared" si="13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79"/>
    </row>
    <row r="67" spans="1:10" x14ac:dyDescent="0.25">
      <c r="A67" s="81"/>
      <c r="B67" s="79"/>
      <c r="C67" s="45" t="s">
        <v>15</v>
      </c>
      <c r="D67" s="95"/>
      <c r="E67" s="6">
        <f t="shared" si="13"/>
        <v>0</v>
      </c>
      <c r="F67" s="6">
        <v>0</v>
      </c>
      <c r="G67" s="6">
        <v>0</v>
      </c>
      <c r="H67" s="6">
        <v>0</v>
      </c>
      <c r="I67" s="6">
        <v>0</v>
      </c>
      <c r="J67" s="79"/>
    </row>
    <row r="68" spans="1:10" x14ac:dyDescent="0.25">
      <c r="A68" s="81"/>
      <c r="B68" s="79"/>
      <c r="C68" s="45" t="s">
        <v>16</v>
      </c>
      <c r="D68" s="95"/>
      <c r="E68" s="6">
        <f t="shared" si="13"/>
        <v>137.9</v>
      </c>
      <c r="F68" s="6">
        <v>49.5</v>
      </c>
      <c r="G68" s="6">
        <v>0</v>
      </c>
      <c r="H68" s="6">
        <v>47.8</v>
      </c>
      <c r="I68" s="6">
        <v>40.6</v>
      </c>
      <c r="J68" s="79"/>
    </row>
    <row r="69" spans="1:10" x14ac:dyDescent="0.25">
      <c r="A69" s="81"/>
      <c r="B69" s="79"/>
      <c r="C69" s="45" t="s">
        <v>17</v>
      </c>
      <c r="D69" s="96"/>
      <c r="E69" s="6">
        <f t="shared" si="13"/>
        <v>0</v>
      </c>
      <c r="F69" s="6">
        <v>0</v>
      </c>
      <c r="G69" s="6">
        <v>0</v>
      </c>
      <c r="H69" s="6">
        <v>0</v>
      </c>
      <c r="I69" s="6">
        <v>0</v>
      </c>
      <c r="J69" s="79"/>
    </row>
    <row r="70" spans="1:10" ht="21" customHeight="1" x14ac:dyDescent="0.25">
      <c r="A70" s="93" t="s">
        <v>141</v>
      </c>
      <c r="B70" s="92" t="s">
        <v>24</v>
      </c>
      <c r="C70" s="45" t="s">
        <v>11</v>
      </c>
      <c r="D70" s="94" t="s">
        <v>12</v>
      </c>
      <c r="E70" s="7">
        <f>SUM(F70:I70)</f>
        <v>14918.2</v>
      </c>
      <c r="F70" s="7">
        <f t="shared" ref="F70:I75" si="14">F76</f>
        <v>5400</v>
      </c>
      <c r="G70" s="7">
        <f t="shared" si="14"/>
        <v>6000</v>
      </c>
      <c r="H70" s="7">
        <f t="shared" si="14"/>
        <v>3518.2</v>
      </c>
      <c r="I70" s="7">
        <f t="shared" si="14"/>
        <v>0</v>
      </c>
      <c r="J70" s="79"/>
    </row>
    <row r="71" spans="1:10" ht="22.5" customHeight="1" x14ac:dyDescent="0.25">
      <c r="A71" s="93"/>
      <c r="B71" s="92"/>
      <c r="C71" s="45" t="s">
        <v>13</v>
      </c>
      <c r="D71" s="95"/>
      <c r="E71" s="7">
        <f t="shared" ref="E71:E75" si="15">SUM(F71:I71)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79"/>
    </row>
    <row r="72" spans="1:10" ht="17.25" customHeight="1" x14ac:dyDescent="0.25">
      <c r="A72" s="93"/>
      <c r="B72" s="92"/>
      <c r="C72" s="45" t="s">
        <v>14</v>
      </c>
      <c r="D72" s="95"/>
      <c r="E72" s="7">
        <f t="shared" si="15"/>
        <v>13182</v>
      </c>
      <c r="F72" s="7">
        <f t="shared" si="14"/>
        <v>4806</v>
      </c>
      <c r="G72" s="7">
        <f t="shared" si="14"/>
        <v>5280</v>
      </c>
      <c r="H72" s="7">
        <f t="shared" si="14"/>
        <v>3096</v>
      </c>
      <c r="I72" s="7">
        <f t="shared" si="14"/>
        <v>0</v>
      </c>
      <c r="J72" s="79"/>
    </row>
    <row r="73" spans="1:10" ht="17.25" customHeight="1" x14ac:dyDescent="0.25">
      <c r="A73" s="93"/>
      <c r="B73" s="92"/>
      <c r="C73" s="45" t="s">
        <v>15</v>
      </c>
      <c r="D73" s="95"/>
      <c r="E73" s="7">
        <f t="shared" si="15"/>
        <v>0</v>
      </c>
      <c r="F73" s="7">
        <f t="shared" si="14"/>
        <v>0</v>
      </c>
      <c r="G73" s="7">
        <f t="shared" si="14"/>
        <v>0</v>
      </c>
      <c r="H73" s="7">
        <f t="shared" si="14"/>
        <v>0</v>
      </c>
      <c r="I73" s="7">
        <f t="shared" si="14"/>
        <v>0</v>
      </c>
      <c r="J73" s="79"/>
    </row>
    <row r="74" spans="1:10" ht="17.25" customHeight="1" x14ac:dyDescent="0.25">
      <c r="A74" s="93"/>
      <c r="B74" s="92"/>
      <c r="C74" s="45" t="s">
        <v>16</v>
      </c>
      <c r="D74" s="95"/>
      <c r="E74" s="7">
        <f t="shared" si="15"/>
        <v>1736.2</v>
      </c>
      <c r="F74" s="7">
        <f t="shared" si="14"/>
        <v>594</v>
      </c>
      <c r="G74" s="7">
        <f t="shared" si="14"/>
        <v>720</v>
      </c>
      <c r="H74" s="7">
        <f t="shared" si="14"/>
        <v>422.2</v>
      </c>
      <c r="I74" s="7">
        <f t="shared" si="14"/>
        <v>0</v>
      </c>
      <c r="J74" s="79"/>
    </row>
    <row r="75" spans="1:10" ht="19.5" customHeight="1" x14ac:dyDescent="0.25">
      <c r="A75" s="93"/>
      <c r="B75" s="92"/>
      <c r="C75" s="45" t="s">
        <v>17</v>
      </c>
      <c r="D75" s="96"/>
      <c r="E75" s="7">
        <f t="shared" si="15"/>
        <v>0</v>
      </c>
      <c r="F75" s="7">
        <f>F81</f>
        <v>0</v>
      </c>
      <c r="G75" s="7">
        <f t="shared" si="14"/>
        <v>0</v>
      </c>
      <c r="H75" s="7">
        <f t="shared" si="14"/>
        <v>0</v>
      </c>
      <c r="I75" s="7">
        <f t="shared" si="14"/>
        <v>0</v>
      </c>
      <c r="J75" s="79"/>
    </row>
    <row r="76" spans="1:10" x14ac:dyDescent="0.25">
      <c r="A76" s="81" t="s">
        <v>142</v>
      </c>
      <c r="B76" s="79" t="s">
        <v>25</v>
      </c>
      <c r="C76" s="45" t="s">
        <v>11</v>
      </c>
      <c r="D76" s="94" t="s">
        <v>12</v>
      </c>
      <c r="E76" s="8">
        <f>SUM(F76:I76)</f>
        <v>14918.2</v>
      </c>
      <c r="F76" s="8">
        <f>SUM(F77:F81)</f>
        <v>5400</v>
      </c>
      <c r="G76" s="8">
        <f t="shared" ref="G76:I76" si="16">SUM(G77:G81)</f>
        <v>6000</v>
      </c>
      <c r="H76" s="8">
        <f t="shared" si="16"/>
        <v>3518.2</v>
      </c>
      <c r="I76" s="8">
        <f t="shared" si="16"/>
        <v>0</v>
      </c>
      <c r="J76" s="92" t="s">
        <v>128</v>
      </c>
    </row>
    <row r="77" spans="1:10" x14ac:dyDescent="0.25">
      <c r="A77" s="81"/>
      <c r="B77" s="79"/>
      <c r="C77" s="45" t="s">
        <v>13</v>
      </c>
      <c r="D77" s="95"/>
      <c r="E77" s="8">
        <f t="shared" ref="E77:E81" si="17">SUM(F77:I77)</f>
        <v>0</v>
      </c>
      <c r="F77" s="8">
        <v>0</v>
      </c>
      <c r="G77" s="8">
        <v>0</v>
      </c>
      <c r="H77" s="8">
        <v>0</v>
      </c>
      <c r="I77" s="8">
        <v>0</v>
      </c>
      <c r="J77" s="92"/>
    </row>
    <row r="78" spans="1:10" x14ac:dyDescent="0.25">
      <c r="A78" s="81"/>
      <c r="B78" s="79"/>
      <c r="C78" s="45" t="s">
        <v>14</v>
      </c>
      <c r="D78" s="95"/>
      <c r="E78" s="8">
        <f t="shared" si="17"/>
        <v>13182</v>
      </c>
      <c r="F78" s="8">
        <v>4806</v>
      </c>
      <c r="G78" s="8">
        <v>5280</v>
      </c>
      <c r="H78" s="8">
        <v>3096</v>
      </c>
      <c r="I78" s="8">
        <v>0</v>
      </c>
      <c r="J78" s="92"/>
    </row>
    <row r="79" spans="1:10" x14ac:dyDescent="0.25">
      <c r="A79" s="81"/>
      <c r="B79" s="79"/>
      <c r="C79" s="45" t="s">
        <v>15</v>
      </c>
      <c r="D79" s="95"/>
      <c r="E79" s="8">
        <f t="shared" si="17"/>
        <v>0</v>
      </c>
      <c r="F79" s="8">
        <v>0</v>
      </c>
      <c r="G79" s="8">
        <v>0</v>
      </c>
      <c r="H79" s="8">
        <v>0</v>
      </c>
      <c r="I79" s="8">
        <v>0</v>
      </c>
      <c r="J79" s="92"/>
    </row>
    <row r="80" spans="1:10" x14ac:dyDescent="0.25">
      <c r="A80" s="81"/>
      <c r="B80" s="79"/>
      <c r="C80" s="45" t="s">
        <v>16</v>
      </c>
      <c r="D80" s="95"/>
      <c r="E80" s="8">
        <f t="shared" si="17"/>
        <v>1736.2</v>
      </c>
      <c r="F80" s="8">
        <v>594</v>
      </c>
      <c r="G80" s="8">
        <v>720</v>
      </c>
      <c r="H80" s="8">
        <v>422.2</v>
      </c>
      <c r="I80" s="8">
        <v>0</v>
      </c>
      <c r="J80" s="92"/>
    </row>
    <row r="81" spans="1:10" x14ac:dyDescent="0.25">
      <c r="A81" s="81"/>
      <c r="B81" s="79"/>
      <c r="C81" s="45" t="s">
        <v>17</v>
      </c>
      <c r="D81" s="96"/>
      <c r="E81" s="8">
        <f t="shared" si="17"/>
        <v>0</v>
      </c>
      <c r="F81" s="8">
        <v>0</v>
      </c>
      <c r="G81" s="8">
        <v>0</v>
      </c>
      <c r="H81" s="8">
        <v>0</v>
      </c>
      <c r="I81" s="8">
        <v>0</v>
      </c>
      <c r="J81" s="92"/>
    </row>
  </sheetData>
  <mergeCells count="46">
    <mergeCell ref="D34:D39"/>
    <mergeCell ref="J34:J39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  <mergeCell ref="A13:J13"/>
    <mergeCell ref="A58:A63"/>
    <mergeCell ref="B58:B63"/>
    <mergeCell ref="D58:D63"/>
    <mergeCell ref="J58:J63"/>
    <mergeCell ref="A20:A25"/>
    <mergeCell ref="B20:B25"/>
    <mergeCell ref="D20:D25"/>
    <mergeCell ref="J20:J25"/>
    <mergeCell ref="A26:A31"/>
    <mergeCell ref="B26:B31"/>
    <mergeCell ref="D26:D31"/>
    <mergeCell ref="J26:J31"/>
    <mergeCell ref="A33:J33"/>
    <mergeCell ref="A34:A39"/>
    <mergeCell ref="B34:B39"/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32" sqref="A32:XFD32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138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51" t="s">
        <v>7</v>
      </c>
      <c r="G5" s="51" t="s">
        <v>8</v>
      </c>
      <c r="H5" s="51" t="s">
        <v>9</v>
      </c>
      <c r="I5" s="51" t="s">
        <v>131</v>
      </c>
      <c r="J5" s="84"/>
    </row>
    <row r="6" spans="1:11" x14ac:dyDescent="0.25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11</v>
      </c>
    </row>
    <row r="7" spans="1:11" ht="15" customHeight="1" x14ac:dyDescent="0.25">
      <c r="A7" s="86"/>
      <c r="B7" s="89" t="s">
        <v>10</v>
      </c>
      <c r="C7" s="52" t="s">
        <v>11</v>
      </c>
      <c r="D7" s="89" t="s">
        <v>12</v>
      </c>
      <c r="E7" s="3">
        <f>SUM(F7:I7)</f>
        <v>310866.7</v>
      </c>
      <c r="F7" s="3">
        <f>SUM(F8:F12)</f>
        <v>102154.40000000001</v>
      </c>
      <c r="G7" s="3">
        <f t="shared" ref="G7:I7" si="0">SUM(G8:G12)</f>
        <v>82861.700000000012</v>
      </c>
      <c r="H7" s="3">
        <f t="shared" si="0"/>
        <v>65189.5</v>
      </c>
      <c r="I7" s="3">
        <f t="shared" si="0"/>
        <v>60661.1</v>
      </c>
      <c r="J7" s="92"/>
    </row>
    <row r="8" spans="1:11" ht="13.5" customHeight="1" x14ac:dyDescent="0.25">
      <c r="A8" s="87"/>
      <c r="B8" s="90"/>
      <c r="C8" s="52" t="s">
        <v>13</v>
      </c>
      <c r="D8" s="90"/>
      <c r="E8" s="3">
        <f t="shared" ref="E8:E12" si="1">SUM(F8:I8)</f>
        <v>2512</v>
      </c>
      <c r="F8" s="3">
        <v>0</v>
      </c>
      <c r="G8" s="3">
        <v>2512</v>
      </c>
      <c r="H8" s="3">
        <v>0</v>
      </c>
      <c r="I8" s="3">
        <v>0</v>
      </c>
      <c r="J8" s="92"/>
    </row>
    <row r="9" spans="1:11" x14ac:dyDescent="0.25">
      <c r="A9" s="87"/>
      <c r="B9" s="90"/>
      <c r="C9" s="52" t="s">
        <v>14</v>
      </c>
      <c r="D9" s="90"/>
      <c r="E9" s="3">
        <f t="shared" si="1"/>
        <v>36320.600000000006</v>
      </c>
      <c r="F9" s="3">
        <v>10959.9</v>
      </c>
      <c r="G9" s="3">
        <v>17188.900000000001</v>
      </c>
      <c r="H9" s="3">
        <v>5660.4</v>
      </c>
      <c r="I9" s="3">
        <v>2511.4</v>
      </c>
      <c r="J9" s="92"/>
    </row>
    <row r="10" spans="1:11" x14ac:dyDescent="0.25">
      <c r="A10" s="87"/>
      <c r="B10" s="90"/>
      <c r="C10" s="52" t="s">
        <v>15</v>
      </c>
      <c r="D10" s="90"/>
      <c r="E10" s="3">
        <f t="shared" si="1"/>
        <v>273.39999999999998</v>
      </c>
      <c r="F10" s="3">
        <v>153.4</v>
      </c>
      <c r="G10" s="3">
        <v>120</v>
      </c>
      <c r="H10" s="3">
        <v>0</v>
      </c>
      <c r="I10" s="3">
        <v>0</v>
      </c>
      <c r="J10" s="92"/>
    </row>
    <row r="11" spans="1:11" x14ac:dyDescent="0.25">
      <c r="A11" s="87"/>
      <c r="B11" s="90"/>
      <c r="C11" s="52" t="s">
        <v>16</v>
      </c>
      <c r="D11" s="90"/>
      <c r="E11" s="3">
        <f t="shared" si="1"/>
        <v>271760.7</v>
      </c>
      <c r="F11" s="3">
        <v>91041.1</v>
      </c>
      <c r="G11" s="3">
        <v>63040.800000000003</v>
      </c>
      <c r="H11" s="3">
        <v>59529.1</v>
      </c>
      <c r="I11" s="3">
        <v>58149.7</v>
      </c>
      <c r="J11" s="92"/>
    </row>
    <row r="12" spans="1:11" ht="17.399999999999999" customHeight="1" x14ac:dyDescent="0.25">
      <c r="A12" s="88"/>
      <c r="B12" s="91"/>
      <c r="C12" s="52" t="s">
        <v>17</v>
      </c>
      <c r="D12" s="91"/>
      <c r="E12" s="3">
        <f t="shared" si="1"/>
        <v>0</v>
      </c>
      <c r="F12" s="3">
        <v>0</v>
      </c>
      <c r="G12" s="3">
        <v>0</v>
      </c>
      <c r="H12" s="3">
        <v>0</v>
      </c>
      <c r="I12" s="3">
        <v>0</v>
      </c>
      <c r="J12" s="92"/>
    </row>
    <row r="13" spans="1:11" ht="25.95" customHeight="1" x14ac:dyDescent="0.25">
      <c r="A13" s="92" t="s">
        <v>26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33.75" customHeight="1" x14ac:dyDescent="0.25">
      <c r="A14" s="81" t="s">
        <v>65</v>
      </c>
      <c r="B14" s="92" t="s">
        <v>66</v>
      </c>
      <c r="C14" s="52" t="s">
        <v>11</v>
      </c>
      <c r="D14" s="52" t="s">
        <v>41</v>
      </c>
      <c r="E14" s="3">
        <f>SUM(F14:I14)</f>
        <v>16037</v>
      </c>
      <c r="F14" s="3">
        <f t="shared" ref="F14:I19" si="2">F20+F26+F32+F38</f>
        <v>3463.4</v>
      </c>
      <c r="G14" s="3">
        <f t="shared" si="2"/>
        <v>4673.6000000000004</v>
      </c>
      <c r="H14" s="3">
        <f t="shared" si="2"/>
        <v>3700</v>
      </c>
      <c r="I14" s="3">
        <f t="shared" si="2"/>
        <v>4200</v>
      </c>
      <c r="J14" s="80"/>
    </row>
    <row r="15" spans="1:11" x14ac:dyDescent="0.25">
      <c r="A15" s="81"/>
      <c r="B15" s="92"/>
      <c r="C15" s="52" t="s">
        <v>13</v>
      </c>
      <c r="D15" s="52" t="s">
        <v>42</v>
      </c>
      <c r="E15" s="3">
        <f t="shared" ref="E15:E19" si="3">SUM(F15:I15)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80"/>
    </row>
    <row r="16" spans="1:11" x14ac:dyDescent="0.25">
      <c r="A16" s="81"/>
      <c r="B16" s="92"/>
      <c r="C16" s="52" t="s">
        <v>14</v>
      </c>
      <c r="D16" s="9"/>
      <c r="E16" s="3">
        <f t="shared" si="3"/>
        <v>1050.4000000000001</v>
      </c>
      <c r="F16" s="3">
        <f t="shared" si="2"/>
        <v>0</v>
      </c>
      <c r="G16" s="3">
        <f t="shared" si="2"/>
        <v>1050.4000000000001</v>
      </c>
      <c r="H16" s="3">
        <f t="shared" si="2"/>
        <v>0</v>
      </c>
      <c r="I16" s="3">
        <f t="shared" si="2"/>
        <v>0</v>
      </c>
      <c r="J16" s="80"/>
    </row>
    <row r="17" spans="1:10" x14ac:dyDescent="0.25">
      <c r="A17" s="81"/>
      <c r="B17" s="92"/>
      <c r="C17" s="52" t="s">
        <v>15</v>
      </c>
      <c r="D17" s="9"/>
      <c r="E17" s="3">
        <f t="shared" si="3"/>
        <v>153.4</v>
      </c>
      <c r="F17" s="3">
        <f t="shared" si="2"/>
        <v>153.4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80"/>
    </row>
    <row r="18" spans="1:10" x14ac:dyDescent="0.25">
      <c r="A18" s="81"/>
      <c r="B18" s="92"/>
      <c r="C18" s="52" t="s">
        <v>16</v>
      </c>
      <c r="D18" s="9"/>
      <c r="E18" s="3">
        <f t="shared" si="3"/>
        <v>14833.2</v>
      </c>
      <c r="F18" s="3">
        <f t="shared" si="2"/>
        <v>3310</v>
      </c>
      <c r="G18" s="3">
        <f t="shared" si="2"/>
        <v>3623.2</v>
      </c>
      <c r="H18" s="3">
        <f t="shared" si="2"/>
        <v>3700</v>
      </c>
      <c r="I18" s="3">
        <f t="shared" si="2"/>
        <v>4200</v>
      </c>
      <c r="J18" s="80"/>
    </row>
    <row r="19" spans="1:10" x14ac:dyDescent="0.25">
      <c r="A19" s="81"/>
      <c r="B19" s="92"/>
      <c r="C19" s="52" t="s">
        <v>17</v>
      </c>
      <c r="D19" s="9"/>
      <c r="E19" s="3">
        <f t="shared" si="3"/>
        <v>0</v>
      </c>
      <c r="F19" s="3">
        <f>F25+F31+F37+F43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80"/>
    </row>
    <row r="20" spans="1:10" ht="15" customHeight="1" x14ac:dyDescent="0.25">
      <c r="A20" s="81" t="s">
        <v>67</v>
      </c>
      <c r="B20" s="79" t="s">
        <v>68</v>
      </c>
      <c r="C20" s="50" t="s">
        <v>11</v>
      </c>
      <c r="D20" s="50" t="s">
        <v>41</v>
      </c>
      <c r="E20" s="6">
        <f>SUM(F20:I20)</f>
        <v>1650.6</v>
      </c>
      <c r="F20" s="6">
        <f>SUM(F21:F25)</f>
        <v>470.6</v>
      </c>
      <c r="G20" s="6">
        <f t="shared" ref="G20:I20" si="4">SUM(G21:G25)</f>
        <v>380</v>
      </c>
      <c r="H20" s="6">
        <f t="shared" si="4"/>
        <v>400</v>
      </c>
      <c r="I20" s="6">
        <f t="shared" si="4"/>
        <v>400</v>
      </c>
      <c r="J20" s="79" t="s">
        <v>126</v>
      </c>
    </row>
    <row r="21" spans="1:10" x14ac:dyDescent="0.25">
      <c r="A21" s="81"/>
      <c r="B21" s="79"/>
      <c r="C21" s="50" t="s">
        <v>13</v>
      </c>
      <c r="D21" s="50" t="s">
        <v>42</v>
      </c>
      <c r="E21" s="6">
        <f t="shared" ref="E21:E43" si="5">SUM(F21:I21)</f>
        <v>0</v>
      </c>
      <c r="F21" s="6">
        <v>0</v>
      </c>
      <c r="G21" s="6">
        <v>0</v>
      </c>
      <c r="H21" s="6">
        <v>0</v>
      </c>
      <c r="I21" s="6"/>
      <c r="J21" s="79"/>
    </row>
    <row r="22" spans="1:10" x14ac:dyDescent="0.25">
      <c r="A22" s="81"/>
      <c r="B22" s="79"/>
      <c r="C22" s="50" t="s">
        <v>14</v>
      </c>
      <c r="D22" s="9"/>
      <c r="E22" s="6">
        <f t="shared" si="5"/>
        <v>0</v>
      </c>
      <c r="F22" s="6">
        <v>0</v>
      </c>
      <c r="G22" s="6">
        <v>0</v>
      </c>
      <c r="H22" s="6">
        <v>0</v>
      </c>
      <c r="I22" s="6"/>
      <c r="J22" s="79"/>
    </row>
    <row r="23" spans="1:10" x14ac:dyDescent="0.25">
      <c r="A23" s="81"/>
      <c r="B23" s="79"/>
      <c r="C23" s="50" t="s">
        <v>15</v>
      </c>
      <c r="D23" s="9"/>
      <c r="E23" s="6">
        <f t="shared" si="5"/>
        <v>0</v>
      </c>
      <c r="F23" s="6">
        <v>0</v>
      </c>
      <c r="G23" s="6">
        <v>0</v>
      </c>
      <c r="H23" s="6">
        <v>0</v>
      </c>
      <c r="I23" s="6"/>
      <c r="J23" s="79"/>
    </row>
    <row r="24" spans="1:10" x14ac:dyDescent="0.25">
      <c r="A24" s="81"/>
      <c r="B24" s="79"/>
      <c r="C24" s="50" t="s">
        <v>16</v>
      </c>
      <c r="D24" s="9"/>
      <c r="E24" s="6">
        <f t="shared" si="5"/>
        <v>1650.6</v>
      </c>
      <c r="F24" s="6">
        <v>470.6</v>
      </c>
      <c r="G24" s="6">
        <v>380</v>
      </c>
      <c r="H24" s="6">
        <v>400</v>
      </c>
      <c r="I24" s="6">
        <v>400</v>
      </c>
      <c r="J24" s="79"/>
    </row>
    <row r="25" spans="1:10" x14ac:dyDescent="0.25">
      <c r="A25" s="81"/>
      <c r="B25" s="79"/>
      <c r="C25" s="50" t="s">
        <v>17</v>
      </c>
      <c r="D25" s="9"/>
      <c r="E25" s="6">
        <f t="shared" si="5"/>
        <v>0</v>
      </c>
      <c r="F25" s="6">
        <v>0</v>
      </c>
      <c r="G25" s="6">
        <v>0</v>
      </c>
      <c r="H25" s="6">
        <v>0</v>
      </c>
      <c r="I25" s="6"/>
      <c r="J25" s="79"/>
    </row>
    <row r="26" spans="1:10" ht="22.2" customHeight="1" x14ac:dyDescent="0.25">
      <c r="A26" s="81" t="s">
        <v>69</v>
      </c>
      <c r="B26" s="79" t="s">
        <v>130</v>
      </c>
      <c r="C26" s="50" t="s">
        <v>11</v>
      </c>
      <c r="D26" s="50" t="s">
        <v>41</v>
      </c>
      <c r="E26" s="6">
        <f t="shared" si="5"/>
        <v>3762.8</v>
      </c>
      <c r="F26" s="6">
        <f>SUM(F27:F31)</f>
        <v>762.8</v>
      </c>
      <c r="G26" s="6">
        <f t="shared" ref="G26:I26" si="6">SUM(G27:G31)</f>
        <v>900</v>
      </c>
      <c r="H26" s="6">
        <f t="shared" si="6"/>
        <v>1000</v>
      </c>
      <c r="I26" s="6">
        <f t="shared" si="6"/>
        <v>1100</v>
      </c>
      <c r="J26" s="79" t="s">
        <v>126</v>
      </c>
    </row>
    <row r="27" spans="1:10" x14ac:dyDescent="0.25">
      <c r="A27" s="81"/>
      <c r="B27" s="79"/>
      <c r="C27" s="50" t="s">
        <v>13</v>
      </c>
      <c r="D27" s="50" t="s">
        <v>42</v>
      </c>
      <c r="E27" s="6">
        <f t="shared" si="5"/>
        <v>0</v>
      </c>
      <c r="F27" s="6">
        <v>0</v>
      </c>
      <c r="G27" s="6">
        <v>0</v>
      </c>
      <c r="H27" s="6">
        <v>0</v>
      </c>
      <c r="I27" s="6"/>
      <c r="J27" s="79"/>
    </row>
    <row r="28" spans="1:10" x14ac:dyDescent="0.25">
      <c r="A28" s="81"/>
      <c r="B28" s="79"/>
      <c r="C28" s="50" t="s">
        <v>14</v>
      </c>
      <c r="D28" s="9"/>
      <c r="E28" s="6">
        <f t="shared" si="5"/>
        <v>0</v>
      </c>
      <c r="F28" s="6">
        <v>0</v>
      </c>
      <c r="G28" s="6">
        <v>0</v>
      </c>
      <c r="H28" s="6">
        <v>0</v>
      </c>
      <c r="I28" s="6"/>
      <c r="J28" s="79"/>
    </row>
    <row r="29" spans="1:10" x14ac:dyDescent="0.25">
      <c r="A29" s="81"/>
      <c r="B29" s="79"/>
      <c r="C29" s="50" t="s">
        <v>15</v>
      </c>
      <c r="D29" s="9"/>
      <c r="E29" s="6">
        <f t="shared" si="5"/>
        <v>83.4</v>
      </c>
      <c r="F29" s="6">
        <v>83.4</v>
      </c>
      <c r="G29" s="6">
        <v>0</v>
      </c>
      <c r="H29" s="6">
        <v>0</v>
      </c>
      <c r="I29" s="6"/>
      <c r="J29" s="79"/>
    </row>
    <row r="30" spans="1:10" x14ac:dyDescent="0.25">
      <c r="A30" s="81"/>
      <c r="B30" s="79"/>
      <c r="C30" s="50" t="s">
        <v>16</v>
      </c>
      <c r="D30" s="9"/>
      <c r="E30" s="6">
        <f t="shared" si="5"/>
        <v>3679.4</v>
      </c>
      <c r="F30" s="6">
        <v>679.4</v>
      </c>
      <c r="G30" s="6">
        <v>900</v>
      </c>
      <c r="H30" s="6">
        <v>1000</v>
      </c>
      <c r="I30" s="6">
        <v>1100</v>
      </c>
      <c r="J30" s="79"/>
    </row>
    <row r="31" spans="1:10" x14ac:dyDescent="0.25">
      <c r="A31" s="81"/>
      <c r="B31" s="79"/>
      <c r="C31" s="50" t="s">
        <v>17</v>
      </c>
      <c r="D31" s="9"/>
      <c r="E31" s="6">
        <f t="shared" si="5"/>
        <v>0</v>
      </c>
      <c r="F31" s="6">
        <v>0</v>
      </c>
      <c r="G31" s="6">
        <v>0</v>
      </c>
      <c r="H31" s="6">
        <v>0</v>
      </c>
      <c r="I31" s="6"/>
      <c r="J31" s="79"/>
    </row>
    <row r="32" spans="1:10" x14ac:dyDescent="0.25">
      <c r="A32" s="81" t="s">
        <v>70</v>
      </c>
      <c r="B32" s="79" t="s">
        <v>71</v>
      </c>
      <c r="C32" s="50" t="s">
        <v>11</v>
      </c>
      <c r="D32" s="50" t="s">
        <v>41</v>
      </c>
      <c r="E32" s="6">
        <f t="shared" si="5"/>
        <v>9430</v>
      </c>
      <c r="F32" s="6">
        <f>SUM(F33:F37)</f>
        <v>2230</v>
      </c>
      <c r="G32" s="6">
        <f t="shared" ref="G32:I32" si="7">SUM(G33:G37)</f>
        <v>2200</v>
      </c>
      <c r="H32" s="6">
        <f t="shared" si="7"/>
        <v>2300</v>
      </c>
      <c r="I32" s="6">
        <f t="shared" si="7"/>
        <v>2700</v>
      </c>
      <c r="J32" s="79" t="s">
        <v>126</v>
      </c>
    </row>
    <row r="33" spans="1:10" x14ac:dyDescent="0.25">
      <c r="A33" s="81"/>
      <c r="B33" s="79"/>
      <c r="C33" s="50" t="s">
        <v>13</v>
      </c>
      <c r="D33" s="50" t="s">
        <v>42</v>
      </c>
      <c r="E33" s="6">
        <f t="shared" si="5"/>
        <v>0</v>
      </c>
      <c r="F33" s="6">
        <v>0</v>
      </c>
      <c r="G33" s="6">
        <v>0</v>
      </c>
      <c r="H33" s="6">
        <v>0</v>
      </c>
      <c r="I33" s="6"/>
      <c r="J33" s="79"/>
    </row>
    <row r="34" spans="1:10" x14ac:dyDescent="0.25">
      <c r="A34" s="81"/>
      <c r="B34" s="79"/>
      <c r="C34" s="50" t="s">
        <v>14</v>
      </c>
      <c r="D34" s="9"/>
      <c r="E34" s="6">
        <f t="shared" si="5"/>
        <v>0</v>
      </c>
      <c r="F34" s="6">
        <v>0</v>
      </c>
      <c r="G34" s="6">
        <v>0</v>
      </c>
      <c r="H34" s="6">
        <v>0</v>
      </c>
      <c r="I34" s="6"/>
      <c r="J34" s="79"/>
    </row>
    <row r="35" spans="1:10" x14ac:dyDescent="0.25">
      <c r="A35" s="81"/>
      <c r="B35" s="79"/>
      <c r="C35" s="50" t="s">
        <v>15</v>
      </c>
      <c r="D35" s="9"/>
      <c r="E35" s="6">
        <f t="shared" si="5"/>
        <v>70</v>
      </c>
      <c r="F35" s="6">
        <v>70</v>
      </c>
      <c r="G35" s="6">
        <v>0</v>
      </c>
      <c r="H35" s="6">
        <v>0</v>
      </c>
      <c r="I35" s="6"/>
      <c r="J35" s="79"/>
    </row>
    <row r="36" spans="1:10" x14ac:dyDescent="0.25">
      <c r="A36" s="81"/>
      <c r="B36" s="79"/>
      <c r="C36" s="50" t="s">
        <v>16</v>
      </c>
      <c r="D36" s="9"/>
      <c r="E36" s="6">
        <f t="shared" si="5"/>
        <v>9360</v>
      </c>
      <c r="F36" s="6">
        <v>2160</v>
      </c>
      <c r="G36" s="6">
        <v>2200</v>
      </c>
      <c r="H36" s="6">
        <v>2300</v>
      </c>
      <c r="I36" s="6">
        <v>2700</v>
      </c>
      <c r="J36" s="79"/>
    </row>
    <row r="37" spans="1:10" x14ac:dyDescent="0.25">
      <c r="A37" s="81"/>
      <c r="B37" s="79"/>
      <c r="C37" s="50" t="s">
        <v>17</v>
      </c>
      <c r="D37" s="9"/>
      <c r="E37" s="6">
        <f t="shared" si="5"/>
        <v>0</v>
      </c>
      <c r="F37" s="6">
        <v>0</v>
      </c>
      <c r="G37" s="6">
        <v>0</v>
      </c>
      <c r="H37" s="6">
        <v>0</v>
      </c>
      <c r="I37" s="6"/>
      <c r="J37" s="79"/>
    </row>
    <row r="38" spans="1:10" ht="15" customHeight="1" x14ac:dyDescent="0.25">
      <c r="A38" s="81" t="s">
        <v>72</v>
      </c>
      <c r="B38" s="79" t="s">
        <v>150</v>
      </c>
      <c r="C38" s="50" t="s">
        <v>11</v>
      </c>
      <c r="D38" s="50" t="s">
        <v>41</v>
      </c>
      <c r="E38" s="6">
        <f t="shared" si="5"/>
        <v>1193.6000000000001</v>
      </c>
      <c r="F38" s="6">
        <f>SUM(F39:F43)</f>
        <v>0</v>
      </c>
      <c r="G38" s="6">
        <f t="shared" ref="G38:I38" si="8">SUM(G39:G43)</f>
        <v>1193.6000000000001</v>
      </c>
      <c r="H38" s="6">
        <f t="shared" si="8"/>
        <v>0</v>
      </c>
      <c r="I38" s="6">
        <f t="shared" si="8"/>
        <v>0</v>
      </c>
      <c r="J38" s="79" t="s">
        <v>128</v>
      </c>
    </row>
    <row r="39" spans="1:10" x14ac:dyDescent="0.25">
      <c r="A39" s="81"/>
      <c r="B39" s="79"/>
      <c r="C39" s="50" t="s">
        <v>13</v>
      </c>
      <c r="D39" s="50" t="s">
        <v>42</v>
      </c>
      <c r="E39" s="6">
        <f t="shared" si="5"/>
        <v>0</v>
      </c>
      <c r="F39" s="6">
        <v>0</v>
      </c>
      <c r="G39" s="6">
        <v>0</v>
      </c>
      <c r="H39" s="6">
        <v>0</v>
      </c>
      <c r="I39" s="6"/>
      <c r="J39" s="79"/>
    </row>
    <row r="40" spans="1:10" x14ac:dyDescent="0.25">
      <c r="A40" s="81"/>
      <c r="B40" s="79"/>
      <c r="C40" s="50" t="s">
        <v>14</v>
      </c>
      <c r="D40" s="9"/>
      <c r="E40" s="6">
        <f t="shared" si="5"/>
        <v>1050.4000000000001</v>
      </c>
      <c r="F40" s="6">
        <v>0</v>
      </c>
      <c r="G40" s="6">
        <v>1050.4000000000001</v>
      </c>
      <c r="H40" s="6">
        <v>0</v>
      </c>
      <c r="I40" s="6"/>
      <c r="J40" s="79"/>
    </row>
    <row r="41" spans="1:10" x14ac:dyDescent="0.25">
      <c r="A41" s="81"/>
      <c r="B41" s="79"/>
      <c r="C41" s="50" t="s">
        <v>15</v>
      </c>
      <c r="D41" s="9"/>
      <c r="E41" s="6">
        <f t="shared" si="5"/>
        <v>0</v>
      </c>
      <c r="F41" s="6">
        <v>0</v>
      </c>
      <c r="G41" s="6">
        <v>0</v>
      </c>
      <c r="H41" s="6">
        <v>0</v>
      </c>
      <c r="I41" s="6"/>
      <c r="J41" s="79"/>
    </row>
    <row r="42" spans="1:10" x14ac:dyDescent="0.25">
      <c r="A42" s="81"/>
      <c r="B42" s="79"/>
      <c r="C42" s="50" t="s">
        <v>16</v>
      </c>
      <c r="D42" s="9"/>
      <c r="E42" s="6">
        <f t="shared" si="5"/>
        <v>143.19999999999999</v>
      </c>
      <c r="F42" s="6">
        <v>0</v>
      </c>
      <c r="G42" s="6">
        <v>143.19999999999999</v>
      </c>
      <c r="H42" s="6">
        <v>0</v>
      </c>
      <c r="I42" s="6"/>
      <c r="J42" s="79"/>
    </row>
    <row r="43" spans="1:10" ht="28.95" customHeight="1" x14ac:dyDescent="0.25">
      <c r="A43" s="81"/>
      <c r="B43" s="79"/>
      <c r="C43" s="50" t="s">
        <v>17</v>
      </c>
      <c r="D43" s="9"/>
      <c r="E43" s="6">
        <f t="shared" si="5"/>
        <v>0</v>
      </c>
      <c r="F43" s="6">
        <v>0</v>
      </c>
      <c r="G43" s="6">
        <v>0</v>
      </c>
      <c r="H43" s="6">
        <v>0</v>
      </c>
      <c r="I43" s="6"/>
      <c r="J43" s="79"/>
    </row>
  </sheetData>
  <mergeCells count="28">
    <mergeCell ref="E1:J1"/>
    <mergeCell ref="B2:J2"/>
    <mergeCell ref="A4:A5"/>
    <mergeCell ref="B4:B5"/>
    <mergeCell ref="C4:C5"/>
    <mergeCell ref="D4:D5"/>
    <mergeCell ref="F4:I4"/>
    <mergeCell ref="J4:J5"/>
    <mergeCell ref="A14:A19"/>
    <mergeCell ref="B14:B19"/>
    <mergeCell ref="J14:J19"/>
    <mergeCell ref="A13:J13"/>
    <mergeCell ref="A7:A12"/>
    <mergeCell ref="B7:B12"/>
    <mergeCell ref="D7:D12"/>
    <mergeCell ref="J7:J12"/>
    <mergeCell ref="A20:A25"/>
    <mergeCell ref="B20:B25"/>
    <mergeCell ref="J20:J25"/>
    <mergeCell ref="A26:A31"/>
    <mergeCell ref="B26:B31"/>
    <mergeCell ref="J26:J31"/>
    <mergeCell ref="A32:A37"/>
    <mergeCell ref="B32:B37"/>
    <mergeCell ref="J32:J37"/>
    <mergeCell ref="A38:A43"/>
    <mergeCell ref="B38:B43"/>
    <mergeCell ref="J38:J43"/>
  </mergeCells>
  <pageMargins left="0.23622047244094491" right="0.16" top="0.57999999999999996" bottom="0.16" header="0.25" footer="0.15"/>
  <pageSetup paperSize="9" orientation="landscape" r:id="rId1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300" activePane="bottomRight" state="frozen"/>
      <selection pane="topRight" activeCell="C1" sqref="C1"/>
      <selection pane="bottomLeft" activeCell="A6" sqref="A6"/>
      <selection pane="bottomRight" activeCell="H303" sqref="H303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153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31" t="s">
        <v>7</v>
      </c>
      <c r="G5" s="31" t="s">
        <v>8</v>
      </c>
      <c r="H5" s="31" t="s">
        <v>9</v>
      </c>
      <c r="I5" s="31" t="s">
        <v>131</v>
      </c>
      <c r="J5" s="84"/>
    </row>
    <row r="6" spans="1:11" x14ac:dyDescent="0.25">
      <c r="A6" s="31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11</v>
      </c>
    </row>
    <row r="7" spans="1:11" ht="15" customHeight="1" x14ac:dyDescent="0.25">
      <c r="A7" s="86"/>
      <c r="B7" s="89" t="s">
        <v>10</v>
      </c>
      <c r="C7" s="27" t="s">
        <v>11</v>
      </c>
      <c r="D7" s="89" t="s">
        <v>12</v>
      </c>
      <c r="E7" s="3">
        <f t="shared" ref="E7:E10" si="0">SUM(F7:I7)</f>
        <v>311187.40000000002</v>
      </c>
      <c r="F7" s="3">
        <f t="shared" ref="F7:I12" si="1">F14+F63</f>
        <v>102154.4</v>
      </c>
      <c r="G7" s="3">
        <f t="shared" si="1"/>
        <v>82973.700000000012</v>
      </c>
      <c r="H7" s="3">
        <f t="shared" si="1"/>
        <v>65291.3</v>
      </c>
      <c r="I7" s="3">
        <f t="shared" si="1"/>
        <v>60768</v>
      </c>
      <c r="J7" s="92"/>
    </row>
    <row r="8" spans="1:11" ht="13.5" customHeight="1" x14ac:dyDescent="0.25">
      <c r="A8" s="87"/>
      <c r="B8" s="90"/>
      <c r="C8" s="27" t="s">
        <v>13</v>
      </c>
      <c r="D8" s="90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92"/>
    </row>
    <row r="9" spans="1:11" x14ac:dyDescent="0.25">
      <c r="A9" s="87"/>
      <c r="B9" s="90"/>
      <c r="C9" s="27" t="s">
        <v>14</v>
      </c>
      <c r="D9" s="90"/>
      <c r="E9" s="3">
        <f t="shared" si="0"/>
        <v>36597.600000000006</v>
      </c>
      <c r="F9" s="3">
        <f t="shared" si="1"/>
        <v>10959.900000000001</v>
      </c>
      <c r="G9" s="3">
        <f t="shared" si="1"/>
        <v>17287.5</v>
      </c>
      <c r="H9" s="3">
        <f t="shared" si="1"/>
        <v>5747.9</v>
      </c>
      <c r="I9" s="3">
        <f t="shared" si="1"/>
        <v>2602.3000000000002</v>
      </c>
      <c r="J9" s="92"/>
    </row>
    <row r="10" spans="1:11" x14ac:dyDescent="0.25">
      <c r="A10" s="87"/>
      <c r="B10" s="90"/>
      <c r="C10" s="27" t="s">
        <v>15</v>
      </c>
      <c r="D10" s="90"/>
      <c r="E10" s="3">
        <f t="shared" si="0"/>
        <v>273.39999999999998</v>
      </c>
      <c r="F10" s="3">
        <f t="shared" si="1"/>
        <v>153.4</v>
      </c>
      <c r="G10" s="3">
        <f t="shared" si="1"/>
        <v>120</v>
      </c>
      <c r="H10" s="3">
        <f t="shared" si="1"/>
        <v>0</v>
      </c>
      <c r="I10" s="3">
        <f t="shared" si="1"/>
        <v>0</v>
      </c>
      <c r="J10" s="92"/>
    </row>
    <row r="11" spans="1:11" x14ac:dyDescent="0.25">
      <c r="A11" s="87"/>
      <c r="B11" s="90"/>
      <c r="C11" s="27" t="s">
        <v>16</v>
      </c>
      <c r="D11" s="90"/>
      <c r="E11" s="3">
        <f>SUM(F11:I11)</f>
        <v>271804.39999999997</v>
      </c>
      <c r="F11" s="3">
        <f t="shared" si="1"/>
        <v>91041.099999999991</v>
      </c>
      <c r="G11" s="3">
        <f t="shared" si="1"/>
        <v>63054.19999999999</v>
      </c>
      <c r="H11" s="3">
        <f t="shared" si="1"/>
        <v>59543.4</v>
      </c>
      <c r="I11" s="3">
        <f t="shared" si="1"/>
        <v>58165.7</v>
      </c>
      <c r="J11" s="92"/>
    </row>
    <row r="12" spans="1:11" ht="17.399999999999999" customHeight="1" x14ac:dyDescent="0.25">
      <c r="A12" s="88"/>
      <c r="B12" s="91"/>
      <c r="C12" s="27" t="s">
        <v>17</v>
      </c>
      <c r="D12" s="91"/>
      <c r="E12" s="3">
        <f t="shared" ref="E12" si="2">SUM(F12:I12)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92"/>
    </row>
    <row r="13" spans="1:11" ht="23.25" customHeight="1" x14ac:dyDescent="0.25">
      <c r="A13" s="92" t="s">
        <v>18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20</v>
      </c>
      <c r="C14" s="27" t="s">
        <v>11</v>
      </c>
      <c r="D14" s="89" t="s">
        <v>12</v>
      </c>
      <c r="E14" s="3">
        <f>SUM(F14:I14)</f>
        <v>26902.2</v>
      </c>
      <c r="F14" s="3">
        <f>F38+F50</f>
        <v>5850.3</v>
      </c>
      <c r="G14" s="3">
        <f t="shared" ref="G14:I14" si="3">G38+G50+G20</f>
        <v>16714.900000000001</v>
      </c>
      <c r="H14" s="3">
        <f t="shared" si="3"/>
        <v>3998.6</v>
      </c>
      <c r="I14" s="3">
        <f t="shared" si="3"/>
        <v>338.40000000000003</v>
      </c>
      <c r="J14" s="79"/>
    </row>
    <row r="15" spans="1:11" ht="20.25" customHeight="1" x14ac:dyDescent="0.25">
      <c r="A15" s="93"/>
      <c r="B15" s="92"/>
      <c r="C15" s="27" t="s">
        <v>13</v>
      </c>
      <c r="D15" s="90"/>
      <c r="E15" s="3">
        <f t="shared" ref="E15:E43" si="4">SUM(F15:I15)</f>
        <v>2512</v>
      </c>
      <c r="F15" s="3">
        <f t="shared" ref="F15:F18" si="5">F39+F51</f>
        <v>0</v>
      </c>
      <c r="G15" s="3">
        <f t="shared" ref="G15:I15" si="6">G39+G51+G21</f>
        <v>2512</v>
      </c>
      <c r="H15" s="3">
        <f t="shared" si="6"/>
        <v>0</v>
      </c>
      <c r="I15" s="3">
        <f t="shared" si="6"/>
        <v>0</v>
      </c>
      <c r="J15" s="79"/>
    </row>
    <row r="16" spans="1:11" x14ac:dyDescent="0.25">
      <c r="A16" s="93"/>
      <c r="B16" s="92"/>
      <c r="C16" s="27" t="s">
        <v>14</v>
      </c>
      <c r="D16" s="90"/>
      <c r="E16" s="3">
        <f t="shared" si="4"/>
        <v>19719.399999999998</v>
      </c>
      <c r="F16" s="3">
        <f t="shared" si="5"/>
        <v>5206.8</v>
      </c>
      <c r="G16" s="3">
        <f t="shared" ref="G16:I16" si="7">G40+G52+G22</f>
        <v>10768</v>
      </c>
      <c r="H16" s="3">
        <f t="shared" si="7"/>
        <v>3446.8</v>
      </c>
      <c r="I16" s="3">
        <f t="shared" si="7"/>
        <v>297.8</v>
      </c>
      <c r="J16" s="79"/>
    </row>
    <row r="17" spans="1:10" x14ac:dyDescent="0.25">
      <c r="A17" s="93"/>
      <c r="B17" s="92"/>
      <c r="C17" s="27" t="s">
        <v>15</v>
      </c>
      <c r="D17" s="90"/>
      <c r="E17" s="3">
        <f t="shared" si="4"/>
        <v>0</v>
      </c>
      <c r="F17" s="3">
        <f t="shared" si="5"/>
        <v>0</v>
      </c>
      <c r="G17" s="3">
        <f t="shared" ref="G17:I17" si="8">G41+G53+G23</f>
        <v>0</v>
      </c>
      <c r="H17" s="3">
        <f t="shared" si="8"/>
        <v>0</v>
      </c>
      <c r="I17" s="3">
        <f t="shared" si="8"/>
        <v>0</v>
      </c>
      <c r="J17" s="79"/>
    </row>
    <row r="18" spans="1:10" x14ac:dyDescent="0.25">
      <c r="A18" s="93"/>
      <c r="B18" s="92"/>
      <c r="C18" s="27" t="s">
        <v>16</v>
      </c>
      <c r="D18" s="90"/>
      <c r="E18" s="3">
        <f t="shared" si="4"/>
        <v>4670.8</v>
      </c>
      <c r="F18" s="3">
        <f t="shared" si="5"/>
        <v>643.5</v>
      </c>
      <c r="G18" s="3">
        <f t="shared" ref="G18:I18" si="9">G42+G54+G24</f>
        <v>3434.9</v>
      </c>
      <c r="H18" s="3">
        <f t="shared" si="9"/>
        <v>551.79999999999995</v>
      </c>
      <c r="I18" s="3">
        <f t="shared" si="9"/>
        <v>40.6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4"/>
        <v>0</v>
      </c>
      <c r="F19" s="3">
        <f>F43+F55</f>
        <v>0</v>
      </c>
      <c r="G19" s="3">
        <f>G43+G55+G25</f>
        <v>0</v>
      </c>
      <c r="H19" s="3">
        <f t="shared" ref="H19:I19" si="10">H43+H55+H25</f>
        <v>0</v>
      </c>
      <c r="I19" s="3">
        <f t="shared" si="10"/>
        <v>0</v>
      </c>
      <c r="J19" s="79"/>
    </row>
    <row r="20" spans="1:10" ht="16.5" customHeight="1" x14ac:dyDescent="0.25">
      <c r="A20" s="81" t="s">
        <v>21</v>
      </c>
      <c r="B20" s="92" t="s">
        <v>147</v>
      </c>
      <c r="C20" s="27" t="s">
        <v>11</v>
      </c>
      <c r="D20" s="94" t="s">
        <v>148</v>
      </c>
      <c r="E20" s="3">
        <f t="shared" ref="E20:I20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79" t="s">
        <v>124</v>
      </c>
    </row>
    <row r="21" spans="1:10" ht="16.5" customHeight="1" x14ac:dyDescent="0.25">
      <c r="A21" s="81"/>
      <c r="B21" s="92"/>
      <c r="C21" s="27" t="s">
        <v>13</v>
      </c>
      <c r="D21" s="95"/>
      <c r="E21" s="3">
        <f t="shared" ref="E21:I21" si="12">E27</f>
        <v>2512</v>
      </c>
      <c r="F21" s="3">
        <f t="shared" si="12"/>
        <v>0</v>
      </c>
      <c r="G21" s="3">
        <f t="shared" si="12"/>
        <v>2512</v>
      </c>
      <c r="H21" s="3">
        <f t="shared" si="12"/>
        <v>0</v>
      </c>
      <c r="I21" s="3">
        <f t="shared" si="12"/>
        <v>0</v>
      </c>
      <c r="J21" s="79"/>
    </row>
    <row r="22" spans="1:10" ht="16.5" customHeight="1" x14ac:dyDescent="0.25">
      <c r="A22" s="81"/>
      <c r="B22" s="92"/>
      <c r="C22" s="27" t="s">
        <v>14</v>
      </c>
      <c r="D22" s="95"/>
      <c r="E22" s="3">
        <f t="shared" ref="E22:I22" si="13">E28</f>
        <v>5488</v>
      </c>
      <c r="F22" s="3">
        <f t="shared" si="13"/>
        <v>0</v>
      </c>
      <c r="G22" s="3">
        <v>5488</v>
      </c>
      <c r="H22" s="3">
        <f t="shared" si="13"/>
        <v>0</v>
      </c>
      <c r="I22" s="3">
        <f t="shared" si="13"/>
        <v>0</v>
      </c>
      <c r="J22" s="79"/>
    </row>
    <row r="23" spans="1:10" ht="16.5" customHeight="1" x14ac:dyDescent="0.25">
      <c r="A23" s="81"/>
      <c r="B23" s="92"/>
      <c r="C23" s="27" t="s">
        <v>15</v>
      </c>
      <c r="D23" s="95"/>
      <c r="E23" s="3">
        <f t="shared" ref="E23:I23" si="14">E29</f>
        <v>0</v>
      </c>
      <c r="F23" s="3">
        <f t="shared" si="14"/>
        <v>0</v>
      </c>
      <c r="G23" s="3">
        <f t="shared" si="14"/>
        <v>0</v>
      </c>
      <c r="H23" s="3">
        <f t="shared" si="14"/>
        <v>0</v>
      </c>
      <c r="I23" s="3">
        <f t="shared" si="14"/>
        <v>0</v>
      </c>
      <c r="J23" s="79"/>
    </row>
    <row r="24" spans="1:10" ht="16.5" customHeight="1" x14ac:dyDescent="0.25">
      <c r="A24" s="81"/>
      <c r="B24" s="92"/>
      <c r="C24" s="27" t="s">
        <v>16</v>
      </c>
      <c r="D24" s="95"/>
      <c r="E24" s="3">
        <f t="shared" ref="E24:I24" si="15">E30</f>
        <v>2714.9</v>
      </c>
      <c r="F24" s="3">
        <f t="shared" si="15"/>
        <v>0</v>
      </c>
      <c r="G24" s="3">
        <v>2714.9</v>
      </c>
      <c r="H24" s="3">
        <f t="shared" si="15"/>
        <v>0</v>
      </c>
      <c r="I24" s="3">
        <f t="shared" si="15"/>
        <v>0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>E31</f>
        <v>0</v>
      </c>
      <c r="F25" s="3">
        <f t="shared" ref="F25:I25" si="16">F31</f>
        <v>0</v>
      </c>
      <c r="G25" s="3">
        <f t="shared" si="16"/>
        <v>0</v>
      </c>
      <c r="H25" s="3">
        <f t="shared" si="16"/>
        <v>0</v>
      </c>
      <c r="I25" s="3">
        <f t="shared" si="16"/>
        <v>0</v>
      </c>
      <c r="J25" s="79"/>
    </row>
    <row r="26" spans="1:10" ht="16.5" customHeight="1" x14ac:dyDescent="0.25">
      <c r="A26" s="81" t="s">
        <v>121</v>
      </c>
      <c r="B26" s="105" t="s">
        <v>149</v>
      </c>
      <c r="C26" s="27" t="s">
        <v>11</v>
      </c>
      <c r="D26" s="94" t="s">
        <v>148</v>
      </c>
      <c r="E26" s="6">
        <f>SUM(F26:I26)</f>
        <v>10714.9</v>
      </c>
      <c r="F26" s="6">
        <f t="shared" ref="F26:I26" si="17">SUM(F27:F31)</f>
        <v>0</v>
      </c>
      <c r="G26" s="6">
        <f t="shared" si="17"/>
        <v>10714.9</v>
      </c>
      <c r="H26" s="6">
        <f t="shared" si="17"/>
        <v>0</v>
      </c>
      <c r="I26" s="6">
        <f t="shared" si="17"/>
        <v>0</v>
      </c>
      <c r="J26" s="79" t="s">
        <v>124</v>
      </c>
    </row>
    <row r="27" spans="1:10" ht="16.5" customHeight="1" x14ac:dyDescent="0.25">
      <c r="A27" s="81"/>
      <c r="B27" s="105"/>
      <c r="C27" s="28" t="s">
        <v>13</v>
      </c>
      <c r="D27" s="95"/>
      <c r="E27" s="6">
        <f t="shared" ref="E27:I27" si="18">E33</f>
        <v>2512</v>
      </c>
      <c r="F27" s="6">
        <f t="shared" si="18"/>
        <v>0</v>
      </c>
      <c r="G27" s="6">
        <f t="shared" si="18"/>
        <v>2512</v>
      </c>
      <c r="H27" s="6">
        <f t="shared" si="18"/>
        <v>0</v>
      </c>
      <c r="I27" s="6">
        <f t="shared" si="18"/>
        <v>0</v>
      </c>
      <c r="J27" s="79"/>
    </row>
    <row r="28" spans="1:10" ht="16.5" customHeight="1" x14ac:dyDescent="0.25">
      <c r="A28" s="81"/>
      <c r="B28" s="105"/>
      <c r="C28" s="28" t="s">
        <v>14</v>
      </c>
      <c r="D28" s="95"/>
      <c r="E28" s="6">
        <f t="shared" ref="E28:I28" si="19">E34</f>
        <v>5488</v>
      </c>
      <c r="F28" s="6">
        <f t="shared" si="19"/>
        <v>0</v>
      </c>
      <c r="G28" s="6">
        <v>5488</v>
      </c>
      <c r="H28" s="6">
        <f t="shared" si="19"/>
        <v>0</v>
      </c>
      <c r="I28" s="6">
        <f t="shared" si="19"/>
        <v>0</v>
      </c>
      <c r="J28" s="79"/>
    </row>
    <row r="29" spans="1:10" ht="16.5" customHeight="1" x14ac:dyDescent="0.25">
      <c r="A29" s="81"/>
      <c r="B29" s="105"/>
      <c r="C29" s="28" t="s">
        <v>15</v>
      </c>
      <c r="D29" s="95"/>
      <c r="E29" s="6">
        <f t="shared" ref="E29:I29" si="20">E35</f>
        <v>0</v>
      </c>
      <c r="F29" s="6">
        <f t="shared" si="20"/>
        <v>0</v>
      </c>
      <c r="G29" s="6">
        <f t="shared" si="20"/>
        <v>0</v>
      </c>
      <c r="H29" s="6">
        <f t="shared" si="20"/>
        <v>0</v>
      </c>
      <c r="I29" s="6">
        <f t="shared" si="20"/>
        <v>0</v>
      </c>
      <c r="J29" s="79"/>
    </row>
    <row r="30" spans="1:10" ht="16.5" customHeight="1" x14ac:dyDescent="0.25">
      <c r="A30" s="81"/>
      <c r="B30" s="105"/>
      <c r="C30" s="28" t="s">
        <v>16</v>
      </c>
      <c r="D30" s="95"/>
      <c r="E30" s="6">
        <f t="shared" ref="E30:I30" si="21">E36</f>
        <v>2714.9</v>
      </c>
      <c r="F30" s="6">
        <f t="shared" si="21"/>
        <v>0</v>
      </c>
      <c r="G30" s="6">
        <v>2714.9</v>
      </c>
      <c r="H30" s="6">
        <f t="shared" si="21"/>
        <v>0</v>
      </c>
      <c r="I30" s="6">
        <f t="shared" si="21"/>
        <v>0</v>
      </c>
      <c r="J30" s="79"/>
    </row>
    <row r="31" spans="1:10" ht="16.95" customHeight="1" x14ac:dyDescent="0.25">
      <c r="A31" s="81"/>
      <c r="B31" s="105"/>
      <c r="C31" s="28" t="s">
        <v>17</v>
      </c>
      <c r="D31" s="96"/>
      <c r="E31" s="6">
        <f>E37</f>
        <v>0</v>
      </c>
      <c r="F31" s="6">
        <f t="shared" ref="F31:I31" si="22">F37</f>
        <v>0</v>
      </c>
      <c r="G31" s="6">
        <f t="shared" si="22"/>
        <v>0</v>
      </c>
      <c r="H31" s="6">
        <f t="shared" si="22"/>
        <v>0</v>
      </c>
      <c r="I31" s="6">
        <f t="shared" si="22"/>
        <v>0</v>
      </c>
      <c r="J31" s="79"/>
    </row>
    <row r="32" spans="1:10" ht="16.5" customHeight="1" x14ac:dyDescent="0.25">
      <c r="A32" s="81" t="s">
        <v>121</v>
      </c>
      <c r="B32" s="79" t="s">
        <v>143</v>
      </c>
      <c r="C32" s="27" t="s">
        <v>11</v>
      </c>
      <c r="D32" s="94" t="s">
        <v>148</v>
      </c>
      <c r="E32" s="6">
        <f>SUM(F32:I32)</f>
        <v>10714.9</v>
      </c>
      <c r="F32" s="6">
        <f t="shared" ref="F32:I32" si="23">SUM(F33:F37)</f>
        <v>0</v>
      </c>
      <c r="G32" s="6">
        <f t="shared" si="23"/>
        <v>10714.9</v>
      </c>
      <c r="H32" s="6">
        <f t="shared" si="23"/>
        <v>0</v>
      </c>
      <c r="I32" s="6">
        <f t="shared" si="23"/>
        <v>0</v>
      </c>
      <c r="J32" s="79" t="s">
        <v>124</v>
      </c>
    </row>
    <row r="33" spans="1:10" ht="16.5" customHeight="1" x14ac:dyDescent="0.25">
      <c r="A33" s="81"/>
      <c r="B33" s="79"/>
      <c r="C33" s="28" t="s">
        <v>13</v>
      </c>
      <c r="D33" s="95"/>
      <c r="E33" s="6">
        <f t="shared" ref="E33:E37" si="24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9"/>
    </row>
    <row r="34" spans="1:10" ht="16.5" customHeight="1" x14ac:dyDescent="0.25">
      <c r="A34" s="81"/>
      <c r="B34" s="79"/>
      <c r="C34" s="28" t="s">
        <v>14</v>
      </c>
      <c r="D34" s="95"/>
      <c r="E34" s="6">
        <f t="shared" si="24"/>
        <v>5488</v>
      </c>
      <c r="F34" s="6">
        <v>0</v>
      </c>
      <c r="G34" s="6">
        <v>5488</v>
      </c>
      <c r="H34" s="6">
        <v>0</v>
      </c>
      <c r="I34" s="6">
        <v>0</v>
      </c>
      <c r="J34" s="79"/>
    </row>
    <row r="35" spans="1:10" ht="16.5" customHeight="1" x14ac:dyDescent="0.25">
      <c r="A35" s="81"/>
      <c r="B35" s="79"/>
      <c r="C35" s="28" t="s">
        <v>15</v>
      </c>
      <c r="D35" s="95"/>
      <c r="E35" s="6">
        <f t="shared" si="24"/>
        <v>0</v>
      </c>
      <c r="F35" s="6">
        <v>0</v>
      </c>
      <c r="G35" s="6">
        <v>0</v>
      </c>
      <c r="H35" s="6">
        <v>0</v>
      </c>
      <c r="I35" s="6">
        <v>0</v>
      </c>
      <c r="J35" s="79"/>
    </row>
    <row r="36" spans="1:10" ht="16.5" customHeight="1" x14ac:dyDescent="0.25">
      <c r="A36" s="81"/>
      <c r="B36" s="79"/>
      <c r="C36" s="28" t="s">
        <v>16</v>
      </c>
      <c r="D36" s="95"/>
      <c r="E36" s="6">
        <f t="shared" si="24"/>
        <v>2714.9</v>
      </c>
      <c r="F36" s="6">
        <v>0</v>
      </c>
      <c r="G36" s="6">
        <v>2714.9</v>
      </c>
      <c r="H36" s="6">
        <v>0</v>
      </c>
      <c r="I36" s="6">
        <v>0</v>
      </c>
      <c r="J36" s="79"/>
    </row>
    <row r="37" spans="1:10" ht="16.5" customHeight="1" x14ac:dyDescent="0.25">
      <c r="A37" s="81"/>
      <c r="B37" s="79"/>
      <c r="C37" s="28" t="s">
        <v>17</v>
      </c>
      <c r="D37" s="96"/>
      <c r="E37" s="6">
        <f t="shared" si="24"/>
        <v>0</v>
      </c>
      <c r="F37" s="6">
        <v>0</v>
      </c>
      <c r="G37" s="6">
        <v>0</v>
      </c>
      <c r="H37" s="6">
        <v>0</v>
      </c>
      <c r="I37" s="6">
        <v>0</v>
      </c>
      <c r="J37" s="79"/>
    </row>
    <row r="38" spans="1:10" ht="19.5" customHeight="1" x14ac:dyDescent="0.25">
      <c r="A38" s="81" t="s">
        <v>140</v>
      </c>
      <c r="B38" s="92" t="s">
        <v>22</v>
      </c>
      <c r="C38" s="27" t="s">
        <v>11</v>
      </c>
      <c r="D38" s="94" t="s">
        <v>148</v>
      </c>
      <c r="E38" s="3">
        <f t="shared" si="4"/>
        <v>1187.3000000000002</v>
      </c>
      <c r="F38" s="3">
        <f t="shared" ref="F38:I43" si="25">F44</f>
        <v>450.3</v>
      </c>
      <c r="G38" s="3">
        <f t="shared" si="25"/>
        <v>0</v>
      </c>
      <c r="H38" s="3">
        <f t="shared" si="25"/>
        <v>398.6</v>
      </c>
      <c r="I38" s="3">
        <f t="shared" si="25"/>
        <v>338.40000000000003</v>
      </c>
      <c r="J38" s="79" t="s">
        <v>124</v>
      </c>
    </row>
    <row r="39" spans="1:10" ht="17.25" customHeight="1" x14ac:dyDescent="0.25">
      <c r="A39" s="81"/>
      <c r="B39" s="92"/>
      <c r="C39" s="27" t="s">
        <v>13</v>
      </c>
      <c r="D39" s="95"/>
      <c r="E39" s="3">
        <f t="shared" si="4"/>
        <v>0</v>
      </c>
      <c r="F39" s="3">
        <f t="shared" si="25"/>
        <v>0</v>
      </c>
      <c r="G39" s="3">
        <f t="shared" si="25"/>
        <v>0</v>
      </c>
      <c r="H39" s="3">
        <f t="shared" si="25"/>
        <v>0</v>
      </c>
      <c r="I39" s="3">
        <f t="shared" si="25"/>
        <v>0</v>
      </c>
      <c r="J39" s="79"/>
    </row>
    <row r="40" spans="1:10" x14ac:dyDescent="0.25">
      <c r="A40" s="81"/>
      <c r="B40" s="92"/>
      <c r="C40" s="27" t="s">
        <v>14</v>
      </c>
      <c r="D40" s="95"/>
      <c r="E40" s="3">
        <f t="shared" si="4"/>
        <v>1049.4000000000001</v>
      </c>
      <c r="F40" s="3">
        <f t="shared" si="25"/>
        <v>400.8</v>
      </c>
      <c r="G40" s="3">
        <f t="shared" si="25"/>
        <v>0</v>
      </c>
      <c r="H40" s="3">
        <f t="shared" si="25"/>
        <v>350.8</v>
      </c>
      <c r="I40" s="3">
        <f t="shared" si="25"/>
        <v>297.8</v>
      </c>
      <c r="J40" s="79"/>
    </row>
    <row r="41" spans="1:10" x14ac:dyDescent="0.25">
      <c r="A41" s="81"/>
      <c r="B41" s="92"/>
      <c r="C41" s="27" t="s">
        <v>15</v>
      </c>
      <c r="D41" s="95"/>
      <c r="E41" s="3">
        <f t="shared" si="4"/>
        <v>0</v>
      </c>
      <c r="F41" s="3">
        <f t="shared" si="25"/>
        <v>0</v>
      </c>
      <c r="G41" s="3">
        <f t="shared" si="25"/>
        <v>0</v>
      </c>
      <c r="H41" s="3">
        <f t="shared" si="25"/>
        <v>0</v>
      </c>
      <c r="I41" s="3">
        <f t="shared" si="25"/>
        <v>0</v>
      </c>
      <c r="J41" s="79"/>
    </row>
    <row r="42" spans="1:10" x14ac:dyDescent="0.25">
      <c r="A42" s="81"/>
      <c r="B42" s="92"/>
      <c r="C42" s="27" t="s">
        <v>16</v>
      </c>
      <c r="D42" s="95"/>
      <c r="E42" s="3">
        <f t="shared" si="4"/>
        <v>137.9</v>
      </c>
      <c r="F42" s="3">
        <f t="shared" si="25"/>
        <v>49.5</v>
      </c>
      <c r="G42" s="3">
        <f t="shared" si="25"/>
        <v>0</v>
      </c>
      <c r="H42" s="3">
        <f t="shared" si="25"/>
        <v>47.8</v>
      </c>
      <c r="I42" s="3">
        <f t="shared" si="25"/>
        <v>40.6</v>
      </c>
      <c r="J42" s="79"/>
    </row>
    <row r="43" spans="1:10" ht="18" customHeight="1" x14ac:dyDescent="0.25">
      <c r="A43" s="81"/>
      <c r="B43" s="92"/>
      <c r="C43" s="5" t="s">
        <v>17</v>
      </c>
      <c r="D43" s="96"/>
      <c r="E43" s="3">
        <f t="shared" si="4"/>
        <v>0</v>
      </c>
      <c r="F43" s="3">
        <f>F49</f>
        <v>0</v>
      </c>
      <c r="G43" s="3">
        <f t="shared" si="25"/>
        <v>0</v>
      </c>
      <c r="H43" s="3">
        <f t="shared" si="25"/>
        <v>0</v>
      </c>
      <c r="I43" s="3">
        <f t="shared" si="25"/>
        <v>0</v>
      </c>
      <c r="J43" s="79"/>
    </row>
    <row r="44" spans="1:10" ht="20.25" customHeight="1" x14ac:dyDescent="0.25">
      <c r="A44" s="81" t="s">
        <v>123</v>
      </c>
      <c r="B44" s="79" t="s">
        <v>23</v>
      </c>
      <c r="C44" s="27" t="s">
        <v>11</v>
      </c>
      <c r="D44" s="94" t="s">
        <v>148</v>
      </c>
      <c r="E44" s="6">
        <f>SUM(F44:I44)</f>
        <v>1187.3000000000002</v>
      </c>
      <c r="F44" s="6">
        <f t="shared" ref="F44:I44" si="26">SUM(F45:F49)</f>
        <v>450.3</v>
      </c>
      <c r="G44" s="6">
        <f t="shared" si="26"/>
        <v>0</v>
      </c>
      <c r="H44" s="6">
        <f t="shared" si="26"/>
        <v>398.6</v>
      </c>
      <c r="I44" s="6">
        <f t="shared" si="26"/>
        <v>338.40000000000003</v>
      </c>
      <c r="J44" s="79" t="s">
        <v>124</v>
      </c>
    </row>
    <row r="45" spans="1:10" ht="19.5" customHeight="1" x14ac:dyDescent="0.25">
      <c r="A45" s="81"/>
      <c r="B45" s="79"/>
      <c r="C45" s="28" t="s">
        <v>13</v>
      </c>
      <c r="D45" s="95"/>
      <c r="E45" s="6">
        <f t="shared" ref="E45:E49" si="27">SUM(F45:I45)</f>
        <v>0</v>
      </c>
      <c r="F45" s="6">
        <v>0</v>
      </c>
      <c r="G45" s="6">
        <v>0</v>
      </c>
      <c r="H45" s="6">
        <v>0</v>
      </c>
      <c r="I45" s="6">
        <v>0</v>
      </c>
      <c r="J45" s="79"/>
    </row>
    <row r="46" spans="1:10" x14ac:dyDescent="0.25">
      <c r="A46" s="81"/>
      <c r="B46" s="79"/>
      <c r="C46" s="28" t="s">
        <v>14</v>
      </c>
      <c r="D46" s="95"/>
      <c r="E46" s="6">
        <f t="shared" si="27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79"/>
    </row>
    <row r="47" spans="1:10" x14ac:dyDescent="0.25">
      <c r="A47" s="81"/>
      <c r="B47" s="79"/>
      <c r="C47" s="28" t="s">
        <v>15</v>
      </c>
      <c r="D47" s="95"/>
      <c r="E47" s="6">
        <f t="shared" si="27"/>
        <v>0</v>
      </c>
      <c r="F47" s="6">
        <v>0</v>
      </c>
      <c r="G47" s="6">
        <v>0</v>
      </c>
      <c r="H47" s="6">
        <v>0</v>
      </c>
      <c r="I47" s="6">
        <v>0</v>
      </c>
      <c r="J47" s="79"/>
    </row>
    <row r="48" spans="1:10" x14ac:dyDescent="0.25">
      <c r="A48" s="81"/>
      <c r="B48" s="79"/>
      <c r="C48" s="28" t="s">
        <v>16</v>
      </c>
      <c r="D48" s="95"/>
      <c r="E48" s="6">
        <f t="shared" si="27"/>
        <v>137.9</v>
      </c>
      <c r="F48" s="6">
        <v>49.5</v>
      </c>
      <c r="G48" s="6">
        <v>0</v>
      </c>
      <c r="H48" s="6">
        <v>47.8</v>
      </c>
      <c r="I48" s="6">
        <v>40.6</v>
      </c>
      <c r="J48" s="79"/>
    </row>
    <row r="49" spans="1:10" x14ac:dyDescent="0.25">
      <c r="A49" s="81"/>
      <c r="B49" s="79"/>
      <c r="C49" s="28" t="s">
        <v>17</v>
      </c>
      <c r="D49" s="96"/>
      <c r="E49" s="6">
        <f t="shared" si="27"/>
        <v>0</v>
      </c>
      <c r="F49" s="6">
        <v>0</v>
      </c>
      <c r="G49" s="6">
        <v>0</v>
      </c>
      <c r="H49" s="6">
        <v>0</v>
      </c>
      <c r="I49" s="6">
        <v>0</v>
      </c>
      <c r="J49" s="79"/>
    </row>
    <row r="50" spans="1:10" ht="21" customHeight="1" x14ac:dyDescent="0.25">
      <c r="A50" s="93" t="s">
        <v>141</v>
      </c>
      <c r="B50" s="92" t="s">
        <v>24</v>
      </c>
      <c r="C50" s="28" t="s">
        <v>11</v>
      </c>
      <c r="D50" s="94" t="s">
        <v>148</v>
      </c>
      <c r="E50" s="7">
        <f>SUM(F50:I50)</f>
        <v>15000</v>
      </c>
      <c r="F50" s="7">
        <f t="shared" ref="F50:I55" si="28">F56</f>
        <v>5400</v>
      </c>
      <c r="G50" s="7">
        <f t="shared" si="28"/>
        <v>6000</v>
      </c>
      <c r="H50" s="7">
        <f t="shared" si="28"/>
        <v>3600</v>
      </c>
      <c r="I50" s="7">
        <f t="shared" si="28"/>
        <v>0</v>
      </c>
      <c r="J50" s="79"/>
    </row>
    <row r="51" spans="1:10" ht="22.5" customHeight="1" x14ac:dyDescent="0.25">
      <c r="A51" s="93"/>
      <c r="B51" s="92"/>
      <c r="C51" s="28" t="s">
        <v>13</v>
      </c>
      <c r="D51" s="95"/>
      <c r="E51" s="7">
        <f t="shared" ref="E51:E55" si="29">SUM(F51:I51)</f>
        <v>0</v>
      </c>
      <c r="F51" s="7">
        <f t="shared" si="28"/>
        <v>0</v>
      </c>
      <c r="G51" s="7">
        <f t="shared" si="28"/>
        <v>0</v>
      </c>
      <c r="H51" s="7">
        <f t="shared" si="28"/>
        <v>0</v>
      </c>
      <c r="I51" s="7">
        <f t="shared" si="28"/>
        <v>0</v>
      </c>
      <c r="J51" s="79"/>
    </row>
    <row r="52" spans="1:10" ht="17.25" customHeight="1" x14ac:dyDescent="0.25">
      <c r="A52" s="93"/>
      <c r="B52" s="92"/>
      <c r="C52" s="28" t="s">
        <v>14</v>
      </c>
      <c r="D52" s="95"/>
      <c r="E52" s="7">
        <f t="shared" si="29"/>
        <v>13182</v>
      </c>
      <c r="F52" s="7">
        <f t="shared" si="28"/>
        <v>4806</v>
      </c>
      <c r="G52" s="7">
        <f t="shared" si="28"/>
        <v>5280</v>
      </c>
      <c r="H52" s="7">
        <f t="shared" si="28"/>
        <v>3096</v>
      </c>
      <c r="I52" s="7">
        <f t="shared" si="28"/>
        <v>0</v>
      </c>
      <c r="J52" s="79"/>
    </row>
    <row r="53" spans="1:10" ht="17.25" customHeight="1" x14ac:dyDescent="0.25">
      <c r="A53" s="93"/>
      <c r="B53" s="92"/>
      <c r="C53" s="28" t="s">
        <v>15</v>
      </c>
      <c r="D53" s="95"/>
      <c r="E53" s="7">
        <f t="shared" si="29"/>
        <v>0</v>
      </c>
      <c r="F53" s="7">
        <f t="shared" si="28"/>
        <v>0</v>
      </c>
      <c r="G53" s="7">
        <f t="shared" si="28"/>
        <v>0</v>
      </c>
      <c r="H53" s="7">
        <f t="shared" si="28"/>
        <v>0</v>
      </c>
      <c r="I53" s="7">
        <f t="shared" si="28"/>
        <v>0</v>
      </c>
      <c r="J53" s="79"/>
    </row>
    <row r="54" spans="1:10" ht="17.25" customHeight="1" x14ac:dyDescent="0.25">
      <c r="A54" s="93"/>
      <c r="B54" s="92"/>
      <c r="C54" s="28" t="s">
        <v>16</v>
      </c>
      <c r="D54" s="95"/>
      <c r="E54" s="7">
        <f t="shared" si="29"/>
        <v>1818</v>
      </c>
      <c r="F54" s="7">
        <f t="shared" si="28"/>
        <v>594</v>
      </c>
      <c r="G54" s="7">
        <f t="shared" si="28"/>
        <v>720</v>
      </c>
      <c r="H54" s="7">
        <f t="shared" si="28"/>
        <v>504</v>
      </c>
      <c r="I54" s="7">
        <f t="shared" si="28"/>
        <v>0</v>
      </c>
      <c r="J54" s="79"/>
    </row>
    <row r="55" spans="1:10" ht="19.5" customHeight="1" x14ac:dyDescent="0.25">
      <c r="A55" s="93"/>
      <c r="B55" s="92"/>
      <c r="C55" s="28" t="s">
        <v>17</v>
      </c>
      <c r="D55" s="96"/>
      <c r="E55" s="7">
        <f t="shared" si="29"/>
        <v>0</v>
      </c>
      <c r="F55" s="7">
        <f>F61</f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79"/>
    </row>
    <row r="56" spans="1:10" x14ac:dyDescent="0.25">
      <c r="A56" s="81" t="s">
        <v>142</v>
      </c>
      <c r="B56" s="79" t="s">
        <v>25</v>
      </c>
      <c r="C56" s="28" t="s">
        <v>11</v>
      </c>
      <c r="D56" s="94" t="s">
        <v>12</v>
      </c>
      <c r="E56" s="8">
        <f>SUM(F56:I56)</f>
        <v>15000</v>
      </c>
      <c r="F56" s="8">
        <f>SUM(F57:F61)</f>
        <v>5400</v>
      </c>
      <c r="G56" s="8">
        <f t="shared" ref="G56:I56" si="30">SUM(G57:G61)</f>
        <v>6000</v>
      </c>
      <c r="H56" s="8">
        <f t="shared" si="30"/>
        <v>3600</v>
      </c>
      <c r="I56" s="8">
        <f t="shared" si="30"/>
        <v>0</v>
      </c>
      <c r="J56" s="92" t="s">
        <v>128</v>
      </c>
    </row>
    <row r="57" spans="1:10" x14ac:dyDescent="0.25">
      <c r="A57" s="81"/>
      <c r="B57" s="79"/>
      <c r="C57" s="28" t="s">
        <v>13</v>
      </c>
      <c r="D57" s="95"/>
      <c r="E57" s="8">
        <f t="shared" ref="E57:E61" si="31">SUM(F57:I57)</f>
        <v>0</v>
      </c>
      <c r="F57" s="8">
        <v>0</v>
      </c>
      <c r="G57" s="8">
        <v>0</v>
      </c>
      <c r="H57" s="8">
        <v>0</v>
      </c>
      <c r="I57" s="8">
        <v>0</v>
      </c>
      <c r="J57" s="92"/>
    </row>
    <row r="58" spans="1:10" x14ac:dyDescent="0.25">
      <c r="A58" s="81"/>
      <c r="B58" s="79"/>
      <c r="C58" s="28" t="s">
        <v>14</v>
      </c>
      <c r="D58" s="95"/>
      <c r="E58" s="8">
        <f t="shared" si="31"/>
        <v>13182</v>
      </c>
      <c r="F58" s="8">
        <v>4806</v>
      </c>
      <c r="G58" s="8">
        <v>5280</v>
      </c>
      <c r="H58" s="8">
        <v>3096</v>
      </c>
      <c r="I58" s="8">
        <v>0</v>
      </c>
      <c r="J58" s="92"/>
    </row>
    <row r="59" spans="1:10" x14ac:dyDescent="0.25">
      <c r="A59" s="81"/>
      <c r="B59" s="79"/>
      <c r="C59" s="28" t="s">
        <v>15</v>
      </c>
      <c r="D59" s="95"/>
      <c r="E59" s="8">
        <f t="shared" si="31"/>
        <v>0</v>
      </c>
      <c r="F59" s="8">
        <v>0</v>
      </c>
      <c r="G59" s="8">
        <v>0</v>
      </c>
      <c r="H59" s="8">
        <v>0</v>
      </c>
      <c r="I59" s="8">
        <v>0</v>
      </c>
      <c r="J59" s="92"/>
    </row>
    <row r="60" spans="1:10" x14ac:dyDescent="0.25">
      <c r="A60" s="81"/>
      <c r="B60" s="79"/>
      <c r="C60" s="28" t="s">
        <v>16</v>
      </c>
      <c r="D60" s="95"/>
      <c r="E60" s="8">
        <f t="shared" si="31"/>
        <v>1818</v>
      </c>
      <c r="F60" s="8">
        <v>594</v>
      </c>
      <c r="G60" s="8">
        <v>720</v>
      </c>
      <c r="H60" s="8">
        <v>504</v>
      </c>
      <c r="I60" s="8">
        <v>0</v>
      </c>
      <c r="J60" s="92"/>
    </row>
    <row r="61" spans="1:10" x14ac:dyDescent="0.25">
      <c r="A61" s="81"/>
      <c r="B61" s="79"/>
      <c r="C61" s="28" t="s">
        <v>17</v>
      </c>
      <c r="D61" s="96"/>
      <c r="E61" s="8">
        <f t="shared" si="31"/>
        <v>0</v>
      </c>
      <c r="F61" s="8">
        <v>0</v>
      </c>
      <c r="G61" s="8">
        <v>0</v>
      </c>
      <c r="H61" s="8">
        <v>0</v>
      </c>
      <c r="I61" s="8">
        <v>0</v>
      </c>
      <c r="J61" s="92"/>
    </row>
    <row r="62" spans="1:10" ht="27" customHeight="1" x14ac:dyDescent="0.25">
      <c r="A62" s="92" t="s">
        <v>26</v>
      </c>
      <c r="B62" s="92"/>
      <c r="C62" s="92"/>
      <c r="D62" s="92"/>
      <c r="E62" s="92"/>
      <c r="F62" s="92"/>
      <c r="G62" s="92"/>
      <c r="H62" s="92"/>
      <c r="I62" s="92"/>
      <c r="J62" s="92"/>
    </row>
    <row r="63" spans="1:10" ht="16.2" customHeight="1" x14ac:dyDescent="0.25">
      <c r="A63" s="89"/>
      <c r="B63" s="92" t="s">
        <v>120</v>
      </c>
      <c r="C63" s="27" t="s">
        <v>11</v>
      </c>
      <c r="D63" s="30"/>
      <c r="E63" s="3">
        <f>SUM(F63:I63)</f>
        <v>284285.2</v>
      </c>
      <c r="F63" s="3">
        <f t="shared" ref="F63:I68" si="32">F69+F93+F111+F153+F195+F225+F231+F303+F333+F345</f>
        <v>96304.099999999991</v>
      </c>
      <c r="G63" s="3">
        <f t="shared" si="32"/>
        <v>66258.8</v>
      </c>
      <c r="H63" s="3">
        <f t="shared" si="32"/>
        <v>61292.700000000004</v>
      </c>
      <c r="I63" s="3">
        <f t="shared" si="32"/>
        <v>60429.599999999999</v>
      </c>
      <c r="J63" s="27"/>
    </row>
    <row r="64" spans="1:10" ht="16.2" customHeight="1" x14ac:dyDescent="0.25">
      <c r="A64" s="90"/>
      <c r="B64" s="92"/>
      <c r="C64" s="27" t="s">
        <v>13</v>
      </c>
      <c r="D64" s="30"/>
      <c r="E64" s="3">
        <f t="shared" ref="E64:E74" si="33">SUM(F64:I64)</f>
        <v>0</v>
      </c>
      <c r="F64" s="3">
        <f t="shared" si="32"/>
        <v>0</v>
      </c>
      <c r="G64" s="3">
        <f t="shared" si="32"/>
        <v>0</v>
      </c>
      <c r="H64" s="3">
        <f t="shared" si="32"/>
        <v>0</v>
      </c>
      <c r="I64" s="3">
        <f t="shared" si="32"/>
        <v>0</v>
      </c>
      <c r="J64" s="27"/>
    </row>
    <row r="65" spans="1:10" ht="16.2" customHeight="1" x14ac:dyDescent="0.25">
      <c r="A65" s="90"/>
      <c r="B65" s="92"/>
      <c r="C65" s="27" t="s">
        <v>14</v>
      </c>
      <c r="D65" s="30"/>
      <c r="E65" s="3">
        <f t="shared" si="33"/>
        <v>16878.2</v>
      </c>
      <c r="F65" s="3">
        <f t="shared" si="32"/>
        <v>5753.1</v>
      </c>
      <c r="G65" s="3">
        <f t="shared" si="32"/>
        <v>6519.5</v>
      </c>
      <c r="H65" s="3">
        <f t="shared" si="32"/>
        <v>2301.1</v>
      </c>
      <c r="I65" s="3">
        <f t="shared" si="32"/>
        <v>2304.5</v>
      </c>
      <c r="J65" s="27"/>
    </row>
    <row r="66" spans="1:10" ht="16.2" customHeight="1" x14ac:dyDescent="0.25">
      <c r="A66" s="90"/>
      <c r="B66" s="92"/>
      <c r="C66" s="27" t="s">
        <v>15</v>
      </c>
      <c r="D66" s="30"/>
      <c r="E66" s="3">
        <f t="shared" si="33"/>
        <v>273.39999999999998</v>
      </c>
      <c r="F66" s="3">
        <f t="shared" si="32"/>
        <v>153.4</v>
      </c>
      <c r="G66" s="3">
        <f t="shared" si="32"/>
        <v>120</v>
      </c>
      <c r="H66" s="3">
        <f t="shared" si="32"/>
        <v>0</v>
      </c>
      <c r="I66" s="3">
        <f t="shared" si="32"/>
        <v>0</v>
      </c>
      <c r="J66" s="27"/>
    </row>
    <row r="67" spans="1:10" ht="16.2" customHeight="1" x14ac:dyDescent="0.25">
      <c r="A67" s="90"/>
      <c r="B67" s="92"/>
      <c r="C67" s="27" t="s">
        <v>16</v>
      </c>
      <c r="D67" s="30"/>
      <c r="E67" s="3">
        <f t="shared" si="33"/>
        <v>267133.59999999998</v>
      </c>
      <c r="F67" s="3">
        <f t="shared" si="32"/>
        <v>90397.599999999991</v>
      </c>
      <c r="G67" s="3">
        <f t="shared" si="32"/>
        <v>59619.299999999988</v>
      </c>
      <c r="H67" s="3">
        <f t="shared" si="32"/>
        <v>58991.6</v>
      </c>
      <c r="I67" s="3">
        <f t="shared" si="32"/>
        <v>58125.1</v>
      </c>
      <c r="J67" s="27"/>
    </row>
    <row r="68" spans="1:10" ht="18" customHeight="1" x14ac:dyDescent="0.25">
      <c r="A68" s="91"/>
      <c r="B68" s="92"/>
      <c r="C68" s="27" t="s">
        <v>17</v>
      </c>
      <c r="D68" s="30"/>
      <c r="E68" s="3">
        <f t="shared" si="33"/>
        <v>0</v>
      </c>
      <c r="F68" s="3">
        <f t="shared" si="32"/>
        <v>0</v>
      </c>
      <c r="G68" s="3">
        <f t="shared" si="32"/>
        <v>0</v>
      </c>
      <c r="H68" s="3">
        <f t="shared" si="32"/>
        <v>0</v>
      </c>
      <c r="I68" s="3">
        <f t="shared" si="32"/>
        <v>0</v>
      </c>
      <c r="J68" s="27"/>
    </row>
    <row r="69" spans="1:10" ht="19.2" customHeight="1" x14ac:dyDescent="0.25">
      <c r="A69" s="93" t="s">
        <v>19</v>
      </c>
      <c r="B69" s="92" t="s">
        <v>27</v>
      </c>
      <c r="C69" s="27" t="s">
        <v>11</v>
      </c>
      <c r="D69" s="94" t="s">
        <v>12</v>
      </c>
      <c r="E69" s="3">
        <f t="shared" si="33"/>
        <v>2040</v>
      </c>
      <c r="F69" s="3">
        <f t="shared" ref="F69:I74" si="34">F75+F81+F87</f>
        <v>720</v>
      </c>
      <c r="G69" s="3">
        <f t="shared" si="34"/>
        <v>300</v>
      </c>
      <c r="H69" s="3">
        <f t="shared" si="34"/>
        <v>520</v>
      </c>
      <c r="I69" s="3">
        <f t="shared" si="34"/>
        <v>500</v>
      </c>
      <c r="J69" s="79"/>
    </row>
    <row r="70" spans="1:10" x14ac:dyDescent="0.25">
      <c r="A70" s="93"/>
      <c r="B70" s="92"/>
      <c r="C70" s="27" t="s">
        <v>13</v>
      </c>
      <c r="D70" s="95"/>
      <c r="E70" s="3">
        <f t="shared" si="33"/>
        <v>0</v>
      </c>
      <c r="F70" s="3">
        <f t="shared" si="34"/>
        <v>0</v>
      </c>
      <c r="G70" s="3">
        <f t="shared" si="34"/>
        <v>0</v>
      </c>
      <c r="H70" s="3">
        <f t="shared" si="34"/>
        <v>0</v>
      </c>
      <c r="I70" s="3">
        <f t="shared" si="34"/>
        <v>0</v>
      </c>
      <c r="J70" s="79"/>
    </row>
    <row r="71" spans="1:10" x14ac:dyDescent="0.25">
      <c r="A71" s="93"/>
      <c r="B71" s="92"/>
      <c r="C71" s="27" t="s">
        <v>14</v>
      </c>
      <c r="D71" s="95"/>
      <c r="E71" s="3">
        <f t="shared" si="33"/>
        <v>0</v>
      </c>
      <c r="F71" s="3">
        <f t="shared" si="34"/>
        <v>0</v>
      </c>
      <c r="G71" s="3">
        <f t="shared" si="34"/>
        <v>0</v>
      </c>
      <c r="H71" s="3">
        <f t="shared" si="34"/>
        <v>0</v>
      </c>
      <c r="I71" s="3">
        <f t="shared" si="34"/>
        <v>0</v>
      </c>
      <c r="J71" s="79"/>
    </row>
    <row r="72" spans="1:10" x14ac:dyDescent="0.25">
      <c r="A72" s="93"/>
      <c r="B72" s="92"/>
      <c r="C72" s="27" t="s">
        <v>15</v>
      </c>
      <c r="D72" s="95"/>
      <c r="E72" s="3">
        <f t="shared" si="33"/>
        <v>0</v>
      </c>
      <c r="F72" s="3">
        <f t="shared" si="34"/>
        <v>0</v>
      </c>
      <c r="G72" s="3">
        <f t="shared" si="34"/>
        <v>0</v>
      </c>
      <c r="H72" s="3">
        <f t="shared" si="34"/>
        <v>0</v>
      </c>
      <c r="I72" s="3">
        <f t="shared" si="34"/>
        <v>0</v>
      </c>
      <c r="J72" s="79"/>
    </row>
    <row r="73" spans="1:10" x14ac:dyDescent="0.25">
      <c r="A73" s="93"/>
      <c r="B73" s="92"/>
      <c r="C73" s="27" t="s">
        <v>16</v>
      </c>
      <c r="D73" s="95"/>
      <c r="E73" s="3">
        <f t="shared" si="33"/>
        <v>2040</v>
      </c>
      <c r="F73" s="3">
        <f t="shared" si="34"/>
        <v>720</v>
      </c>
      <c r="G73" s="3">
        <f t="shared" si="34"/>
        <v>300</v>
      </c>
      <c r="H73" s="3">
        <f t="shared" si="34"/>
        <v>520</v>
      </c>
      <c r="I73" s="3">
        <f t="shared" si="34"/>
        <v>500</v>
      </c>
      <c r="J73" s="79"/>
    </row>
    <row r="74" spans="1:10" x14ac:dyDescent="0.25">
      <c r="A74" s="93"/>
      <c r="B74" s="92"/>
      <c r="C74" s="27" t="s">
        <v>17</v>
      </c>
      <c r="D74" s="96"/>
      <c r="E74" s="3">
        <f t="shared" si="33"/>
        <v>0</v>
      </c>
      <c r="F74" s="3">
        <f>F80+F86+F92</f>
        <v>0</v>
      </c>
      <c r="G74" s="3">
        <f t="shared" si="34"/>
        <v>0</v>
      </c>
      <c r="H74" s="3">
        <f t="shared" si="34"/>
        <v>0</v>
      </c>
      <c r="I74" s="3">
        <f t="shared" si="34"/>
        <v>0</v>
      </c>
      <c r="J74" s="79"/>
    </row>
    <row r="75" spans="1:10" x14ac:dyDescent="0.25">
      <c r="A75" s="81" t="s">
        <v>28</v>
      </c>
      <c r="B75" s="79" t="s">
        <v>29</v>
      </c>
      <c r="C75" s="28" t="s">
        <v>11</v>
      </c>
      <c r="D75" s="94" t="s">
        <v>12</v>
      </c>
      <c r="E75" s="6">
        <f>SUM(F75:I75)</f>
        <v>80</v>
      </c>
      <c r="F75" s="6">
        <f>SUM(F76:F80)</f>
        <v>20</v>
      </c>
      <c r="G75" s="6">
        <f t="shared" ref="G75:I75" si="35">SUM(G76:G80)</f>
        <v>20</v>
      </c>
      <c r="H75" s="6">
        <f t="shared" si="35"/>
        <v>20</v>
      </c>
      <c r="I75" s="6">
        <f t="shared" si="35"/>
        <v>20</v>
      </c>
      <c r="J75" s="79" t="s">
        <v>132</v>
      </c>
    </row>
    <row r="76" spans="1:10" x14ac:dyDescent="0.25">
      <c r="A76" s="81"/>
      <c r="B76" s="79"/>
      <c r="C76" s="28" t="s">
        <v>13</v>
      </c>
      <c r="D76" s="95"/>
      <c r="E76" s="6">
        <f t="shared" ref="E76:E86" si="36">SUM(F76:I76)</f>
        <v>0</v>
      </c>
      <c r="F76" s="6">
        <v>0</v>
      </c>
      <c r="G76" s="6">
        <v>0</v>
      </c>
      <c r="H76" s="6">
        <v>0</v>
      </c>
      <c r="I76" s="6">
        <v>0</v>
      </c>
      <c r="J76" s="79"/>
    </row>
    <row r="77" spans="1:10" x14ac:dyDescent="0.25">
      <c r="A77" s="81"/>
      <c r="B77" s="79"/>
      <c r="C77" s="28" t="s">
        <v>14</v>
      </c>
      <c r="D77" s="95"/>
      <c r="E77" s="6">
        <f t="shared" si="36"/>
        <v>0</v>
      </c>
      <c r="F77" s="6">
        <v>0</v>
      </c>
      <c r="G77" s="6">
        <v>0</v>
      </c>
      <c r="H77" s="6">
        <v>0</v>
      </c>
      <c r="I77" s="6">
        <v>0</v>
      </c>
      <c r="J77" s="79"/>
    </row>
    <row r="78" spans="1:10" x14ac:dyDescent="0.25">
      <c r="A78" s="81"/>
      <c r="B78" s="79"/>
      <c r="C78" s="28" t="s">
        <v>15</v>
      </c>
      <c r="D78" s="95"/>
      <c r="E78" s="6">
        <f t="shared" si="36"/>
        <v>0</v>
      </c>
      <c r="F78" s="6">
        <v>0</v>
      </c>
      <c r="G78" s="6">
        <v>0</v>
      </c>
      <c r="H78" s="6">
        <v>0</v>
      </c>
      <c r="I78" s="6">
        <v>0</v>
      </c>
      <c r="J78" s="79"/>
    </row>
    <row r="79" spans="1:10" x14ac:dyDescent="0.25">
      <c r="A79" s="81"/>
      <c r="B79" s="79"/>
      <c r="C79" s="28" t="s">
        <v>16</v>
      </c>
      <c r="D79" s="95"/>
      <c r="E79" s="6">
        <f t="shared" si="36"/>
        <v>80</v>
      </c>
      <c r="F79" s="6">
        <v>20</v>
      </c>
      <c r="G79" s="6">
        <v>20</v>
      </c>
      <c r="H79" s="6">
        <v>20</v>
      </c>
      <c r="I79" s="6">
        <v>20</v>
      </c>
      <c r="J79" s="79"/>
    </row>
    <row r="80" spans="1:10" x14ac:dyDescent="0.25">
      <c r="A80" s="81"/>
      <c r="B80" s="79"/>
      <c r="C80" s="28" t="s">
        <v>17</v>
      </c>
      <c r="D80" s="96"/>
      <c r="E80" s="6">
        <f t="shared" si="36"/>
        <v>0</v>
      </c>
      <c r="F80" s="6">
        <v>0</v>
      </c>
      <c r="G80" s="6">
        <v>0</v>
      </c>
      <c r="H80" s="6">
        <v>0</v>
      </c>
      <c r="I80" s="6">
        <v>0</v>
      </c>
      <c r="J80" s="79"/>
    </row>
    <row r="81" spans="1:10" x14ac:dyDescent="0.25">
      <c r="A81" s="81" t="s">
        <v>30</v>
      </c>
      <c r="B81" s="79" t="s">
        <v>31</v>
      </c>
      <c r="C81" s="28" t="s">
        <v>11</v>
      </c>
      <c r="D81" s="94" t="s">
        <v>12</v>
      </c>
      <c r="E81" s="6">
        <f t="shared" si="36"/>
        <v>1960</v>
      </c>
      <c r="F81" s="6">
        <f>SUM(F82:F86)</f>
        <v>700</v>
      </c>
      <c r="G81" s="6">
        <f t="shared" ref="G81:I81" si="37">SUM(G82:G86)</f>
        <v>280</v>
      </c>
      <c r="H81" s="6">
        <f t="shared" si="37"/>
        <v>500</v>
      </c>
      <c r="I81" s="6">
        <f t="shared" si="37"/>
        <v>480</v>
      </c>
      <c r="J81" s="79" t="s">
        <v>124</v>
      </c>
    </row>
    <row r="82" spans="1:10" x14ac:dyDescent="0.25">
      <c r="A82" s="81"/>
      <c r="B82" s="79"/>
      <c r="C82" s="28" t="s">
        <v>13</v>
      </c>
      <c r="D82" s="95"/>
      <c r="E82" s="6">
        <f t="shared" si="36"/>
        <v>0</v>
      </c>
      <c r="F82" s="6">
        <v>0</v>
      </c>
      <c r="G82" s="6">
        <v>0</v>
      </c>
      <c r="H82" s="6">
        <v>0</v>
      </c>
      <c r="I82" s="6">
        <v>0</v>
      </c>
      <c r="J82" s="79"/>
    </row>
    <row r="83" spans="1:10" x14ac:dyDescent="0.25">
      <c r="A83" s="81"/>
      <c r="B83" s="79"/>
      <c r="C83" s="28" t="s">
        <v>14</v>
      </c>
      <c r="D83" s="95"/>
      <c r="E83" s="6">
        <f t="shared" si="36"/>
        <v>0</v>
      </c>
      <c r="F83" s="6">
        <v>0</v>
      </c>
      <c r="G83" s="6">
        <v>0</v>
      </c>
      <c r="H83" s="6">
        <v>0</v>
      </c>
      <c r="I83" s="6">
        <v>0</v>
      </c>
      <c r="J83" s="79"/>
    </row>
    <row r="84" spans="1:10" x14ac:dyDescent="0.25">
      <c r="A84" s="81"/>
      <c r="B84" s="79"/>
      <c r="C84" s="28" t="s">
        <v>15</v>
      </c>
      <c r="D84" s="95"/>
      <c r="E84" s="6">
        <f t="shared" si="36"/>
        <v>0</v>
      </c>
      <c r="F84" s="6">
        <v>0</v>
      </c>
      <c r="G84" s="6">
        <v>0</v>
      </c>
      <c r="H84" s="6">
        <v>0</v>
      </c>
      <c r="I84" s="6">
        <v>0</v>
      </c>
      <c r="J84" s="79"/>
    </row>
    <row r="85" spans="1:10" x14ac:dyDescent="0.25">
      <c r="A85" s="81"/>
      <c r="B85" s="79"/>
      <c r="C85" s="28" t="s">
        <v>16</v>
      </c>
      <c r="D85" s="95"/>
      <c r="E85" s="6">
        <f t="shared" si="36"/>
        <v>1960</v>
      </c>
      <c r="F85" s="6">
        <v>700</v>
      </c>
      <c r="G85" s="6">
        <v>280</v>
      </c>
      <c r="H85" s="6">
        <v>500</v>
      </c>
      <c r="I85" s="6">
        <v>480</v>
      </c>
      <c r="J85" s="79"/>
    </row>
    <row r="86" spans="1:10" ht="13.2" customHeight="1" x14ac:dyDescent="0.25">
      <c r="A86" s="81"/>
      <c r="B86" s="79"/>
      <c r="C86" s="28" t="s">
        <v>17</v>
      </c>
      <c r="D86" s="96"/>
      <c r="E86" s="6">
        <f t="shared" si="36"/>
        <v>0</v>
      </c>
      <c r="F86" s="6">
        <v>0</v>
      </c>
      <c r="G86" s="6">
        <v>0</v>
      </c>
      <c r="H86" s="6">
        <v>0</v>
      </c>
      <c r="I86" s="6">
        <v>0</v>
      </c>
      <c r="J86" s="79"/>
    </row>
    <row r="87" spans="1:10" ht="15" hidden="1" customHeight="1" x14ac:dyDescent="0.25">
      <c r="A87" s="81" t="s">
        <v>30</v>
      </c>
      <c r="B87" s="79" t="s">
        <v>32</v>
      </c>
      <c r="C87" s="28" t="s">
        <v>11</v>
      </c>
      <c r="D87" s="94" t="s">
        <v>12</v>
      </c>
      <c r="E87" s="6">
        <f t="shared" ref="E87:E92" si="38">SUM(F87:H87)</f>
        <v>0</v>
      </c>
      <c r="F87" s="6">
        <f>SUM(F88:F92)</f>
        <v>0</v>
      </c>
      <c r="G87" s="6">
        <f t="shared" ref="G87:H87" si="39">SUM(G88:G92)</f>
        <v>0</v>
      </c>
      <c r="H87" s="6">
        <f t="shared" si="39"/>
        <v>0</v>
      </c>
      <c r="I87" s="4"/>
      <c r="J87" s="79"/>
    </row>
    <row r="88" spans="1:10" hidden="1" x14ac:dyDescent="0.25">
      <c r="A88" s="81"/>
      <c r="B88" s="79"/>
      <c r="C88" s="28" t="s">
        <v>13</v>
      </c>
      <c r="D88" s="95"/>
      <c r="E88" s="6">
        <f t="shared" si="38"/>
        <v>0</v>
      </c>
      <c r="F88" s="6">
        <v>0</v>
      </c>
      <c r="G88" s="6">
        <v>0</v>
      </c>
      <c r="H88" s="6">
        <v>0</v>
      </c>
      <c r="I88" s="4"/>
      <c r="J88" s="79"/>
    </row>
    <row r="89" spans="1:10" hidden="1" x14ac:dyDescent="0.25">
      <c r="A89" s="81"/>
      <c r="B89" s="79"/>
      <c r="C89" s="28" t="s">
        <v>14</v>
      </c>
      <c r="D89" s="95"/>
      <c r="E89" s="6">
        <f t="shared" si="38"/>
        <v>0</v>
      </c>
      <c r="F89" s="6">
        <v>0</v>
      </c>
      <c r="G89" s="6">
        <v>0</v>
      </c>
      <c r="H89" s="6">
        <v>0</v>
      </c>
      <c r="I89" s="4"/>
      <c r="J89" s="79"/>
    </row>
    <row r="90" spans="1:10" hidden="1" x14ac:dyDescent="0.25">
      <c r="A90" s="81"/>
      <c r="B90" s="79"/>
      <c r="C90" s="28" t="s">
        <v>15</v>
      </c>
      <c r="D90" s="95"/>
      <c r="E90" s="6">
        <f t="shared" si="38"/>
        <v>0</v>
      </c>
      <c r="F90" s="6">
        <v>0</v>
      </c>
      <c r="G90" s="6">
        <v>0</v>
      </c>
      <c r="H90" s="6">
        <v>0</v>
      </c>
      <c r="I90" s="4"/>
      <c r="J90" s="79"/>
    </row>
    <row r="91" spans="1:10" hidden="1" x14ac:dyDescent="0.25">
      <c r="A91" s="81"/>
      <c r="B91" s="79"/>
      <c r="C91" s="28" t="s">
        <v>16</v>
      </c>
      <c r="D91" s="95"/>
      <c r="E91" s="6">
        <f t="shared" si="38"/>
        <v>0</v>
      </c>
      <c r="F91" s="6">
        <v>0</v>
      </c>
      <c r="G91" s="6">
        <v>0</v>
      </c>
      <c r="H91" s="6">
        <v>0</v>
      </c>
      <c r="I91" s="4"/>
      <c r="J91" s="79"/>
    </row>
    <row r="92" spans="1:10" hidden="1" x14ac:dyDescent="0.25">
      <c r="A92" s="81"/>
      <c r="B92" s="79"/>
      <c r="C92" s="28" t="s">
        <v>17</v>
      </c>
      <c r="D92" s="96"/>
      <c r="E92" s="6">
        <f t="shared" si="38"/>
        <v>0</v>
      </c>
      <c r="F92" s="6">
        <v>0</v>
      </c>
      <c r="G92" s="6">
        <v>0</v>
      </c>
      <c r="H92" s="6">
        <v>0</v>
      </c>
      <c r="I92" s="4"/>
      <c r="J92" s="79"/>
    </row>
    <row r="93" spans="1:10" ht="14.4" customHeight="1" x14ac:dyDescent="0.25">
      <c r="A93" s="93" t="s">
        <v>33</v>
      </c>
      <c r="B93" s="92" t="s">
        <v>34</v>
      </c>
      <c r="C93" s="27" t="s">
        <v>11</v>
      </c>
      <c r="D93" s="94" t="s">
        <v>12</v>
      </c>
      <c r="E93" s="3">
        <f>SUM(F93:I93)</f>
        <v>1630</v>
      </c>
      <c r="F93" s="3">
        <f t="shared" ref="F93:I98" si="40">F99+F105</f>
        <v>610</v>
      </c>
      <c r="G93" s="3">
        <f t="shared" si="40"/>
        <v>320</v>
      </c>
      <c r="H93" s="3">
        <f t="shared" si="40"/>
        <v>300</v>
      </c>
      <c r="I93" s="3">
        <f t="shared" si="40"/>
        <v>400</v>
      </c>
      <c r="J93" s="80"/>
    </row>
    <row r="94" spans="1:10" x14ac:dyDescent="0.25">
      <c r="A94" s="93"/>
      <c r="B94" s="92"/>
      <c r="C94" s="27" t="s">
        <v>13</v>
      </c>
      <c r="D94" s="95"/>
      <c r="E94" s="3">
        <f t="shared" ref="E94:E98" si="41">SUM(F94:I94)</f>
        <v>0</v>
      </c>
      <c r="F94" s="3">
        <f t="shared" si="40"/>
        <v>0</v>
      </c>
      <c r="G94" s="3">
        <f t="shared" si="40"/>
        <v>0</v>
      </c>
      <c r="H94" s="3">
        <f t="shared" si="40"/>
        <v>0</v>
      </c>
      <c r="I94" s="3">
        <f t="shared" si="40"/>
        <v>0</v>
      </c>
      <c r="J94" s="80"/>
    </row>
    <row r="95" spans="1:10" x14ac:dyDescent="0.25">
      <c r="A95" s="93"/>
      <c r="B95" s="92"/>
      <c r="C95" s="27" t="s">
        <v>14</v>
      </c>
      <c r="D95" s="95"/>
      <c r="E95" s="3">
        <f t="shared" si="41"/>
        <v>0</v>
      </c>
      <c r="F95" s="3">
        <f t="shared" si="40"/>
        <v>0</v>
      </c>
      <c r="G95" s="3">
        <f t="shared" si="40"/>
        <v>0</v>
      </c>
      <c r="H95" s="3">
        <f t="shared" si="40"/>
        <v>0</v>
      </c>
      <c r="I95" s="3">
        <f t="shared" si="40"/>
        <v>0</v>
      </c>
      <c r="J95" s="80"/>
    </row>
    <row r="96" spans="1:10" x14ac:dyDescent="0.25">
      <c r="A96" s="93"/>
      <c r="B96" s="92"/>
      <c r="C96" s="27" t="s">
        <v>15</v>
      </c>
      <c r="D96" s="95"/>
      <c r="E96" s="3">
        <f t="shared" si="41"/>
        <v>0</v>
      </c>
      <c r="F96" s="3">
        <f t="shared" si="40"/>
        <v>0</v>
      </c>
      <c r="G96" s="3">
        <f t="shared" si="40"/>
        <v>0</v>
      </c>
      <c r="H96" s="3">
        <f t="shared" si="40"/>
        <v>0</v>
      </c>
      <c r="I96" s="3">
        <f t="shared" si="40"/>
        <v>0</v>
      </c>
      <c r="J96" s="80"/>
    </row>
    <row r="97" spans="1:10" x14ac:dyDescent="0.25">
      <c r="A97" s="93"/>
      <c r="B97" s="92"/>
      <c r="C97" s="27" t="s">
        <v>16</v>
      </c>
      <c r="D97" s="95"/>
      <c r="E97" s="3">
        <f t="shared" si="41"/>
        <v>1630</v>
      </c>
      <c r="F97" s="3">
        <f t="shared" si="40"/>
        <v>610</v>
      </c>
      <c r="G97" s="3">
        <f t="shared" si="40"/>
        <v>320</v>
      </c>
      <c r="H97" s="3">
        <f t="shared" si="40"/>
        <v>300</v>
      </c>
      <c r="I97" s="3">
        <f t="shared" si="40"/>
        <v>400</v>
      </c>
      <c r="J97" s="80"/>
    </row>
    <row r="98" spans="1:10" x14ac:dyDescent="0.25">
      <c r="A98" s="93"/>
      <c r="B98" s="92"/>
      <c r="C98" s="27" t="s">
        <v>17</v>
      </c>
      <c r="D98" s="96"/>
      <c r="E98" s="3">
        <f t="shared" si="41"/>
        <v>0</v>
      </c>
      <c r="F98" s="3">
        <f t="shared" si="40"/>
        <v>0</v>
      </c>
      <c r="G98" s="3">
        <f t="shared" si="40"/>
        <v>0</v>
      </c>
      <c r="H98" s="3">
        <f t="shared" si="40"/>
        <v>0</v>
      </c>
      <c r="I98" s="3">
        <f t="shared" si="40"/>
        <v>0</v>
      </c>
      <c r="J98" s="80"/>
    </row>
    <row r="99" spans="1:10" ht="15" customHeight="1" x14ac:dyDescent="0.25">
      <c r="A99" s="81" t="s">
        <v>35</v>
      </c>
      <c r="B99" s="79" t="s">
        <v>36</v>
      </c>
      <c r="C99" s="28" t="s">
        <v>11</v>
      </c>
      <c r="D99" s="94" t="s">
        <v>12</v>
      </c>
      <c r="E99" s="6">
        <f>SUM(F99:I99)</f>
        <v>1590</v>
      </c>
      <c r="F99" s="6">
        <f>SUM(F100:F104)</f>
        <v>600</v>
      </c>
      <c r="G99" s="6">
        <f t="shared" ref="G99:I99" si="42">SUM(G100:G104)</f>
        <v>310</v>
      </c>
      <c r="H99" s="6">
        <f t="shared" si="42"/>
        <v>290</v>
      </c>
      <c r="I99" s="6">
        <f t="shared" si="42"/>
        <v>390</v>
      </c>
      <c r="J99" s="79" t="s">
        <v>128</v>
      </c>
    </row>
    <row r="100" spans="1:10" x14ac:dyDescent="0.25">
      <c r="A100" s="81"/>
      <c r="B100" s="79"/>
      <c r="C100" s="28" t="s">
        <v>13</v>
      </c>
      <c r="D100" s="95"/>
      <c r="E100" s="6">
        <f t="shared" ref="E100:E110" si="43">SUM(F100:I100)</f>
        <v>0</v>
      </c>
      <c r="F100" s="6">
        <v>0</v>
      </c>
      <c r="G100" s="6">
        <v>0</v>
      </c>
      <c r="H100" s="6">
        <v>0</v>
      </c>
      <c r="I100" s="6">
        <v>0</v>
      </c>
      <c r="J100" s="79"/>
    </row>
    <row r="101" spans="1:10" x14ac:dyDescent="0.25">
      <c r="A101" s="81"/>
      <c r="B101" s="79"/>
      <c r="C101" s="28" t="s">
        <v>14</v>
      </c>
      <c r="D101" s="95"/>
      <c r="E101" s="6">
        <f t="shared" si="43"/>
        <v>0</v>
      </c>
      <c r="F101" s="6">
        <v>0</v>
      </c>
      <c r="G101" s="6">
        <v>0</v>
      </c>
      <c r="H101" s="6">
        <v>0</v>
      </c>
      <c r="I101" s="6">
        <v>0</v>
      </c>
      <c r="J101" s="79"/>
    </row>
    <row r="102" spans="1:10" x14ac:dyDescent="0.25">
      <c r="A102" s="81"/>
      <c r="B102" s="79"/>
      <c r="C102" s="28" t="s">
        <v>15</v>
      </c>
      <c r="D102" s="95"/>
      <c r="E102" s="6">
        <f t="shared" si="43"/>
        <v>0</v>
      </c>
      <c r="F102" s="6">
        <v>0</v>
      </c>
      <c r="G102" s="6">
        <v>0</v>
      </c>
      <c r="H102" s="6">
        <v>0</v>
      </c>
      <c r="I102" s="6">
        <v>0</v>
      </c>
      <c r="J102" s="79"/>
    </row>
    <row r="103" spans="1:10" x14ac:dyDescent="0.25">
      <c r="A103" s="81"/>
      <c r="B103" s="79"/>
      <c r="C103" s="28" t="s">
        <v>16</v>
      </c>
      <c r="D103" s="95"/>
      <c r="E103" s="6">
        <f t="shared" si="43"/>
        <v>1590</v>
      </c>
      <c r="F103" s="6">
        <v>600</v>
      </c>
      <c r="G103" s="6">
        <v>310</v>
      </c>
      <c r="H103" s="6">
        <v>290</v>
      </c>
      <c r="I103" s="6">
        <v>390</v>
      </c>
      <c r="J103" s="79"/>
    </row>
    <row r="104" spans="1:10" x14ac:dyDescent="0.25">
      <c r="A104" s="81"/>
      <c r="B104" s="79"/>
      <c r="C104" s="28" t="s">
        <v>17</v>
      </c>
      <c r="D104" s="96"/>
      <c r="E104" s="6">
        <f t="shared" si="43"/>
        <v>0</v>
      </c>
      <c r="F104" s="6">
        <v>0</v>
      </c>
      <c r="G104" s="6">
        <v>0</v>
      </c>
      <c r="H104" s="6">
        <v>0</v>
      </c>
      <c r="I104" s="6">
        <v>0</v>
      </c>
      <c r="J104" s="79"/>
    </row>
    <row r="105" spans="1:10" ht="15" customHeight="1" x14ac:dyDescent="0.25">
      <c r="A105" s="81" t="s">
        <v>37</v>
      </c>
      <c r="B105" s="79" t="s">
        <v>38</v>
      </c>
      <c r="C105" s="28" t="s">
        <v>11</v>
      </c>
      <c r="D105" s="94" t="s">
        <v>12</v>
      </c>
      <c r="E105" s="6">
        <f t="shared" si="43"/>
        <v>40</v>
      </c>
      <c r="F105" s="6">
        <f>SUM(F106:F110)</f>
        <v>10</v>
      </c>
      <c r="G105" s="6">
        <f t="shared" ref="G105:I105" si="44">SUM(G106:G110)</f>
        <v>10</v>
      </c>
      <c r="H105" s="6">
        <f t="shared" si="44"/>
        <v>10</v>
      </c>
      <c r="I105" s="6">
        <f t="shared" si="44"/>
        <v>10</v>
      </c>
      <c r="J105" s="79" t="s">
        <v>128</v>
      </c>
    </row>
    <row r="106" spans="1:10" x14ac:dyDescent="0.25">
      <c r="A106" s="81"/>
      <c r="B106" s="79"/>
      <c r="C106" s="28" t="s">
        <v>13</v>
      </c>
      <c r="D106" s="95"/>
      <c r="E106" s="6">
        <f t="shared" si="43"/>
        <v>0</v>
      </c>
      <c r="F106" s="6">
        <v>0</v>
      </c>
      <c r="G106" s="6">
        <v>0</v>
      </c>
      <c r="H106" s="6">
        <v>0</v>
      </c>
      <c r="I106" s="6">
        <v>0</v>
      </c>
      <c r="J106" s="79"/>
    </row>
    <row r="107" spans="1:10" x14ac:dyDescent="0.25">
      <c r="A107" s="81"/>
      <c r="B107" s="79"/>
      <c r="C107" s="28" t="s">
        <v>14</v>
      </c>
      <c r="D107" s="95"/>
      <c r="E107" s="6">
        <f t="shared" si="43"/>
        <v>0</v>
      </c>
      <c r="F107" s="6">
        <v>0</v>
      </c>
      <c r="G107" s="6">
        <v>0</v>
      </c>
      <c r="H107" s="6">
        <v>0</v>
      </c>
      <c r="I107" s="6">
        <v>0</v>
      </c>
      <c r="J107" s="79"/>
    </row>
    <row r="108" spans="1:10" x14ac:dyDescent="0.25">
      <c r="A108" s="81"/>
      <c r="B108" s="79"/>
      <c r="C108" s="28" t="s">
        <v>15</v>
      </c>
      <c r="D108" s="95"/>
      <c r="E108" s="6">
        <f t="shared" si="43"/>
        <v>0</v>
      </c>
      <c r="F108" s="6">
        <v>0</v>
      </c>
      <c r="G108" s="6">
        <v>0</v>
      </c>
      <c r="H108" s="6">
        <v>0</v>
      </c>
      <c r="I108" s="6">
        <v>0</v>
      </c>
      <c r="J108" s="79"/>
    </row>
    <row r="109" spans="1:10" x14ac:dyDescent="0.25">
      <c r="A109" s="81"/>
      <c r="B109" s="79"/>
      <c r="C109" s="28" t="s">
        <v>16</v>
      </c>
      <c r="D109" s="95"/>
      <c r="E109" s="6">
        <f t="shared" si="43"/>
        <v>40</v>
      </c>
      <c r="F109" s="6">
        <v>10</v>
      </c>
      <c r="G109" s="6">
        <v>10</v>
      </c>
      <c r="H109" s="6">
        <v>10</v>
      </c>
      <c r="I109" s="6">
        <v>10</v>
      </c>
      <c r="J109" s="79"/>
    </row>
    <row r="110" spans="1:10" x14ac:dyDescent="0.25">
      <c r="A110" s="81"/>
      <c r="B110" s="79"/>
      <c r="C110" s="28" t="s">
        <v>17</v>
      </c>
      <c r="D110" s="96"/>
      <c r="E110" s="6">
        <f t="shared" si="43"/>
        <v>0</v>
      </c>
      <c r="F110" s="6">
        <v>0</v>
      </c>
      <c r="G110" s="6">
        <v>0</v>
      </c>
      <c r="H110" s="6">
        <v>0</v>
      </c>
      <c r="I110" s="6">
        <v>0</v>
      </c>
      <c r="J110" s="79"/>
    </row>
    <row r="111" spans="1:10" x14ac:dyDescent="0.25">
      <c r="A111" s="93" t="s">
        <v>39</v>
      </c>
      <c r="B111" s="92" t="s">
        <v>40</v>
      </c>
      <c r="C111" s="28" t="s">
        <v>11</v>
      </c>
      <c r="D111" s="28" t="s">
        <v>41</v>
      </c>
      <c r="E111" s="3">
        <f>SUM(F111:I111)</f>
        <v>97950.199999999983</v>
      </c>
      <c r="F111" s="3">
        <f t="shared" ref="F111:I116" si="45">F117+F123+F129+F135+F141</f>
        <v>35293.699999999997</v>
      </c>
      <c r="G111" s="3">
        <f t="shared" ref="G111:G114" si="46">G117+G123+G129+G135+G141+G147</f>
        <v>21956.399999999998</v>
      </c>
      <c r="H111" s="3">
        <f t="shared" si="45"/>
        <v>20838.5</v>
      </c>
      <c r="I111" s="3">
        <f t="shared" si="45"/>
        <v>19861.599999999999</v>
      </c>
      <c r="J111" s="80"/>
    </row>
    <row r="112" spans="1:10" x14ac:dyDescent="0.25">
      <c r="A112" s="93"/>
      <c r="B112" s="92"/>
      <c r="C112" s="28" t="s">
        <v>13</v>
      </c>
      <c r="D112" s="28" t="s">
        <v>42</v>
      </c>
      <c r="E112" s="3">
        <f t="shared" ref="E112:E116" si="47">SUM(F112:I112)</f>
        <v>0</v>
      </c>
      <c r="F112" s="3">
        <f t="shared" si="45"/>
        <v>0</v>
      </c>
      <c r="G112" s="3">
        <f t="shared" si="46"/>
        <v>0</v>
      </c>
      <c r="H112" s="3">
        <f t="shared" si="45"/>
        <v>0</v>
      </c>
      <c r="I112" s="3">
        <f t="shared" si="45"/>
        <v>0</v>
      </c>
      <c r="J112" s="80"/>
    </row>
    <row r="113" spans="1:10" x14ac:dyDescent="0.25">
      <c r="A113" s="93"/>
      <c r="B113" s="92"/>
      <c r="C113" s="28" t="s">
        <v>14</v>
      </c>
      <c r="D113" s="9"/>
      <c r="E113" s="3">
        <f t="shared" si="47"/>
        <v>2600</v>
      </c>
      <c r="F113" s="3">
        <f t="shared" si="45"/>
        <v>0</v>
      </c>
      <c r="G113" s="3">
        <f t="shared" si="46"/>
        <v>2600</v>
      </c>
      <c r="H113" s="3">
        <f t="shared" si="45"/>
        <v>0</v>
      </c>
      <c r="I113" s="3">
        <f t="shared" si="45"/>
        <v>0</v>
      </c>
      <c r="J113" s="80"/>
    </row>
    <row r="114" spans="1:10" x14ac:dyDescent="0.25">
      <c r="A114" s="93"/>
      <c r="B114" s="92"/>
      <c r="C114" s="28" t="s">
        <v>15</v>
      </c>
      <c r="D114" s="9"/>
      <c r="E114" s="3">
        <f t="shared" si="47"/>
        <v>0</v>
      </c>
      <c r="F114" s="3">
        <f t="shared" si="45"/>
        <v>0</v>
      </c>
      <c r="G114" s="3">
        <f t="shared" si="46"/>
        <v>0</v>
      </c>
      <c r="H114" s="3">
        <f t="shared" si="45"/>
        <v>0</v>
      </c>
      <c r="I114" s="3">
        <f t="shared" si="45"/>
        <v>0</v>
      </c>
      <c r="J114" s="80"/>
    </row>
    <row r="115" spans="1:10" x14ac:dyDescent="0.25">
      <c r="A115" s="93"/>
      <c r="B115" s="92"/>
      <c r="C115" s="28" t="s">
        <v>16</v>
      </c>
      <c r="D115" s="9"/>
      <c r="E115" s="3">
        <f t="shared" si="47"/>
        <v>95350.199999999983</v>
      </c>
      <c r="F115" s="3">
        <f t="shared" si="45"/>
        <v>35293.699999999997</v>
      </c>
      <c r="G115" s="3">
        <f>G121+G127+G133+G139+G145+G151</f>
        <v>19356.399999999998</v>
      </c>
      <c r="H115" s="3">
        <f t="shared" si="45"/>
        <v>20838.5</v>
      </c>
      <c r="I115" s="3">
        <f t="shared" si="45"/>
        <v>19861.599999999999</v>
      </c>
      <c r="J115" s="80"/>
    </row>
    <row r="116" spans="1:10" x14ac:dyDescent="0.25">
      <c r="A116" s="93"/>
      <c r="B116" s="92"/>
      <c r="C116" s="28" t="s">
        <v>17</v>
      </c>
      <c r="D116" s="9"/>
      <c r="E116" s="3">
        <f t="shared" si="47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 t="shared" si="45"/>
        <v>0</v>
      </c>
      <c r="J116" s="80"/>
    </row>
    <row r="117" spans="1:10" x14ac:dyDescent="0.25">
      <c r="A117" s="81" t="s">
        <v>43</v>
      </c>
      <c r="B117" s="79" t="s">
        <v>44</v>
      </c>
      <c r="C117" s="28" t="s">
        <v>11</v>
      </c>
      <c r="D117" s="28" t="s">
        <v>41</v>
      </c>
      <c r="E117" s="6">
        <f>SUM(F117:I117)</f>
        <v>33150</v>
      </c>
      <c r="F117" s="6">
        <f>SUM(F118:F122)</f>
        <v>7950</v>
      </c>
      <c r="G117" s="6">
        <f t="shared" ref="G117:I117" si="48">SUM(G118:G122)</f>
        <v>8000</v>
      </c>
      <c r="H117" s="6">
        <f t="shared" si="48"/>
        <v>8400</v>
      </c>
      <c r="I117" s="6">
        <f t="shared" si="48"/>
        <v>8800</v>
      </c>
      <c r="J117" s="97" t="s">
        <v>125</v>
      </c>
    </row>
    <row r="118" spans="1:10" x14ac:dyDescent="0.25">
      <c r="A118" s="81"/>
      <c r="B118" s="79"/>
      <c r="C118" s="28" t="s">
        <v>13</v>
      </c>
      <c r="D118" s="28" t="s">
        <v>42</v>
      </c>
      <c r="E118" s="6">
        <f t="shared" ref="E118:E152" si="49">SUM(F118:I118)</f>
        <v>0</v>
      </c>
      <c r="F118" s="6">
        <v>0</v>
      </c>
      <c r="G118" s="6">
        <v>0</v>
      </c>
      <c r="H118" s="6">
        <v>0</v>
      </c>
      <c r="I118" s="6">
        <v>0</v>
      </c>
      <c r="J118" s="97"/>
    </row>
    <row r="119" spans="1:10" x14ac:dyDescent="0.25">
      <c r="A119" s="81"/>
      <c r="B119" s="79"/>
      <c r="C119" s="28" t="s">
        <v>14</v>
      </c>
      <c r="D119" s="9"/>
      <c r="E119" s="6">
        <f t="shared" si="49"/>
        <v>0</v>
      </c>
      <c r="F119" s="6">
        <v>0</v>
      </c>
      <c r="G119" s="6">
        <v>0</v>
      </c>
      <c r="H119" s="6">
        <v>0</v>
      </c>
      <c r="I119" s="6">
        <v>0</v>
      </c>
      <c r="J119" s="97"/>
    </row>
    <row r="120" spans="1:10" x14ac:dyDescent="0.25">
      <c r="A120" s="81"/>
      <c r="B120" s="79"/>
      <c r="C120" s="28" t="s">
        <v>15</v>
      </c>
      <c r="D120" s="9"/>
      <c r="E120" s="6">
        <f t="shared" si="49"/>
        <v>0</v>
      </c>
      <c r="F120" s="6">
        <v>0</v>
      </c>
      <c r="G120" s="6">
        <v>0</v>
      </c>
      <c r="H120" s="6">
        <v>0</v>
      </c>
      <c r="I120" s="6">
        <v>0</v>
      </c>
      <c r="J120" s="97"/>
    </row>
    <row r="121" spans="1:10" x14ac:dyDescent="0.25">
      <c r="A121" s="81"/>
      <c r="B121" s="79"/>
      <c r="C121" s="28" t="s">
        <v>16</v>
      </c>
      <c r="D121" s="9"/>
      <c r="E121" s="6">
        <f t="shared" si="49"/>
        <v>33150</v>
      </c>
      <c r="F121" s="6">
        <v>7950</v>
      </c>
      <c r="G121" s="6">
        <v>8000</v>
      </c>
      <c r="H121" s="6">
        <v>8400</v>
      </c>
      <c r="I121" s="6">
        <v>8800</v>
      </c>
      <c r="J121" s="97"/>
    </row>
    <row r="122" spans="1:10" x14ac:dyDescent="0.25">
      <c r="A122" s="81"/>
      <c r="B122" s="79"/>
      <c r="C122" s="28" t="s">
        <v>17</v>
      </c>
      <c r="D122" s="9"/>
      <c r="E122" s="6">
        <f t="shared" si="49"/>
        <v>0</v>
      </c>
      <c r="F122" s="6">
        <v>0</v>
      </c>
      <c r="G122" s="6">
        <v>0</v>
      </c>
      <c r="H122" s="6">
        <v>0</v>
      </c>
      <c r="I122" s="6">
        <v>0</v>
      </c>
      <c r="J122" s="97"/>
    </row>
    <row r="123" spans="1:10" ht="13.95" customHeight="1" x14ac:dyDescent="0.25">
      <c r="A123" s="81" t="s">
        <v>45</v>
      </c>
      <c r="B123" s="79" t="s">
        <v>46</v>
      </c>
      <c r="C123" s="28" t="s">
        <v>11</v>
      </c>
      <c r="D123" s="28" t="s">
        <v>41</v>
      </c>
      <c r="E123" s="6">
        <f t="shared" si="49"/>
        <v>29300</v>
      </c>
      <c r="F123" s="6">
        <f>SUM(F124:F128)</f>
        <v>8500</v>
      </c>
      <c r="G123" s="6">
        <f t="shared" ref="G123:I123" si="50">SUM(G124:G128)</f>
        <v>7000</v>
      </c>
      <c r="H123" s="6">
        <f t="shared" si="50"/>
        <v>6990</v>
      </c>
      <c r="I123" s="6">
        <f t="shared" si="50"/>
        <v>6810</v>
      </c>
      <c r="J123" s="79" t="s">
        <v>128</v>
      </c>
    </row>
    <row r="124" spans="1:10" x14ac:dyDescent="0.25">
      <c r="A124" s="81"/>
      <c r="B124" s="79"/>
      <c r="C124" s="28" t="s">
        <v>13</v>
      </c>
      <c r="D124" s="28" t="s">
        <v>42</v>
      </c>
      <c r="E124" s="6">
        <f t="shared" si="49"/>
        <v>0</v>
      </c>
      <c r="F124" s="6">
        <v>0</v>
      </c>
      <c r="G124" s="6">
        <v>0</v>
      </c>
      <c r="H124" s="6">
        <v>0</v>
      </c>
      <c r="I124" s="6">
        <v>0</v>
      </c>
      <c r="J124" s="79"/>
    </row>
    <row r="125" spans="1:10" x14ac:dyDescent="0.25">
      <c r="A125" s="81"/>
      <c r="B125" s="79"/>
      <c r="C125" s="28" t="s">
        <v>14</v>
      </c>
      <c r="D125" s="9"/>
      <c r="E125" s="6">
        <f t="shared" si="49"/>
        <v>0</v>
      </c>
      <c r="F125" s="6">
        <v>0</v>
      </c>
      <c r="G125" s="6">
        <v>0</v>
      </c>
      <c r="H125" s="6">
        <v>0</v>
      </c>
      <c r="I125" s="6">
        <v>0</v>
      </c>
      <c r="J125" s="79"/>
    </row>
    <row r="126" spans="1:10" x14ac:dyDescent="0.25">
      <c r="A126" s="81"/>
      <c r="B126" s="79"/>
      <c r="C126" s="28" t="s">
        <v>15</v>
      </c>
      <c r="D126" s="9"/>
      <c r="E126" s="6">
        <f t="shared" si="49"/>
        <v>0</v>
      </c>
      <c r="F126" s="6">
        <v>0</v>
      </c>
      <c r="G126" s="6">
        <v>0</v>
      </c>
      <c r="H126" s="6">
        <v>0</v>
      </c>
      <c r="I126" s="6">
        <v>0</v>
      </c>
      <c r="J126" s="79"/>
    </row>
    <row r="127" spans="1:10" x14ac:dyDescent="0.25">
      <c r="A127" s="81"/>
      <c r="B127" s="79"/>
      <c r="C127" s="28" t="s">
        <v>16</v>
      </c>
      <c r="D127" s="9"/>
      <c r="E127" s="6">
        <f t="shared" si="49"/>
        <v>29300</v>
      </c>
      <c r="F127" s="6">
        <v>8500</v>
      </c>
      <c r="G127" s="6">
        <v>7000</v>
      </c>
      <c r="H127" s="6">
        <v>6990</v>
      </c>
      <c r="I127" s="6">
        <v>6810</v>
      </c>
      <c r="J127" s="79"/>
    </row>
    <row r="128" spans="1:10" x14ac:dyDescent="0.25">
      <c r="A128" s="81"/>
      <c r="B128" s="79"/>
      <c r="C128" s="28" t="s">
        <v>17</v>
      </c>
      <c r="D128" s="9"/>
      <c r="E128" s="6">
        <f t="shared" si="49"/>
        <v>0</v>
      </c>
      <c r="F128" s="6">
        <v>0</v>
      </c>
      <c r="G128" s="6">
        <v>0</v>
      </c>
      <c r="H128" s="6">
        <v>0</v>
      </c>
      <c r="I128" s="6"/>
      <c r="J128" s="79"/>
    </row>
    <row r="129" spans="1:10" ht="13.95" customHeight="1" x14ac:dyDescent="0.25">
      <c r="A129" s="81" t="s">
        <v>47</v>
      </c>
      <c r="B129" s="79" t="s">
        <v>48</v>
      </c>
      <c r="C129" s="28" t="s">
        <v>11</v>
      </c>
      <c r="D129" s="28" t="s">
        <v>41</v>
      </c>
      <c r="E129" s="6">
        <f t="shared" si="49"/>
        <v>1900</v>
      </c>
      <c r="F129" s="6">
        <f>SUM(F130:F134)</f>
        <v>700</v>
      </c>
      <c r="G129" s="6">
        <f t="shared" ref="G129:I129" si="51">SUM(G130:G134)</f>
        <v>400</v>
      </c>
      <c r="H129" s="6">
        <f t="shared" si="51"/>
        <v>400</v>
      </c>
      <c r="I129" s="6">
        <f t="shared" si="51"/>
        <v>400</v>
      </c>
      <c r="J129" s="79" t="s">
        <v>128</v>
      </c>
    </row>
    <row r="130" spans="1:10" x14ac:dyDescent="0.25">
      <c r="A130" s="81"/>
      <c r="B130" s="79"/>
      <c r="C130" s="28" t="s">
        <v>13</v>
      </c>
      <c r="D130" s="28" t="s">
        <v>42</v>
      </c>
      <c r="E130" s="6">
        <f t="shared" si="49"/>
        <v>0</v>
      </c>
      <c r="F130" s="6">
        <v>0</v>
      </c>
      <c r="G130" s="6">
        <v>0</v>
      </c>
      <c r="H130" s="6">
        <v>0</v>
      </c>
      <c r="I130" s="6">
        <v>0</v>
      </c>
      <c r="J130" s="79"/>
    </row>
    <row r="131" spans="1:10" x14ac:dyDescent="0.25">
      <c r="A131" s="81"/>
      <c r="B131" s="79"/>
      <c r="C131" s="28" t="s">
        <v>14</v>
      </c>
      <c r="D131" s="9"/>
      <c r="E131" s="6">
        <f t="shared" si="49"/>
        <v>0</v>
      </c>
      <c r="F131" s="6">
        <v>0</v>
      </c>
      <c r="G131" s="6">
        <v>0</v>
      </c>
      <c r="H131" s="6">
        <v>0</v>
      </c>
      <c r="I131" s="6">
        <v>0</v>
      </c>
      <c r="J131" s="79"/>
    </row>
    <row r="132" spans="1:10" x14ac:dyDescent="0.25">
      <c r="A132" s="81"/>
      <c r="B132" s="79"/>
      <c r="C132" s="28" t="s">
        <v>15</v>
      </c>
      <c r="D132" s="9"/>
      <c r="E132" s="6">
        <f t="shared" si="49"/>
        <v>0</v>
      </c>
      <c r="F132" s="6">
        <v>0</v>
      </c>
      <c r="G132" s="6">
        <v>0</v>
      </c>
      <c r="H132" s="6">
        <v>0</v>
      </c>
      <c r="I132" s="6">
        <v>0</v>
      </c>
      <c r="J132" s="79"/>
    </row>
    <row r="133" spans="1:10" x14ac:dyDescent="0.25">
      <c r="A133" s="81"/>
      <c r="B133" s="79"/>
      <c r="C133" s="28" t="s">
        <v>16</v>
      </c>
      <c r="D133" s="9"/>
      <c r="E133" s="6">
        <f t="shared" si="49"/>
        <v>1900</v>
      </c>
      <c r="F133" s="6">
        <v>700</v>
      </c>
      <c r="G133" s="6">
        <v>400</v>
      </c>
      <c r="H133" s="6">
        <v>400</v>
      </c>
      <c r="I133" s="6">
        <v>400</v>
      </c>
      <c r="J133" s="79"/>
    </row>
    <row r="134" spans="1:10" x14ac:dyDescent="0.25">
      <c r="A134" s="81"/>
      <c r="B134" s="79"/>
      <c r="C134" s="28" t="s">
        <v>17</v>
      </c>
      <c r="D134" s="9"/>
      <c r="E134" s="6">
        <f t="shared" si="49"/>
        <v>0</v>
      </c>
      <c r="F134" s="6">
        <v>0</v>
      </c>
      <c r="G134" s="6">
        <v>0</v>
      </c>
      <c r="H134" s="6">
        <v>0</v>
      </c>
      <c r="I134" s="6">
        <v>0</v>
      </c>
      <c r="J134" s="79"/>
    </row>
    <row r="135" spans="1:10" x14ac:dyDescent="0.25">
      <c r="A135" s="81" t="s">
        <v>49</v>
      </c>
      <c r="B135" s="79" t="s">
        <v>50</v>
      </c>
      <c r="C135" s="28" t="s">
        <v>11</v>
      </c>
      <c r="D135" s="28" t="s">
        <v>41</v>
      </c>
      <c r="E135" s="6">
        <f t="shared" si="49"/>
        <v>30863.399999999998</v>
      </c>
      <c r="F135" s="6">
        <f>SUM(F136:F140)</f>
        <v>18143.7</v>
      </c>
      <c r="G135" s="6">
        <f t="shared" ref="G135:I135" si="52">SUM(G136:G140)</f>
        <v>3819.6</v>
      </c>
      <c r="H135" s="6">
        <f t="shared" si="52"/>
        <v>5048.5</v>
      </c>
      <c r="I135" s="6">
        <f t="shared" si="52"/>
        <v>3851.6</v>
      </c>
      <c r="J135" s="79" t="s">
        <v>128</v>
      </c>
    </row>
    <row r="136" spans="1:10" x14ac:dyDescent="0.25">
      <c r="A136" s="81"/>
      <c r="B136" s="79"/>
      <c r="C136" s="28" t="s">
        <v>13</v>
      </c>
      <c r="D136" s="28" t="s">
        <v>42</v>
      </c>
      <c r="E136" s="6">
        <f t="shared" si="49"/>
        <v>0</v>
      </c>
      <c r="F136" s="6">
        <v>0</v>
      </c>
      <c r="G136" s="6">
        <v>0</v>
      </c>
      <c r="H136" s="6">
        <v>0</v>
      </c>
      <c r="I136" s="6">
        <v>0</v>
      </c>
      <c r="J136" s="79"/>
    </row>
    <row r="137" spans="1:10" x14ac:dyDescent="0.25">
      <c r="A137" s="81"/>
      <c r="B137" s="79"/>
      <c r="C137" s="28" t="s">
        <v>14</v>
      </c>
      <c r="D137" s="9"/>
      <c r="E137" s="6">
        <f t="shared" si="49"/>
        <v>0</v>
      </c>
      <c r="F137" s="6">
        <v>0</v>
      </c>
      <c r="G137" s="6">
        <v>0</v>
      </c>
      <c r="H137" s="6">
        <v>0</v>
      </c>
      <c r="I137" s="6">
        <v>0</v>
      </c>
      <c r="J137" s="79"/>
    </row>
    <row r="138" spans="1:10" x14ac:dyDescent="0.25">
      <c r="A138" s="81"/>
      <c r="B138" s="79"/>
      <c r="C138" s="28" t="s">
        <v>15</v>
      </c>
      <c r="D138" s="9"/>
      <c r="E138" s="6">
        <f t="shared" si="49"/>
        <v>0</v>
      </c>
      <c r="F138" s="6">
        <v>0</v>
      </c>
      <c r="G138" s="6">
        <v>0</v>
      </c>
      <c r="H138" s="6">
        <v>0</v>
      </c>
      <c r="I138" s="6">
        <v>0</v>
      </c>
      <c r="J138" s="79"/>
    </row>
    <row r="139" spans="1:10" x14ac:dyDescent="0.25">
      <c r="A139" s="81"/>
      <c r="B139" s="79"/>
      <c r="C139" s="28" t="s">
        <v>16</v>
      </c>
      <c r="D139" s="9"/>
      <c r="E139" s="6">
        <f t="shared" si="49"/>
        <v>30863.399999999998</v>
      </c>
      <c r="F139" s="6">
        <v>18143.7</v>
      </c>
      <c r="G139" s="6">
        <v>3819.6</v>
      </c>
      <c r="H139" s="6">
        <v>5048.5</v>
      </c>
      <c r="I139" s="6">
        <v>3851.6</v>
      </c>
      <c r="J139" s="79"/>
    </row>
    <row r="140" spans="1:10" x14ac:dyDescent="0.25">
      <c r="A140" s="81"/>
      <c r="B140" s="79"/>
      <c r="C140" s="28" t="s">
        <v>17</v>
      </c>
      <c r="D140" s="9"/>
      <c r="E140" s="6">
        <f t="shared" si="49"/>
        <v>0</v>
      </c>
      <c r="F140" s="6">
        <v>0</v>
      </c>
      <c r="G140" s="6">
        <v>0</v>
      </c>
      <c r="H140" s="6">
        <v>0</v>
      </c>
      <c r="I140" s="6">
        <v>0</v>
      </c>
      <c r="J140" s="79"/>
    </row>
    <row r="141" spans="1:10" ht="15" customHeight="1" x14ac:dyDescent="0.25">
      <c r="A141" s="81" t="s">
        <v>51</v>
      </c>
      <c r="B141" s="79" t="s">
        <v>135</v>
      </c>
      <c r="C141" s="28" t="s">
        <v>11</v>
      </c>
      <c r="D141" s="28" t="s">
        <v>41</v>
      </c>
      <c r="E141" s="6">
        <f t="shared" si="49"/>
        <v>2736.8</v>
      </c>
      <c r="F141" s="6">
        <f>SUM(F142:F146)</f>
        <v>0</v>
      </c>
      <c r="G141" s="6">
        <f t="shared" ref="G141:I141" si="53">SUM(G142:G146)</f>
        <v>2736.8</v>
      </c>
      <c r="H141" s="6">
        <f t="shared" si="53"/>
        <v>0</v>
      </c>
      <c r="I141" s="6">
        <f t="shared" si="53"/>
        <v>0</v>
      </c>
      <c r="J141" s="79" t="s">
        <v>128</v>
      </c>
    </row>
    <row r="142" spans="1:10" x14ac:dyDescent="0.25">
      <c r="A142" s="81"/>
      <c r="B142" s="79"/>
      <c r="C142" s="28" t="s">
        <v>13</v>
      </c>
      <c r="D142" s="28" t="s">
        <v>42</v>
      </c>
      <c r="E142" s="6">
        <f t="shared" si="49"/>
        <v>0</v>
      </c>
      <c r="F142" s="6">
        <v>0</v>
      </c>
      <c r="G142" s="6">
        <v>0</v>
      </c>
      <c r="H142" s="6">
        <v>0</v>
      </c>
      <c r="I142" s="6"/>
      <c r="J142" s="79"/>
    </row>
    <row r="143" spans="1:10" x14ac:dyDescent="0.25">
      <c r="A143" s="81"/>
      <c r="B143" s="79"/>
      <c r="C143" s="28" t="s">
        <v>14</v>
      </c>
      <c r="D143" s="9"/>
      <c r="E143" s="6">
        <f t="shared" si="49"/>
        <v>2600</v>
      </c>
      <c r="F143" s="6">
        <v>0</v>
      </c>
      <c r="G143" s="6">
        <v>2600</v>
      </c>
      <c r="H143" s="6">
        <v>0</v>
      </c>
      <c r="I143" s="6"/>
      <c r="J143" s="79"/>
    </row>
    <row r="144" spans="1:10" x14ac:dyDescent="0.25">
      <c r="A144" s="81"/>
      <c r="B144" s="79"/>
      <c r="C144" s="28" t="s">
        <v>15</v>
      </c>
      <c r="D144" s="9"/>
      <c r="E144" s="6">
        <f t="shared" si="49"/>
        <v>0</v>
      </c>
      <c r="F144" s="6">
        <v>0</v>
      </c>
      <c r="G144" s="6">
        <v>0</v>
      </c>
      <c r="H144" s="6">
        <v>0</v>
      </c>
      <c r="I144" s="6"/>
      <c r="J144" s="79"/>
    </row>
    <row r="145" spans="1:10" x14ac:dyDescent="0.25">
      <c r="A145" s="81"/>
      <c r="B145" s="79"/>
      <c r="C145" s="28" t="s">
        <v>16</v>
      </c>
      <c r="D145" s="9"/>
      <c r="E145" s="6">
        <f t="shared" si="49"/>
        <v>136.80000000000001</v>
      </c>
      <c r="F145" s="6">
        <v>0</v>
      </c>
      <c r="G145" s="6">
        <v>136.80000000000001</v>
      </c>
      <c r="H145" s="6">
        <v>0</v>
      </c>
      <c r="I145" s="6"/>
      <c r="J145" s="79"/>
    </row>
    <row r="146" spans="1:10" ht="12.6" customHeight="1" x14ac:dyDescent="0.25">
      <c r="A146" s="81"/>
      <c r="B146" s="79"/>
      <c r="C146" s="28" t="s">
        <v>17</v>
      </c>
      <c r="D146" s="9"/>
      <c r="E146" s="6">
        <f t="shared" si="49"/>
        <v>0</v>
      </c>
      <c r="F146" s="6">
        <v>0</v>
      </c>
      <c r="G146" s="6">
        <v>0</v>
      </c>
      <c r="H146" s="6">
        <v>0</v>
      </c>
      <c r="I146" s="6"/>
      <c r="J146" s="79"/>
    </row>
    <row r="147" spans="1:10" ht="0.6" hidden="1" customHeight="1" x14ac:dyDescent="0.25">
      <c r="A147" s="81" t="s">
        <v>137</v>
      </c>
      <c r="B147" s="79" t="s">
        <v>52</v>
      </c>
      <c r="C147" s="28" t="s">
        <v>11</v>
      </c>
      <c r="D147" s="28" t="s">
        <v>41</v>
      </c>
      <c r="E147" s="6">
        <f t="shared" si="49"/>
        <v>0</v>
      </c>
      <c r="F147" s="6">
        <f>SUM(F148:F152)</f>
        <v>0</v>
      </c>
      <c r="G147" s="6">
        <f t="shared" ref="G147:I147" si="54">SUM(G148:G152)</f>
        <v>0</v>
      </c>
      <c r="H147" s="6">
        <f t="shared" si="54"/>
        <v>0</v>
      </c>
      <c r="I147" s="6">
        <f t="shared" si="54"/>
        <v>0</v>
      </c>
      <c r="J147" s="79" t="s">
        <v>128</v>
      </c>
    </row>
    <row r="148" spans="1:10" hidden="1" x14ac:dyDescent="0.25">
      <c r="A148" s="81"/>
      <c r="B148" s="79"/>
      <c r="C148" s="28" t="s">
        <v>13</v>
      </c>
      <c r="D148" s="28" t="s">
        <v>42</v>
      </c>
      <c r="E148" s="6">
        <f t="shared" si="49"/>
        <v>0</v>
      </c>
      <c r="F148" s="6">
        <v>0</v>
      </c>
      <c r="G148" s="6">
        <v>0</v>
      </c>
      <c r="H148" s="6">
        <v>0</v>
      </c>
      <c r="I148" s="6"/>
      <c r="J148" s="79"/>
    </row>
    <row r="149" spans="1:10" hidden="1" x14ac:dyDescent="0.25">
      <c r="A149" s="81"/>
      <c r="B149" s="79"/>
      <c r="C149" s="28" t="s">
        <v>14</v>
      </c>
      <c r="D149" s="9"/>
      <c r="E149" s="6">
        <f t="shared" si="49"/>
        <v>0</v>
      </c>
      <c r="F149" s="6">
        <v>0</v>
      </c>
      <c r="G149" s="6">
        <v>0</v>
      </c>
      <c r="H149" s="6">
        <v>0</v>
      </c>
      <c r="I149" s="6"/>
      <c r="J149" s="79"/>
    </row>
    <row r="150" spans="1:10" hidden="1" x14ac:dyDescent="0.25">
      <c r="A150" s="81"/>
      <c r="B150" s="79"/>
      <c r="C150" s="28" t="s">
        <v>15</v>
      </c>
      <c r="D150" s="9"/>
      <c r="E150" s="6">
        <f t="shared" si="49"/>
        <v>0</v>
      </c>
      <c r="F150" s="6">
        <v>0</v>
      </c>
      <c r="G150" s="6">
        <v>0</v>
      </c>
      <c r="H150" s="6">
        <v>0</v>
      </c>
      <c r="I150" s="6"/>
      <c r="J150" s="79"/>
    </row>
    <row r="151" spans="1:10" hidden="1" x14ac:dyDescent="0.25">
      <c r="A151" s="81"/>
      <c r="B151" s="79"/>
      <c r="C151" s="28" t="s">
        <v>16</v>
      </c>
      <c r="D151" s="9"/>
      <c r="E151" s="6">
        <f t="shared" si="49"/>
        <v>0</v>
      </c>
      <c r="F151" s="6">
        <v>0</v>
      </c>
      <c r="G151" s="6">
        <v>0</v>
      </c>
      <c r="H151" s="6">
        <v>0</v>
      </c>
      <c r="I151" s="6"/>
      <c r="J151" s="79"/>
    </row>
    <row r="152" spans="1:10" hidden="1" x14ac:dyDescent="0.25">
      <c r="A152" s="81"/>
      <c r="B152" s="79"/>
      <c r="C152" s="28" t="s">
        <v>17</v>
      </c>
      <c r="D152" s="9"/>
      <c r="E152" s="6">
        <f t="shared" si="49"/>
        <v>0</v>
      </c>
      <c r="F152" s="6">
        <v>0</v>
      </c>
      <c r="G152" s="6">
        <v>0</v>
      </c>
      <c r="H152" s="6">
        <v>0</v>
      </c>
      <c r="I152" s="6"/>
      <c r="J152" s="79"/>
    </row>
    <row r="153" spans="1:10" ht="15.6" customHeight="1" x14ac:dyDescent="0.25">
      <c r="A153" s="81" t="s">
        <v>53</v>
      </c>
      <c r="B153" s="92" t="s">
        <v>54</v>
      </c>
      <c r="C153" s="27" t="s">
        <v>11</v>
      </c>
      <c r="D153" s="27" t="s">
        <v>41</v>
      </c>
      <c r="E153" s="3">
        <f>SUM(F153:I153)</f>
        <v>62040.2</v>
      </c>
      <c r="F153" s="3">
        <f t="shared" ref="F153:I158" si="55">F159+F165+F171+F177+F183</f>
        <v>15462.3</v>
      </c>
      <c r="G153" s="3">
        <f t="shared" ref="G153:I158" si="56">G159+G165+G171+G177+G183+G189</f>
        <v>15867.6</v>
      </c>
      <c r="H153" s="3">
        <f t="shared" si="56"/>
        <v>15210.3</v>
      </c>
      <c r="I153" s="3">
        <f t="shared" si="56"/>
        <v>15500</v>
      </c>
      <c r="J153" s="80"/>
    </row>
    <row r="154" spans="1:10" x14ac:dyDescent="0.25">
      <c r="A154" s="81"/>
      <c r="B154" s="92"/>
      <c r="C154" s="27" t="s">
        <v>13</v>
      </c>
      <c r="D154" s="27" t="s">
        <v>42</v>
      </c>
      <c r="E154" s="3">
        <f t="shared" ref="E154:E158" si="57">SUM(F154:I154)</f>
        <v>0</v>
      </c>
      <c r="F154" s="3">
        <f t="shared" si="55"/>
        <v>0</v>
      </c>
      <c r="G154" s="3">
        <f t="shared" si="56"/>
        <v>0</v>
      </c>
      <c r="H154" s="3">
        <f t="shared" si="55"/>
        <v>0</v>
      </c>
      <c r="I154" s="3">
        <f t="shared" si="55"/>
        <v>0</v>
      </c>
      <c r="J154" s="80"/>
    </row>
    <row r="155" spans="1:10" x14ac:dyDescent="0.25">
      <c r="A155" s="81"/>
      <c r="B155" s="92"/>
      <c r="C155" s="27" t="s">
        <v>14</v>
      </c>
      <c r="D155" s="9"/>
      <c r="E155" s="3">
        <f t="shared" si="57"/>
        <v>8954.4</v>
      </c>
      <c r="F155" s="3">
        <f t="shared" si="55"/>
        <v>2213.6</v>
      </c>
      <c r="G155" s="3">
        <f t="shared" si="56"/>
        <v>2313.6</v>
      </c>
      <c r="H155" s="3">
        <f t="shared" si="56"/>
        <v>2213.6</v>
      </c>
      <c r="I155" s="3">
        <f t="shared" si="56"/>
        <v>2213.6</v>
      </c>
      <c r="J155" s="80"/>
    </row>
    <row r="156" spans="1:10" x14ac:dyDescent="0.25">
      <c r="A156" s="81"/>
      <c r="B156" s="92"/>
      <c r="C156" s="27" t="s">
        <v>15</v>
      </c>
      <c r="D156" s="9"/>
      <c r="E156" s="3">
        <f t="shared" si="57"/>
        <v>120</v>
      </c>
      <c r="F156" s="3">
        <f t="shared" si="55"/>
        <v>0</v>
      </c>
      <c r="G156" s="3">
        <f t="shared" si="56"/>
        <v>120</v>
      </c>
      <c r="H156" s="3">
        <f t="shared" si="55"/>
        <v>0</v>
      </c>
      <c r="I156" s="3">
        <f t="shared" si="55"/>
        <v>0</v>
      </c>
      <c r="J156" s="80"/>
    </row>
    <row r="157" spans="1:10" x14ac:dyDescent="0.25">
      <c r="A157" s="81"/>
      <c r="B157" s="92"/>
      <c r="C157" s="27" t="s">
        <v>16</v>
      </c>
      <c r="D157" s="9"/>
      <c r="E157" s="3">
        <f t="shared" si="57"/>
        <v>52965.799999999996</v>
      </c>
      <c r="F157" s="3">
        <f t="shared" si="55"/>
        <v>13248.699999999999</v>
      </c>
      <c r="G157" s="3">
        <f t="shared" si="56"/>
        <v>13434</v>
      </c>
      <c r="H157" s="3">
        <f t="shared" si="56"/>
        <v>12996.7</v>
      </c>
      <c r="I157" s="3">
        <f t="shared" si="55"/>
        <v>13286.4</v>
      </c>
      <c r="J157" s="80"/>
    </row>
    <row r="158" spans="1:10" x14ac:dyDescent="0.25">
      <c r="A158" s="81"/>
      <c r="B158" s="92"/>
      <c r="C158" s="27" t="s">
        <v>17</v>
      </c>
      <c r="D158" s="9"/>
      <c r="E158" s="3">
        <f t="shared" si="57"/>
        <v>0</v>
      </c>
      <c r="F158" s="3">
        <f t="shared" si="55"/>
        <v>0</v>
      </c>
      <c r="G158" s="3">
        <f>G164+G170+G176+G182+G188+G194</f>
        <v>0</v>
      </c>
      <c r="H158" s="3">
        <f t="shared" si="56"/>
        <v>0</v>
      </c>
      <c r="I158" s="3">
        <f t="shared" si="56"/>
        <v>0</v>
      </c>
      <c r="J158" s="80"/>
    </row>
    <row r="159" spans="1:10" ht="15" customHeight="1" x14ac:dyDescent="0.25">
      <c r="A159" s="81" t="s">
        <v>55</v>
      </c>
      <c r="B159" s="79" t="s">
        <v>56</v>
      </c>
      <c r="C159" s="28" t="s">
        <v>11</v>
      </c>
      <c r="D159" s="28" t="s">
        <v>41</v>
      </c>
      <c r="E159" s="6">
        <f>SUM(F159:I159)</f>
        <v>34300.199999999997</v>
      </c>
      <c r="F159" s="6">
        <f>SUM(F160:F164)</f>
        <v>8388.2999999999993</v>
      </c>
      <c r="G159" s="6">
        <f t="shared" ref="G159:I159" si="58">SUM(G160:G164)</f>
        <v>8633</v>
      </c>
      <c r="H159" s="6">
        <f t="shared" si="58"/>
        <v>8540.1</v>
      </c>
      <c r="I159" s="6">
        <f t="shared" si="58"/>
        <v>8738.7999999999993</v>
      </c>
      <c r="J159" s="80" t="s">
        <v>57</v>
      </c>
    </row>
    <row r="160" spans="1:10" x14ac:dyDescent="0.25">
      <c r="A160" s="81"/>
      <c r="B160" s="79"/>
      <c r="C160" s="28" t="s">
        <v>13</v>
      </c>
      <c r="D160" s="28" t="s">
        <v>42</v>
      </c>
      <c r="E160" s="6">
        <f t="shared" ref="E160:E194" si="59">SUM(F160:I160)</f>
        <v>0</v>
      </c>
      <c r="F160" s="6">
        <v>0</v>
      </c>
      <c r="G160" s="6">
        <v>0</v>
      </c>
      <c r="H160" s="6">
        <v>0</v>
      </c>
      <c r="I160" s="6"/>
      <c r="J160" s="80"/>
    </row>
    <row r="161" spans="1:10" x14ac:dyDescent="0.25">
      <c r="A161" s="81"/>
      <c r="B161" s="79"/>
      <c r="C161" s="28" t="s">
        <v>14</v>
      </c>
      <c r="D161" s="9"/>
      <c r="E161" s="6">
        <f t="shared" si="59"/>
        <v>0</v>
      </c>
      <c r="F161" s="6">
        <v>0</v>
      </c>
      <c r="G161" s="6">
        <v>0</v>
      </c>
      <c r="H161" s="6">
        <v>0</v>
      </c>
      <c r="I161" s="6"/>
      <c r="J161" s="80"/>
    </row>
    <row r="162" spans="1:10" x14ac:dyDescent="0.25">
      <c r="A162" s="81"/>
      <c r="B162" s="79"/>
      <c r="C162" s="28" t="s">
        <v>15</v>
      </c>
      <c r="D162" s="9"/>
      <c r="E162" s="6">
        <f t="shared" si="59"/>
        <v>120</v>
      </c>
      <c r="F162" s="6">
        <v>0</v>
      </c>
      <c r="G162" s="6">
        <v>120</v>
      </c>
      <c r="H162" s="6">
        <v>0</v>
      </c>
      <c r="I162" s="6"/>
      <c r="J162" s="80"/>
    </row>
    <row r="163" spans="1:10" x14ac:dyDescent="0.25">
      <c r="A163" s="81"/>
      <c r="B163" s="79"/>
      <c r="C163" s="28" t="s">
        <v>16</v>
      </c>
      <c r="D163" s="9"/>
      <c r="E163" s="6">
        <f t="shared" si="59"/>
        <v>34180.199999999997</v>
      </c>
      <c r="F163" s="6">
        <v>8388.2999999999993</v>
      </c>
      <c r="G163" s="6">
        <v>8513</v>
      </c>
      <c r="H163" s="6">
        <v>8540.1</v>
      </c>
      <c r="I163" s="6">
        <v>8738.7999999999993</v>
      </c>
      <c r="J163" s="80"/>
    </row>
    <row r="164" spans="1:10" x14ac:dyDescent="0.25">
      <c r="A164" s="81"/>
      <c r="B164" s="79"/>
      <c r="C164" s="28" t="s">
        <v>17</v>
      </c>
      <c r="D164" s="9"/>
      <c r="E164" s="6">
        <f t="shared" si="59"/>
        <v>0</v>
      </c>
      <c r="F164" s="6">
        <v>0</v>
      </c>
      <c r="G164" s="6">
        <v>0</v>
      </c>
      <c r="H164" s="6">
        <v>0</v>
      </c>
      <c r="I164" s="6"/>
      <c r="J164" s="80"/>
    </row>
    <row r="165" spans="1:10" ht="15" customHeight="1" x14ac:dyDescent="0.25">
      <c r="A165" s="81" t="s">
        <v>58</v>
      </c>
      <c r="B165" s="79" t="s">
        <v>59</v>
      </c>
      <c r="C165" s="28" t="s">
        <v>11</v>
      </c>
      <c r="D165" s="28" t="s">
        <v>41</v>
      </c>
      <c r="E165" s="6">
        <f t="shared" si="59"/>
        <v>7766.8</v>
      </c>
      <c r="F165" s="6">
        <f>SUM(F166:F170)</f>
        <v>2146.8000000000002</v>
      </c>
      <c r="G165" s="6">
        <f>SUM(G166:G170)</f>
        <v>1843</v>
      </c>
      <c r="H165" s="6">
        <f t="shared" ref="H165:I165" si="60">SUM(H166:H170)</f>
        <v>1843</v>
      </c>
      <c r="I165" s="6">
        <f t="shared" si="60"/>
        <v>1934</v>
      </c>
      <c r="J165" s="80" t="s">
        <v>57</v>
      </c>
    </row>
    <row r="166" spans="1:10" x14ac:dyDescent="0.25">
      <c r="A166" s="81"/>
      <c r="B166" s="79"/>
      <c r="C166" s="28" t="s">
        <v>13</v>
      </c>
      <c r="D166" s="28" t="s">
        <v>42</v>
      </c>
      <c r="E166" s="6">
        <f t="shared" si="59"/>
        <v>0</v>
      </c>
      <c r="F166" s="6">
        <v>0</v>
      </c>
      <c r="G166" s="6">
        <v>0</v>
      </c>
      <c r="H166" s="6">
        <v>0</v>
      </c>
      <c r="I166" s="6"/>
      <c r="J166" s="80"/>
    </row>
    <row r="167" spans="1:10" x14ac:dyDescent="0.25">
      <c r="A167" s="81"/>
      <c r="B167" s="79"/>
      <c r="C167" s="28" t="s">
        <v>14</v>
      </c>
      <c r="D167" s="9"/>
      <c r="E167" s="6">
        <f t="shared" si="59"/>
        <v>0</v>
      </c>
      <c r="F167" s="6">
        <v>0</v>
      </c>
      <c r="G167" s="6">
        <v>0</v>
      </c>
      <c r="H167" s="6">
        <v>0</v>
      </c>
      <c r="I167" s="6"/>
      <c r="J167" s="80"/>
    </row>
    <row r="168" spans="1:10" x14ac:dyDescent="0.25">
      <c r="A168" s="81"/>
      <c r="B168" s="79"/>
      <c r="C168" s="28" t="s">
        <v>15</v>
      </c>
      <c r="D168" s="9"/>
      <c r="E168" s="6">
        <f t="shared" si="59"/>
        <v>0</v>
      </c>
      <c r="F168" s="6">
        <v>0</v>
      </c>
      <c r="G168" s="6">
        <v>0</v>
      </c>
      <c r="H168" s="6">
        <v>0</v>
      </c>
      <c r="I168" s="6"/>
      <c r="J168" s="80"/>
    </row>
    <row r="169" spans="1:10" x14ac:dyDescent="0.25">
      <c r="A169" s="81"/>
      <c r="B169" s="79"/>
      <c r="C169" s="28" t="s">
        <v>16</v>
      </c>
      <c r="D169" s="9"/>
      <c r="E169" s="6">
        <f t="shared" si="59"/>
        <v>7766.8</v>
      </c>
      <c r="F169" s="6">
        <v>2146.8000000000002</v>
      </c>
      <c r="G169" s="6">
        <v>1843</v>
      </c>
      <c r="H169" s="6">
        <v>1843</v>
      </c>
      <c r="I169" s="6">
        <v>1934</v>
      </c>
      <c r="J169" s="80"/>
    </row>
    <row r="170" spans="1:10" x14ac:dyDescent="0.25">
      <c r="A170" s="81"/>
      <c r="B170" s="79"/>
      <c r="C170" s="28" t="s">
        <v>17</v>
      </c>
      <c r="D170" s="9"/>
      <c r="E170" s="6">
        <f t="shared" si="59"/>
        <v>0</v>
      </c>
      <c r="F170" s="6">
        <v>0</v>
      </c>
      <c r="G170" s="6">
        <v>0</v>
      </c>
      <c r="H170" s="6">
        <v>0</v>
      </c>
      <c r="I170" s="6"/>
      <c r="J170" s="80"/>
    </row>
    <row r="171" spans="1:10" x14ac:dyDescent="0.25">
      <c r="A171" s="81" t="s">
        <v>60</v>
      </c>
      <c r="B171" s="79" t="s">
        <v>61</v>
      </c>
      <c r="C171" s="28" t="s">
        <v>11</v>
      </c>
      <c r="D171" s="28" t="s">
        <v>41</v>
      </c>
      <c r="E171" s="6">
        <f t="shared" si="59"/>
        <v>1550</v>
      </c>
      <c r="F171" s="6">
        <v>500</v>
      </c>
      <c r="G171" s="6">
        <v>250</v>
      </c>
      <c r="H171" s="6">
        <f t="shared" ref="H171:I171" si="61">SUM(H172:H176)</f>
        <v>400</v>
      </c>
      <c r="I171" s="6">
        <f t="shared" si="61"/>
        <v>400</v>
      </c>
      <c r="J171" s="80" t="s">
        <v>126</v>
      </c>
    </row>
    <row r="172" spans="1:10" x14ac:dyDescent="0.25">
      <c r="A172" s="81"/>
      <c r="B172" s="79"/>
      <c r="C172" s="28" t="s">
        <v>13</v>
      </c>
      <c r="D172" s="28" t="s">
        <v>42</v>
      </c>
      <c r="E172" s="6">
        <f t="shared" si="59"/>
        <v>0</v>
      </c>
      <c r="F172" s="6">
        <v>0</v>
      </c>
      <c r="G172" s="6">
        <v>0</v>
      </c>
      <c r="H172" s="6">
        <v>0</v>
      </c>
      <c r="I172" s="6"/>
      <c r="J172" s="80"/>
    </row>
    <row r="173" spans="1:10" x14ac:dyDescent="0.25">
      <c r="A173" s="81"/>
      <c r="B173" s="79"/>
      <c r="C173" s="28" t="s">
        <v>14</v>
      </c>
      <c r="D173" s="9"/>
      <c r="E173" s="6">
        <f t="shared" si="59"/>
        <v>0</v>
      </c>
      <c r="F173" s="6">
        <v>0</v>
      </c>
      <c r="G173" s="6">
        <v>0</v>
      </c>
      <c r="H173" s="6">
        <v>0</v>
      </c>
      <c r="I173" s="6"/>
      <c r="J173" s="80"/>
    </row>
    <row r="174" spans="1:10" x14ac:dyDescent="0.25">
      <c r="A174" s="81"/>
      <c r="B174" s="79"/>
      <c r="C174" s="28" t="s">
        <v>15</v>
      </c>
      <c r="D174" s="9"/>
      <c r="E174" s="6">
        <f t="shared" si="59"/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x14ac:dyDescent="0.25">
      <c r="A175" s="81"/>
      <c r="B175" s="79"/>
      <c r="C175" s="28" t="s">
        <v>16</v>
      </c>
      <c r="D175" s="9"/>
      <c r="E175" s="6">
        <f t="shared" si="59"/>
        <v>1550</v>
      </c>
      <c r="F175" s="6">
        <v>500</v>
      </c>
      <c r="G175" s="6">
        <v>250</v>
      </c>
      <c r="H175" s="6">
        <v>400</v>
      </c>
      <c r="I175" s="6">
        <v>400</v>
      </c>
      <c r="J175" s="80"/>
    </row>
    <row r="176" spans="1:10" x14ac:dyDescent="0.25">
      <c r="A176" s="81"/>
      <c r="B176" s="79"/>
      <c r="C176" s="28" t="s">
        <v>17</v>
      </c>
      <c r="D176" s="9"/>
      <c r="E176" s="6">
        <f t="shared" si="59"/>
        <v>0</v>
      </c>
      <c r="F176" s="6">
        <v>0</v>
      </c>
      <c r="G176" s="6">
        <v>0</v>
      </c>
      <c r="H176" s="6">
        <v>0</v>
      </c>
      <c r="I176" s="6"/>
      <c r="J176" s="80"/>
    </row>
    <row r="177" spans="1:10" ht="40.950000000000003" customHeight="1" x14ac:dyDescent="0.25">
      <c r="A177" s="81" t="s">
        <v>62</v>
      </c>
      <c r="B177" s="98" t="s">
        <v>63</v>
      </c>
      <c r="C177" s="28" t="s">
        <v>11</v>
      </c>
      <c r="D177" s="28" t="s">
        <v>41</v>
      </c>
      <c r="E177" s="6">
        <f t="shared" si="59"/>
        <v>17708.8</v>
      </c>
      <c r="F177" s="6">
        <f>SUM(F178:F182)</f>
        <v>4427.2</v>
      </c>
      <c r="G177" s="6">
        <f t="shared" ref="G177:I177" si="62">SUM(G178:G182)</f>
        <v>4427.2</v>
      </c>
      <c r="H177" s="6">
        <f t="shared" si="62"/>
        <v>4427.2</v>
      </c>
      <c r="I177" s="6">
        <f t="shared" si="62"/>
        <v>4427.2</v>
      </c>
      <c r="J177" s="80" t="s">
        <v>57</v>
      </c>
    </row>
    <row r="178" spans="1:10" x14ac:dyDescent="0.25">
      <c r="A178" s="81"/>
      <c r="B178" s="98"/>
      <c r="C178" s="28" t="s">
        <v>13</v>
      </c>
      <c r="D178" s="28" t="s">
        <v>42</v>
      </c>
      <c r="E178" s="6">
        <f t="shared" si="59"/>
        <v>0</v>
      </c>
      <c r="F178" s="6">
        <v>0</v>
      </c>
      <c r="G178" s="6">
        <v>0</v>
      </c>
      <c r="H178" s="6">
        <v>0</v>
      </c>
      <c r="I178" s="6"/>
      <c r="J178" s="80"/>
    </row>
    <row r="179" spans="1:10" ht="22.5" customHeight="1" x14ac:dyDescent="0.25">
      <c r="A179" s="81"/>
      <c r="B179" s="98"/>
      <c r="C179" s="28" t="s">
        <v>14</v>
      </c>
      <c r="D179" s="9"/>
      <c r="E179" s="6">
        <f t="shared" si="59"/>
        <v>8854.4</v>
      </c>
      <c r="F179" s="6">
        <v>2213.6</v>
      </c>
      <c r="G179" s="6">
        <v>2213.6</v>
      </c>
      <c r="H179" s="6">
        <v>2213.6</v>
      </c>
      <c r="I179" s="6">
        <v>2213.6</v>
      </c>
      <c r="J179" s="80"/>
    </row>
    <row r="180" spans="1:10" ht="22.5" customHeight="1" x14ac:dyDescent="0.25">
      <c r="A180" s="81"/>
      <c r="B180" s="98"/>
      <c r="C180" s="28" t="s">
        <v>15</v>
      </c>
      <c r="D180" s="9"/>
      <c r="E180" s="6">
        <f t="shared" si="59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ht="22.5" customHeight="1" x14ac:dyDescent="0.25">
      <c r="A181" s="81"/>
      <c r="B181" s="98"/>
      <c r="C181" s="28" t="s">
        <v>16</v>
      </c>
      <c r="D181" s="9"/>
      <c r="E181" s="6">
        <f t="shared" si="59"/>
        <v>8854.4</v>
      </c>
      <c r="F181" s="6">
        <v>2213.6</v>
      </c>
      <c r="G181" s="6">
        <v>2213.6</v>
      </c>
      <c r="H181" s="6">
        <v>2213.6</v>
      </c>
      <c r="I181" s="6">
        <v>2213.6</v>
      </c>
      <c r="J181" s="80"/>
    </row>
    <row r="182" spans="1:10" ht="34.5" customHeight="1" x14ac:dyDescent="0.25">
      <c r="A182" s="81"/>
      <c r="B182" s="98"/>
      <c r="C182" s="28" t="s">
        <v>17</v>
      </c>
      <c r="D182" s="9"/>
      <c r="E182" s="6">
        <f t="shared" si="59"/>
        <v>0</v>
      </c>
      <c r="F182" s="6">
        <v>0</v>
      </c>
      <c r="G182" s="6">
        <v>0</v>
      </c>
      <c r="H182" s="6">
        <v>0</v>
      </c>
      <c r="I182" s="6"/>
      <c r="J182" s="80"/>
    </row>
    <row r="183" spans="1:10" ht="18.75" customHeight="1" x14ac:dyDescent="0.25">
      <c r="A183" s="81" t="s">
        <v>64</v>
      </c>
      <c r="B183" s="79" t="s">
        <v>133</v>
      </c>
      <c r="C183" s="28" t="s">
        <v>11</v>
      </c>
      <c r="D183" s="28" t="s">
        <v>41</v>
      </c>
      <c r="E183" s="6">
        <f t="shared" si="59"/>
        <v>609.1</v>
      </c>
      <c r="F183" s="6">
        <f>SUM(F184:F188)</f>
        <v>0</v>
      </c>
      <c r="G183" s="6">
        <f t="shared" ref="G183:I183" si="63">SUM(G184:G188)</f>
        <v>609.1</v>
      </c>
      <c r="H183" s="6">
        <f t="shared" si="63"/>
        <v>0</v>
      </c>
      <c r="I183" s="6">
        <f t="shared" si="63"/>
        <v>0</v>
      </c>
      <c r="J183" s="80" t="s">
        <v>127</v>
      </c>
    </row>
    <row r="184" spans="1:10" x14ac:dyDescent="0.25">
      <c r="A184" s="81"/>
      <c r="B184" s="79"/>
      <c r="C184" s="28" t="s">
        <v>13</v>
      </c>
      <c r="D184" s="28" t="s">
        <v>42</v>
      </c>
      <c r="E184" s="6">
        <f t="shared" si="59"/>
        <v>0</v>
      </c>
      <c r="F184" s="6">
        <v>0</v>
      </c>
      <c r="G184" s="6">
        <v>0</v>
      </c>
      <c r="H184" s="6">
        <v>0</v>
      </c>
      <c r="I184" s="6"/>
      <c r="J184" s="80"/>
    </row>
    <row r="185" spans="1:10" x14ac:dyDescent="0.25">
      <c r="A185" s="81"/>
      <c r="B185" s="79"/>
      <c r="C185" s="28" t="s">
        <v>14</v>
      </c>
      <c r="D185" s="9"/>
      <c r="E185" s="6">
        <f t="shared" si="59"/>
        <v>0</v>
      </c>
      <c r="F185" s="6">
        <v>0</v>
      </c>
      <c r="G185" s="6">
        <v>0</v>
      </c>
      <c r="H185" s="6">
        <v>0</v>
      </c>
      <c r="I185" s="6"/>
      <c r="J185" s="80"/>
    </row>
    <row r="186" spans="1:10" x14ac:dyDescent="0.25">
      <c r="A186" s="81"/>
      <c r="B186" s="79"/>
      <c r="C186" s="28" t="s">
        <v>15</v>
      </c>
      <c r="D186" s="9"/>
      <c r="E186" s="6">
        <f t="shared" si="59"/>
        <v>0</v>
      </c>
      <c r="F186" s="6">
        <v>0</v>
      </c>
      <c r="G186" s="6">
        <v>0</v>
      </c>
      <c r="H186" s="6">
        <v>0</v>
      </c>
      <c r="I186" s="6"/>
      <c r="J186" s="80"/>
    </row>
    <row r="187" spans="1:10" x14ac:dyDescent="0.25">
      <c r="A187" s="81"/>
      <c r="B187" s="79"/>
      <c r="C187" s="28" t="s">
        <v>16</v>
      </c>
      <c r="D187" s="9"/>
      <c r="E187" s="6">
        <f t="shared" si="59"/>
        <v>609.1</v>
      </c>
      <c r="F187" s="6">
        <v>0</v>
      </c>
      <c r="G187" s="6">
        <v>609.1</v>
      </c>
      <c r="H187" s="6">
        <v>0</v>
      </c>
      <c r="I187" s="6"/>
      <c r="J187" s="80"/>
    </row>
    <row r="188" spans="1:10" x14ac:dyDescent="0.25">
      <c r="A188" s="81"/>
      <c r="B188" s="79"/>
      <c r="C188" s="28" t="s">
        <v>17</v>
      </c>
      <c r="D188" s="9"/>
      <c r="E188" s="6">
        <f t="shared" si="59"/>
        <v>0</v>
      </c>
      <c r="F188" s="6">
        <v>0</v>
      </c>
      <c r="G188" s="6">
        <v>0</v>
      </c>
      <c r="H188" s="6">
        <v>0</v>
      </c>
      <c r="I188" s="6"/>
      <c r="J188" s="80"/>
    </row>
    <row r="189" spans="1:10" x14ac:dyDescent="0.25">
      <c r="A189" s="81" t="s">
        <v>134</v>
      </c>
      <c r="B189" s="79" t="s">
        <v>135</v>
      </c>
      <c r="C189" s="28" t="s">
        <v>11</v>
      </c>
      <c r="D189" s="28" t="s">
        <v>41</v>
      </c>
      <c r="E189" s="6">
        <f t="shared" si="59"/>
        <v>105.3</v>
      </c>
      <c r="F189" s="6">
        <f>SUM(F190:F194)</f>
        <v>0</v>
      </c>
      <c r="G189" s="6">
        <f t="shared" ref="G189:I189" si="64">SUM(G190:G194)</f>
        <v>105.3</v>
      </c>
      <c r="H189" s="6">
        <f t="shared" si="64"/>
        <v>0</v>
      </c>
      <c r="I189" s="6">
        <f t="shared" si="64"/>
        <v>0</v>
      </c>
      <c r="J189" s="80" t="s">
        <v>127</v>
      </c>
    </row>
    <row r="190" spans="1:10" x14ac:dyDescent="0.25">
      <c r="A190" s="81"/>
      <c r="B190" s="79"/>
      <c r="C190" s="28" t="s">
        <v>13</v>
      </c>
      <c r="D190" s="28" t="s">
        <v>42</v>
      </c>
      <c r="E190" s="6">
        <f t="shared" si="59"/>
        <v>0</v>
      </c>
      <c r="F190" s="6">
        <v>0</v>
      </c>
      <c r="G190" s="6">
        <v>0</v>
      </c>
      <c r="H190" s="6">
        <v>0</v>
      </c>
      <c r="I190" s="6"/>
      <c r="J190" s="80"/>
    </row>
    <row r="191" spans="1:10" x14ac:dyDescent="0.25">
      <c r="A191" s="81"/>
      <c r="B191" s="79"/>
      <c r="C191" s="28" t="s">
        <v>14</v>
      </c>
      <c r="D191" s="9"/>
      <c r="E191" s="6">
        <f t="shared" si="59"/>
        <v>100</v>
      </c>
      <c r="F191" s="6">
        <v>0</v>
      </c>
      <c r="G191" s="6">
        <v>100</v>
      </c>
      <c r="H191" s="6">
        <v>0</v>
      </c>
      <c r="I191" s="6"/>
      <c r="J191" s="80"/>
    </row>
    <row r="192" spans="1:10" x14ac:dyDescent="0.25">
      <c r="A192" s="81"/>
      <c r="B192" s="79"/>
      <c r="C192" s="28" t="s">
        <v>15</v>
      </c>
      <c r="D192" s="9"/>
      <c r="E192" s="6">
        <f t="shared" si="59"/>
        <v>0</v>
      </c>
      <c r="F192" s="6">
        <v>0</v>
      </c>
      <c r="G192" s="6"/>
      <c r="H192" s="6">
        <v>0</v>
      </c>
      <c r="I192" s="6"/>
      <c r="J192" s="80"/>
    </row>
    <row r="193" spans="1:10" x14ac:dyDescent="0.25">
      <c r="A193" s="81"/>
      <c r="B193" s="79"/>
      <c r="C193" s="28" t="s">
        <v>16</v>
      </c>
      <c r="D193" s="9"/>
      <c r="E193" s="6">
        <f t="shared" si="59"/>
        <v>5.3</v>
      </c>
      <c r="F193" s="6">
        <v>0</v>
      </c>
      <c r="G193" s="6">
        <v>5.3</v>
      </c>
      <c r="H193" s="6">
        <v>0</v>
      </c>
      <c r="I193" s="6"/>
      <c r="J193" s="80"/>
    </row>
    <row r="194" spans="1:10" x14ac:dyDescent="0.25">
      <c r="A194" s="81"/>
      <c r="B194" s="79"/>
      <c r="C194" s="28" t="s">
        <v>17</v>
      </c>
      <c r="D194" s="9"/>
      <c r="E194" s="6">
        <f t="shared" si="59"/>
        <v>0</v>
      </c>
      <c r="F194" s="6">
        <v>0</v>
      </c>
      <c r="G194" s="6">
        <v>0</v>
      </c>
      <c r="H194" s="6">
        <v>0</v>
      </c>
      <c r="I194" s="6"/>
      <c r="J194" s="80"/>
    </row>
    <row r="195" spans="1:10" ht="33.75" customHeight="1" x14ac:dyDescent="0.25">
      <c r="A195" s="81" t="s">
        <v>65</v>
      </c>
      <c r="B195" s="92" t="s">
        <v>66</v>
      </c>
      <c r="C195" s="27" t="s">
        <v>11</v>
      </c>
      <c r="D195" s="27" t="s">
        <v>41</v>
      </c>
      <c r="E195" s="3">
        <f>SUM(F195:I195)</f>
        <v>16037</v>
      </c>
      <c r="F195" s="3">
        <f t="shared" ref="F195:I200" si="65">F201+F207+F213+F219</f>
        <v>3463.4</v>
      </c>
      <c r="G195" s="3">
        <f t="shared" si="65"/>
        <v>4673.6000000000004</v>
      </c>
      <c r="H195" s="3">
        <f t="shared" si="65"/>
        <v>3700</v>
      </c>
      <c r="I195" s="3">
        <f t="shared" si="65"/>
        <v>4200</v>
      </c>
      <c r="J195" s="80"/>
    </row>
    <row r="196" spans="1:10" x14ac:dyDescent="0.25">
      <c r="A196" s="81"/>
      <c r="B196" s="92"/>
      <c r="C196" s="27" t="s">
        <v>13</v>
      </c>
      <c r="D196" s="27" t="s">
        <v>42</v>
      </c>
      <c r="E196" s="3">
        <f t="shared" ref="E196:E200" si="66">SUM(F196:I196)</f>
        <v>0</v>
      </c>
      <c r="F196" s="3">
        <f t="shared" si="65"/>
        <v>0</v>
      </c>
      <c r="G196" s="3">
        <f t="shared" si="65"/>
        <v>0</v>
      </c>
      <c r="H196" s="3">
        <f t="shared" si="65"/>
        <v>0</v>
      </c>
      <c r="I196" s="3">
        <f t="shared" si="65"/>
        <v>0</v>
      </c>
      <c r="J196" s="80"/>
    </row>
    <row r="197" spans="1:10" x14ac:dyDescent="0.25">
      <c r="A197" s="81"/>
      <c r="B197" s="92"/>
      <c r="C197" s="27" t="s">
        <v>14</v>
      </c>
      <c r="D197" s="9"/>
      <c r="E197" s="3">
        <f t="shared" si="66"/>
        <v>1050.4000000000001</v>
      </c>
      <c r="F197" s="3">
        <f t="shared" si="65"/>
        <v>0</v>
      </c>
      <c r="G197" s="3">
        <f t="shared" si="65"/>
        <v>1050.4000000000001</v>
      </c>
      <c r="H197" s="3">
        <f t="shared" si="65"/>
        <v>0</v>
      </c>
      <c r="I197" s="3">
        <f t="shared" si="65"/>
        <v>0</v>
      </c>
      <c r="J197" s="80"/>
    </row>
    <row r="198" spans="1:10" x14ac:dyDescent="0.25">
      <c r="A198" s="81"/>
      <c r="B198" s="92"/>
      <c r="C198" s="27" t="s">
        <v>15</v>
      </c>
      <c r="D198" s="9"/>
      <c r="E198" s="3">
        <f t="shared" si="66"/>
        <v>153.4</v>
      </c>
      <c r="F198" s="3">
        <f t="shared" si="65"/>
        <v>153.4</v>
      </c>
      <c r="G198" s="3">
        <f t="shared" si="65"/>
        <v>0</v>
      </c>
      <c r="H198" s="3">
        <f t="shared" si="65"/>
        <v>0</v>
      </c>
      <c r="I198" s="3">
        <f t="shared" si="65"/>
        <v>0</v>
      </c>
      <c r="J198" s="80"/>
    </row>
    <row r="199" spans="1:10" x14ac:dyDescent="0.25">
      <c r="A199" s="81"/>
      <c r="B199" s="92"/>
      <c r="C199" s="27" t="s">
        <v>16</v>
      </c>
      <c r="D199" s="9"/>
      <c r="E199" s="3">
        <f t="shared" si="66"/>
        <v>14833.2</v>
      </c>
      <c r="F199" s="3">
        <f t="shared" si="65"/>
        <v>3310</v>
      </c>
      <c r="G199" s="3">
        <f t="shared" si="65"/>
        <v>3623.2</v>
      </c>
      <c r="H199" s="3">
        <f t="shared" si="65"/>
        <v>3700</v>
      </c>
      <c r="I199" s="3">
        <f t="shared" si="65"/>
        <v>4200</v>
      </c>
      <c r="J199" s="80"/>
    </row>
    <row r="200" spans="1:10" x14ac:dyDescent="0.25">
      <c r="A200" s="81"/>
      <c r="B200" s="92"/>
      <c r="C200" s="27" t="s">
        <v>17</v>
      </c>
      <c r="D200" s="9"/>
      <c r="E200" s="3">
        <f t="shared" si="66"/>
        <v>0</v>
      </c>
      <c r="F200" s="3">
        <f>F206+F212+F218+F224</f>
        <v>0</v>
      </c>
      <c r="G200" s="3">
        <f t="shared" si="65"/>
        <v>0</v>
      </c>
      <c r="H200" s="3">
        <f t="shared" si="65"/>
        <v>0</v>
      </c>
      <c r="I200" s="3">
        <f t="shared" si="65"/>
        <v>0</v>
      </c>
      <c r="J200" s="80"/>
    </row>
    <row r="201" spans="1:10" ht="15" customHeight="1" x14ac:dyDescent="0.25">
      <c r="A201" s="81" t="s">
        <v>67</v>
      </c>
      <c r="B201" s="79" t="s">
        <v>68</v>
      </c>
      <c r="C201" s="28" t="s">
        <v>11</v>
      </c>
      <c r="D201" s="28" t="s">
        <v>41</v>
      </c>
      <c r="E201" s="6">
        <f>SUM(F201:I201)</f>
        <v>1650.6</v>
      </c>
      <c r="F201" s="6">
        <f>SUM(F202:F206)</f>
        <v>470.6</v>
      </c>
      <c r="G201" s="6">
        <f t="shared" ref="G201:I201" si="67">SUM(G202:G206)</f>
        <v>380</v>
      </c>
      <c r="H201" s="6">
        <f t="shared" si="67"/>
        <v>400</v>
      </c>
      <c r="I201" s="6">
        <f t="shared" si="67"/>
        <v>400</v>
      </c>
      <c r="J201" s="79" t="s">
        <v>126</v>
      </c>
    </row>
    <row r="202" spans="1:10" x14ac:dyDescent="0.25">
      <c r="A202" s="81"/>
      <c r="B202" s="79"/>
      <c r="C202" s="28" t="s">
        <v>13</v>
      </c>
      <c r="D202" s="28" t="s">
        <v>42</v>
      </c>
      <c r="E202" s="6">
        <f t="shared" ref="E202:E224" si="68">SUM(F202:I202)</f>
        <v>0</v>
      </c>
      <c r="F202" s="6">
        <v>0</v>
      </c>
      <c r="G202" s="6">
        <v>0</v>
      </c>
      <c r="H202" s="6">
        <v>0</v>
      </c>
      <c r="I202" s="6"/>
      <c r="J202" s="79"/>
    </row>
    <row r="203" spans="1:10" x14ac:dyDescent="0.25">
      <c r="A203" s="81"/>
      <c r="B203" s="79"/>
      <c r="C203" s="28" t="s">
        <v>14</v>
      </c>
      <c r="D203" s="9"/>
      <c r="E203" s="6">
        <f t="shared" si="68"/>
        <v>0</v>
      </c>
      <c r="F203" s="6">
        <v>0</v>
      </c>
      <c r="G203" s="6">
        <v>0</v>
      </c>
      <c r="H203" s="6">
        <v>0</v>
      </c>
      <c r="I203" s="6"/>
      <c r="J203" s="79"/>
    </row>
    <row r="204" spans="1:10" x14ac:dyDescent="0.25">
      <c r="A204" s="81"/>
      <c r="B204" s="79"/>
      <c r="C204" s="28" t="s">
        <v>15</v>
      </c>
      <c r="D204" s="9"/>
      <c r="E204" s="6">
        <f t="shared" si="68"/>
        <v>0</v>
      </c>
      <c r="F204" s="6">
        <v>0</v>
      </c>
      <c r="G204" s="6">
        <v>0</v>
      </c>
      <c r="H204" s="6">
        <v>0</v>
      </c>
      <c r="I204" s="6"/>
      <c r="J204" s="79"/>
    </row>
    <row r="205" spans="1:10" x14ac:dyDescent="0.25">
      <c r="A205" s="81"/>
      <c r="B205" s="79"/>
      <c r="C205" s="28" t="s">
        <v>16</v>
      </c>
      <c r="D205" s="9"/>
      <c r="E205" s="6">
        <f t="shared" si="68"/>
        <v>1650.6</v>
      </c>
      <c r="F205" s="6">
        <v>470.6</v>
      </c>
      <c r="G205" s="6">
        <v>380</v>
      </c>
      <c r="H205" s="6">
        <v>400</v>
      </c>
      <c r="I205" s="6">
        <v>400</v>
      </c>
      <c r="J205" s="79"/>
    </row>
    <row r="206" spans="1:10" x14ac:dyDescent="0.25">
      <c r="A206" s="81"/>
      <c r="B206" s="79"/>
      <c r="C206" s="28" t="s">
        <v>17</v>
      </c>
      <c r="D206" s="9"/>
      <c r="E206" s="6">
        <f t="shared" si="68"/>
        <v>0</v>
      </c>
      <c r="F206" s="6">
        <v>0</v>
      </c>
      <c r="G206" s="6">
        <v>0</v>
      </c>
      <c r="H206" s="6">
        <v>0</v>
      </c>
      <c r="I206" s="6"/>
      <c r="J206" s="79"/>
    </row>
    <row r="207" spans="1:10" ht="22.2" customHeight="1" x14ac:dyDescent="0.25">
      <c r="A207" s="81" t="s">
        <v>69</v>
      </c>
      <c r="B207" s="79" t="s">
        <v>130</v>
      </c>
      <c r="C207" s="28" t="s">
        <v>11</v>
      </c>
      <c r="D207" s="28" t="s">
        <v>41</v>
      </c>
      <c r="E207" s="6">
        <f t="shared" si="68"/>
        <v>3762.8</v>
      </c>
      <c r="F207" s="6">
        <f>SUM(F208:F212)</f>
        <v>762.8</v>
      </c>
      <c r="G207" s="6">
        <f t="shared" ref="G207:I207" si="69">SUM(G208:G212)</f>
        <v>900</v>
      </c>
      <c r="H207" s="6">
        <f t="shared" si="69"/>
        <v>1000</v>
      </c>
      <c r="I207" s="6">
        <f t="shared" si="69"/>
        <v>1100</v>
      </c>
      <c r="J207" s="79" t="s">
        <v>126</v>
      </c>
    </row>
    <row r="208" spans="1:10" x14ac:dyDescent="0.25">
      <c r="A208" s="81"/>
      <c r="B208" s="79"/>
      <c r="C208" s="28" t="s">
        <v>13</v>
      </c>
      <c r="D208" s="28" t="s">
        <v>42</v>
      </c>
      <c r="E208" s="6">
        <f t="shared" si="68"/>
        <v>0</v>
      </c>
      <c r="F208" s="6">
        <v>0</v>
      </c>
      <c r="G208" s="6">
        <v>0</v>
      </c>
      <c r="H208" s="6">
        <v>0</v>
      </c>
      <c r="I208" s="6"/>
      <c r="J208" s="79"/>
    </row>
    <row r="209" spans="1:10" x14ac:dyDescent="0.25">
      <c r="A209" s="81"/>
      <c r="B209" s="79"/>
      <c r="C209" s="28" t="s">
        <v>14</v>
      </c>
      <c r="D209" s="9"/>
      <c r="E209" s="6">
        <f t="shared" si="68"/>
        <v>0</v>
      </c>
      <c r="F209" s="6">
        <v>0</v>
      </c>
      <c r="G209" s="6">
        <v>0</v>
      </c>
      <c r="H209" s="6">
        <v>0</v>
      </c>
      <c r="I209" s="6"/>
      <c r="J209" s="79"/>
    </row>
    <row r="210" spans="1:10" x14ac:dyDescent="0.25">
      <c r="A210" s="81"/>
      <c r="B210" s="79"/>
      <c r="C210" s="28" t="s">
        <v>15</v>
      </c>
      <c r="D210" s="9"/>
      <c r="E210" s="6">
        <f t="shared" si="68"/>
        <v>83.4</v>
      </c>
      <c r="F210" s="6">
        <v>83.4</v>
      </c>
      <c r="G210" s="6">
        <v>0</v>
      </c>
      <c r="H210" s="6">
        <v>0</v>
      </c>
      <c r="I210" s="6"/>
      <c r="J210" s="79"/>
    </row>
    <row r="211" spans="1:10" x14ac:dyDescent="0.25">
      <c r="A211" s="81"/>
      <c r="B211" s="79"/>
      <c r="C211" s="28" t="s">
        <v>16</v>
      </c>
      <c r="D211" s="9"/>
      <c r="E211" s="6">
        <f t="shared" si="68"/>
        <v>3679.4</v>
      </c>
      <c r="F211" s="6">
        <v>679.4</v>
      </c>
      <c r="G211" s="6">
        <v>900</v>
      </c>
      <c r="H211" s="6">
        <v>1000</v>
      </c>
      <c r="I211" s="6">
        <v>1100</v>
      </c>
      <c r="J211" s="79"/>
    </row>
    <row r="212" spans="1:10" x14ac:dyDescent="0.25">
      <c r="A212" s="81"/>
      <c r="B212" s="79"/>
      <c r="C212" s="28" t="s">
        <v>17</v>
      </c>
      <c r="D212" s="9"/>
      <c r="E212" s="6">
        <f t="shared" si="68"/>
        <v>0</v>
      </c>
      <c r="F212" s="6">
        <v>0</v>
      </c>
      <c r="G212" s="6">
        <v>0</v>
      </c>
      <c r="H212" s="6">
        <v>0</v>
      </c>
      <c r="I212" s="6"/>
      <c r="J212" s="79"/>
    </row>
    <row r="213" spans="1:10" x14ac:dyDescent="0.25">
      <c r="A213" s="81" t="s">
        <v>70</v>
      </c>
      <c r="B213" s="79" t="s">
        <v>71</v>
      </c>
      <c r="C213" s="28" t="s">
        <v>11</v>
      </c>
      <c r="D213" s="28" t="s">
        <v>41</v>
      </c>
      <c r="E213" s="6">
        <f t="shared" si="68"/>
        <v>9430</v>
      </c>
      <c r="F213" s="6">
        <f>SUM(F214:F218)</f>
        <v>2230</v>
      </c>
      <c r="G213" s="6">
        <f t="shared" ref="G213:I213" si="70">SUM(G214:G218)</f>
        <v>2200</v>
      </c>
      <c r="H213" s="6">
        <f t="shared" si="70"/>
        <v>2300</v>
      </c>
      <c r="I213" s="6">
        <f t="shared" si="70"/>
        <v>2700</v>
      </c>
      <c r="J213" s="79" t="s">
        <v>126</v>
      </c>
    </row>
    <row r="214" spans="1:10" x14ac:dyDescent="0.25">
      <c r="A214" s="81"/>
      <c r="B214" s="79"/>
      <c r="C214" s="28" t="s">
        <v>13</v>
      </c>
      <c r="D214" s="28" t="s">
        <v>42</v>
      </c>
      <c r="E214" s="6">
        <f t="shared" si="68"/>
        <v>0</v>
      </c>
      <c r="F214" s="6">
        <v>0</v>
      </c>
      <c r="G214" s="6">
        <v>0</v>
      </c>
      <c r="H214" s="6">
        <v>0</v>
      </c>
      <c r="I214" s="6"/>
      <c r="J214" s="79"/>
    </row>
    <row r="215" spans="1:10" x14ac:dyDescent="0.25">
      <c r="A215" s="81"/>
      <c r="B215" s="79"/>
      <c r="C215" s="28" t="s">
        <v>14</v>
      </c>
      <c r="D215" s="9"/>
      <c r="E215" s="6">
        <f t="shared" si="68"/>
        <v>0</v>
      </c>
      <c r="F215" s="6">
        <v>0</v>
      </c>
      <c r="G215" s="6">
        <v>0</v>
      </c>
      <c r="H215" s="6">
        <v>0</v>
      </c>
      <c r="I215" s="6"/>
      <c r="J215" s="79"/>
    </row>
    <row r="216" spans="1:10" x14ac:dyDescent="0.25">
      <c r="A216" s="81"/>
      <c r="B216" s="79"/>
      <c r="C216" s="28" t="s">
        <v>15</v>
      </c>
      <c r="D216" s="9"/>
      <c r="E216" s="6">
        <f t="shared" si="68"/>
        <v>70</v>
      </c>
      <c r="F216" s="6">
        <v>70</v>
      </c>
      <c r="G216" s="6">
        <v>0</v>
      </c>
      <c r="H216" s="6">
        <v>0</v>
      </c>
      <c r="I216" s="6"/>
      <c r="J216" s="79"/>
    </row>
    <row r="217" spans="1:10" x14ac:dyDescent="0.25">
      <c r="A217" s="81"/>
      <c r="B217" s="79"/>
      <c r="C217" s="28" t="s">
        <v>16</v>
      </c>
      <c r="D217" s="9"/>
      <c r="E217" s="6">
        <f t="shared" si="68"/>
        <v>9360</v>
      </c>
      <c r="F217" s="6">
        <v>2160</v>
      </c>
      <c r="G217" s="6">
        <v>2200</v>
      </c>
      <c r="H217" s="6">
        <v>2300</v>
      </c>
      <c r="I217" s="6">
        <v>2700</v>
      </c>
      <c r="J217" s="79"/>
    </row>
    <row r="218" spans="1:10" x14ac:dyDescent="0.25">
      <c r="A218" s="81"/>
      <c r="B218" s="79"/>
      <c r="C218" s="28" t="s">
        <v>17</v>
      </c>
      <c r="D218" s="9"/>
      <c r="E218" s="6">
        <f t="shared" si="68"/>
        <v>0</v>
      </c>
      <c r="F218" s="6">
        <v>0</v>
      </c>
      <c r="G218" s="6">
        <v>0</v>
      </c>
      <c r="H218" s="6">
        <v>0</v>
      </c>
      <c r="I218" s="6"/>
      <c r="J218" s="79"/>
    </row>
    <row r="219" spans="1:10" ht="15" customHeight="1" x14ac:dyDescent="0.25">
      <c r="A219" s="81" t="s">
        <v>72</v>
      </c>
      <c r="B219" s="79" t="s">
        <v>136</v>
      </c>
      <c r="C219" s="28" t="s">
        <v>11</v>
      </c>
      <c r="D219" s="28" t="s">
        <v>41</v>
      </c>
      <c r="E219" s="6">
        <f t="shared" si="68"/>
        <v>1193.6000000000001</v>
      </c>
      <c r="F219" s="6">
        <f>SUM(F220:F224)</f>
        <v>0</v>
      </c>
      <c r="G219" s="6">
        <f t="shared" ref="G219:I219" si="71">SUM(G220:G224)</f>
        <v>1193.6000000000001</v>
      </c>
      <c r="H219" s="6">
        <f t="shared" si="71"/>
        <v>0</v>
      </c>
      <c r="I219" s="6">
        <f t="shared" si="71"/>
        <v>0</v>
      </c>
      <c r="J219" s="79" t="s">
        <v>128</v>
      </c>
    </row>
    <row r="220" spans="1:10" x14ac:dyDescent="0.25">
      <c r="A220" s="81"/>
      <c r="B220" s="79"/>
      <c r="C220" s="28" t="s">
        <v>13</v>
      </c>
      <c r="D220" s="28" t="s">
        <v>42</v>
      </c>
      <c r="E220" s="6">
        <f t="shared" si="68"/>
        <v>0</v>
      </c>
      <c r="F220" s="6">
        <v>0</v>
      </c>
      <c r="G220" s="6">
        <v>0</v>
      </c>
      <c r="H220" s="6">
        <v>0</v>
      </c>
      <c r="I220" s="6"/>
      <c r="J220" s="79"/>
    </row>
    <row r="221" spans="1:10" x14ac:dyDescent="0.25">
      <c r="A221" s="81"/>
      <c r="B221" s="79"/>
      <c r="C221" s="28" t="s">
        <v>14</v>
      </c>
      <c r="D221" s="9"/>
      <c r="E221" s="6">
        <f t="shared" si="68"/>
        <v>1050.4000000000001</v>
      </c>
      <c r="F221" s="6">
        <v>0</v>
      </c>
      <c r="G221" s="6">
        <v>1050.4000000000001</v>
      </c>
      <c r="H221" s="6">
        <v>0</v>
      </c>
      <c r="I221" s="6"/>
      <c r="J221" s="79"/>
    </row>
    <row r="222" spans="1:10" x14ac:dyDescent="0.25">
      <c r="A222" s="81"/>
      <c r="B222" s="79"/>
      <c r="C222" s="28" t="s">
        <v>15</v>
      </c>
      <c r="D222" s="9"/>
      <c r="E222" s="6">
        <f t="shared" si="68"/>
        <v>0</v>
      </c>
      <c r="F222" s="6">
        <v>0</v>
      </c>
      <c r="G222" s="6">
        <v>0</v>
      </c>
      <c r="H222" s="6">
        <v>0</v>
      </c>
      <c r="I222" s="6"/>
      <c r="J222" s="79"/>
    </row>
    <row r="223" spans="1:10" x14ac:dyDescent="0.25">
      <c r="A223" s="81"/>
      <c r="B223" s="79"/>
      <c r="C223" s="28" t="s">
        <v>16</v>
      </c>
      <c r="D223" s="9"/>
      <c r="E223" s="6">
        <f t="shared" si="68"/>
        <v>143.19999999999999</v>
      </c>
      <c r="F223" s="6">
        <v>0</v>
      </c>
      <c r="G223" s="6">
        <v>143.19999999999999</v>
      </c>
      <c r="H223" s="6">
        <v>0</v>
      </c>
      <c r="I223" s="6"/>
      <c r="J223" s="79"/>
    </row>
    <row r="224" spans="1:10" x14ac:dyDescent="0.25">
      <c r="A224" s="81"/>
      <c r="B224" s="79"/>
      <c r="C224" s="28" t="s">
        <v>17</v>
      </c>
      <c r="D224" s="9"/>
      <c r="E224" s="6">
        <f t="shared" si="68"/>
        <v>0</v>
      </c>
      <c r="F224" s="6">
        <v>0</v>
      </c>
      <c r="G224" s="6">
        <v>0</v>
      </c>
      <c r="H224" s="6">
        <v>0</v>
      </c>
      <c r="I224" s="6"/>
      <c r="J224" s="79"/>
    </row>
    <row r="225" spans="1:10" ht="16.95" customHeight="1" x14ac:dyDescent="0.25">
      <c r="A225" s="102" t="s">
        <v>151</v>
      </c>
      <c r="B225" s="109" t="s">
        <v>152</v>
      </c>
      <c r="C225" s="53" t="s">
        <v>11</v>
      </c>
      <c r="D225" s="20" t="s">
        <v>41</v>
      </c>
      <c r="E225" s="6">
        <f t="shared" ref="E225:E230" si="72">SUM(F225:I225)</f>
        <v>320.70000000000005</v>
      </c>
      <c r="F225" s="6">
        <f>SUM(F226:F230)</f>
        <v>0</v>
      </c>
      <c r="G225" s="6">
        <f t="shared" ref="G225:I225" si="73">SUM(G226:G230)</f>
        <v>112</v>
      </c>
      <c r="H225" s="6">
        <f t="shared" si="73"/>
        <v>101.8</v>
      </c>
      <c r="I225" s="6">
        <f t="shared" si="73"/>
        <v>106.9</v>
      </c>
      <c r="J225" s="79" t="s">
        <v>126</v>
      </c>
    </row>
    <row r="226" spans="1:10" ht="16.2" customHeight="1" x14ac:dyDescent="0.25">
      <c r="A226" s="103"/>
      <c r="B226" s="110"/>
      <c r="C226" s="53" t="s">
        <v>13</v>
      </c>
      <c r="D226" s="20" t="s">
        <v>42</v>
      </c>
      <c r="E226" s="6">
        <f t="shared" si="72"/>
        <v>0</v>
      </c>
      <c r="F226" s="6">
        <v>0</v>
      </c>
      <c r="G226" s="6">
        <v>0</v>
      </c>
      <c r="H226" s="6">
        <v>0</v>
      </c>
      <c r="I226" s="6"/>
      <c r="J226" s="79"/>
    </row>
    <row r="227" spans="1:10" x14ac:dyDescent="0.25">
      <c r="A227" s="103"/>
      <c r="B227" s="110"/>
      <c r="C227" s="53" t="s">
        <v>14</v>
      </c>
      <c r="D227" s="20"/>
      <c r="E227" s="6">
        <f t="shared" si="72"/>
        <v>277</v>
      </c>
      <c r="F227" s="6">
        <v>0</v>
      </c>
      <c r="G227" s="6">
        <v>98.6</v>
      </c>
      <c r="H227" s="6">
        <v>87.5</v>
      </c>
      <c r="I227" s="6">
        <v>90.9</v>
      </c>
      <c r="J227" s="79"/>
    </row>
    <row r="228" spans="1:10" ht="16.2" customHeight="1" x14ac:dyDescent="0.25">
      <c r="A228" s="103"/>
      <c r="B228" s="110"/>
      <c r="C228" s="53" t="s">
        <v>15</v>
      </c>
      <c r="D228" s="20"/>
      <c r="E228" s="6">
        <f t="shared" si="72"/>
        <v>0</v>
      </c>
      <c r="F228" s="6">
        <v>0</v>
      </c>
      <c r="G228" s="6">
        <v>0</v>
      </c>
      <c r="H228" s="6">
        <v>0</v>
      </c>
      <c r="I228" s="6"/>
      <c r="J228" s="79"/>
    </row>
    <row r="229" spans="1:10" ht="18" customHeight="1" x14ac:dyDescent="0.25">
      <c r="A229" s="103"/>
      <c r="B229" s="110"/>
      <c r="C229" s="53" t="s">
        <v>16</v>
      </c>
      <c r="D229" s="20"/>
      <c r="E229" s="6">
        <f t="shared" si="72"/>
        <v>43.7</v>
      </c>
      <c r="F229" s="6">
        <v>0</v>
      </c>
      <c r="G229" s="6">
        <v>13.4</v>
      </c>
      <c r="H229" s="6">
        <v>14.3</v>
      </c>
      <c r="I229" s="6">
        <v>16</v>
      </c>
      <c r="J229" s="79"/>
    </row>
    <row r="230" spans="1:10" ht="30.6" customHeight="1" x14ac:dyDescent="0.25">
      <c r="A230" s="104"/>
      <c r="B230" s="111"/>
      <c r="C230" s="53" t="s">
        <v>17</v>
      </c>
      <c r="D230" s="20"/>
      <c r="E230" s="6">
        <f t="shared" si="72"/>
        <v>0</v>
      </c>
      <c r="F230" s="6">
        <v>0</v>
      </c>
      <c r="G230" s="6">
        <v>0</v>
      </c>
      <c r="H230" s="6">
        <v>0</v>
      </c>
      <c r="I230" s="6">
        <v>0</v>
      </c>
      <c r="J230" s="79"/>
    </row>
    <row r="231" spans="1:10" x14ac:dyDescent="0.25">
      <c r="A231" s="93" t="s">
        <v>77</v>
      </c>
      <c r="B231" s="92" t="s">
        <v>78</v>
      </c>
      <c r="C231" s="27" t="s">
        <v>11</v>
      </c>
      <c r="D231" s="27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74">SUM(G232:G236)</f>
        <v>21019.200000000001</v>
      </c>
      <c r="H231" s="3">
        <f t="shared" si="74"/>
        <v>18112.099999999999</v>
      </c>
      <c r="I231" s="3">
        <f t="shared" si="74"/>
        <v>17402.099999999999</v>
      </c>
      <c r="J231" s="80"/>
    </row>
    <row r="232" spans="1:10" x14ac:dyDescent="0.25">
      <c r="A232" s="93"/>
      <c r="B232" s="92"/>
      <c r="C232" s="27" t="s">
        <v>13</v>
      </c>
      <c r="D232" s="27" t="s">
        <v>42</v>
      </c>
      <c r="E232" s="3">
        <f t="shared" ref="E232:E236" si="75">SUM(F232:I232)</f>
        <v>0</v>
      </c>
      <c r="F232" s="3">
        <f t="shared" ref="F232:I236" si="76">F238+F244+F250+F256+F280+F292</f>
        <v>0</v>
      </c>
      <c r="G232" s="3">
        <f t="shared" si="76"/>
        <v>0</v>
      </c>
      <c r="H232" s="3">
        <f t="shared" si="76"/>
        <v>0</v>
      </c>
      <c r="I232" s="3">
        <f t="shared" si="76"/>
        <v>0</v>
      </c>
      <c r="J232" s="80"/>
    </row>
    <row r="233" spans="1:10" x14ac:dyDescent="0.25">
      <c r="A233" s="93"/>
      <c r="B233" s="92"/>
      <c r="C233" s="27" t="s">
        <v>14</v>
      </c>
      <c r="D233" s="9"/>
      <c r="E233" s="3">
        <f t="shared" si="75"/>
        <v>1966.6</v>
      </c>
      <c r="F233" s="3">
        <f t="shared" si="76"/>
        <v>1509.7</v>
      </c>
      <c r="G233" s="3">
        <f t="shared" si="76"/>
        <v>456.9</v>
      </c>
      <c r="H233" s="3">
        <f t="shared" si="76"/>
        <v>0</v>
      </c>
      <c r="I233" s="3">
        <f t="shared" si="76"/>
        <v>0</v>
      </c>
      <c r="J233" s="80"/>
    </row>
    <row r="234" spans="1:10" x14ac:dyDescent="0.25">
      <c r="A234" s="93"/>
      <c r="B234" s="92"/>
      <c r="C234" s="27" t="s">
        <v>15</v>
      </c>
      <c r="D234" s="9"/>
      <c r="E234" s="3">
        <f t="shared" si="75"/>
        <v>0</v>
      </c>
      <c r="F234" s="3">
        <f t="shared" si="76"/>
        <v>0</v>
      </c>
      <c r="G234" s="3">
        <f t="shared" si="76"/>
        <v>0</v>
      </c>
      <c r="H234" s="3">
        <f t="shared" si="76"/>
        <v>0</v>
      </c>
      <c r="I234" s="3">
        <f t="shared" si="76"/>
        <v>0</v>
      </c>
      <c r="J234" s="80"/>
    </row>
    <row r="235" spans="1:10" x14ac:dyDescent="0.25">
      <c r="A235" s="93"/>
      <c r="B235" s="92"/>
      <c r="C235" s="27" t="s">
        <v>16</v>
      </c>
      <c r="D235" s="9"/>
      <c r="E235" s="3">
        <f t="shared" si="75"/>
        <v>89963.200000000012</v>
      </c>
      <c r="F235" s="3">
        <f t="shared" si="76"/>
        <v>33886.699999999997</v>
      </c>
      <c r="G235" s="3">
        <f t="shared" si="76"/>
        <v>20562.3</v>
      </c>
      <c r="H235" s="3">
        <f t="shared" si="76"/>
        <v>18112.099999999999</v>
      </c>
      <c r="I235" s="3">
        <f t="shared" si="76"/>
        <v>17402.099999999999</v>
      </c>
      <c r="J235" s="80"/>
    </row>
    <row r="236" spans="1:10" x14ac:dyDescent="0.25">
      <c r="A236" s="93"/>
      <c r="B236" s="92"/>
      <c r="C236" s="27" t="s">
        <v>17</v>
      </c>
      <c r="D236" s="9"/>
      <c r="E236" s="3">
        <f t="shared" si="75"/>
        <v>0</v>
      </c>
      <c r="F236" s="3">
        <f>F242+F248+F254+F260+F284+F296</f>
        <v>0</v>
      </c>
      <c r="G236" s="3">
        <f t="shared" si="76"/>
        <v>0</v>
      </c>
      <c r="H236" s="3">
        <f t="shared" si="76"/>
        <v>0</v>
      </c>
      <c r="I236" s="3">
        <f t="shared" si="76"/>
        <v>0</v>
      </c>
      <c r="J236" s="80"/>
    </row>
    <row r="237" spans="1:10" ht="13.95" customHeight="1" x14ac:dyDescent="0.25">
      <c r="A237" s="81" t="s">
        <v>79</v>
      </c>
      <c r="B237" s="79" t="s">
        <v>80</v>
      </c>
      <c r="C237" s="28" t="s">
        <v>11</v>
      </c>
      <c r="D237" s="28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77">SUM(G238:G242)</f>
        <v>4100</v>
      </c>
      <c r="H237" s="6">
        <f t="shared" si="77"/>
        <v>5612.1</v>
      </c>
      <c r="I237" s="6">
        <f t="shared" si="77"/>
        <v>5700</v>
      </c>
      <c r="J237" s="79" t="s">
        <v>128</v>
      </c>
    </row>
    <row r="238" spans="1:10" x14ac:dyDescent="0.25">
      <c r="A238" s="81"/>
      <c r="B238" s="79"/>
      <c r="C238" s="28" t="s">
        <v>13</v>
      </c>
      <c r="D238" s="28" t="s">
        <v>42</v>
      </c>
      <c r="E238" s="6">
        <f t="shared" ref="E238:E301" si="78">SUM(F238:I238)</f>
        <v>0</v>
      </c>
      <c r="F238" s="6">
        <v>0</v>
      </c>
      <c r="G238" s="6">
        <v>0</v>
      </c>
      <c r="H238" s="6">
        <v>0</v>
      </c>
      <c r="I238" s="6"/>
      <c r="J238" s="79"/>
    </row>
    <row r="239" spans="1:10" x14ac:dyDescent="0.25">
      <c r="A239" s="81"/>
      <c r="B239" s="79"/>
      <c r="C239" s="28" t="s">
        <v>14</v>
      </c>
      <c r="D239" s="9"/>
      <c r="E239" s="6">
        <f t="shared" si="78"/>
        <v>0</v>
      </c>
      <c r="F239" s="6">
        <v>0</v>
      </c>
      <c r="G239" s="6">
        <v>0</v>
      </c>
      <c r="H239" s="6">
        <v>0</v>
      </c>
      <c r="I239" s="6"/>
      <c r="J239" s="79"/>
    </row>
    <row r="240" spans="1:10" x14ac:dyDescent="0.25">
      <c r="A240" s="81"/>
      <c r="B240" s="79"/>
      <c r="C240" s="28" t="s">
        <v>15</v>
      </c>
      <c r="D240" s="9"/>
      <c r="E240" s="6">
        <f t="shared" si="78"/>
        <v>0</v>
      </c>
      <c r="F240" s="6">
        <v>0</v>
      </c>
      <c r="G240" s="6">
        <v>0</v>
      </c>
      <c r="H240" s="6">
        <v>0</v>
      </c>
      <c r="I240" s="6"/>
      <c r="J240" s="79"/>
    </row>
    <row r="241" spans="1:10" x14ac:dyDescent="0.25">
      <c r="A241" s="81"/>
      <c r="B241" s="79"/>
      <c r="C241" s="28" t="s">
        <v>16</v>
      </c>
      <c r="D241" s="9"/>
      <c r="E241" s="6">
        <f t="shared" si="78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79"/>
    </row>
    <row r="242" spans="1:10" x14ac:dyDescent="0.25">
      <c r="A242" s="81"/>
      <c r="B242" s="79"/>
      <c r="C242" s="28" t="s">
        <v>17</v>
      </c>
      <c r="D242" s="9"/>
      <c r="E242" s="6">
        <f t="shared" si="78"/>
        <v>0</v>
      </c>
      <c r="F242" s="6">
        <v>0</v>
      </c>
      <c r="G242" s="6">
        <v>0</v>
      </c>
      <c r="H242" s="6">
        <v>0</v>
      </c>
      <c r="I242" s="6"/>
      <c r="J242" s="79"/>
    </row>
    <row r="243" spans="1:10" x14ac:dyDescent="0.25">
      <c r="A243" s="81" t="s">
        <v>81</v>
      </c>
      <c r="B243" s="79" t="s">
        <v>82</v>
      </c>
      <c r="C243" s="28" t="s">
        <v>11</v>
      </c>
      <c r="D243" s="28" t="s">
        <v>41</v>
      </c>
      <c r="E243" s="6">
        <f t="shared" si="78"/>
        <v>2334.8000000000002</v>
      </c>
      <c r="F243" s="6">
        <f>SUM(F244:F248)</f>
        <v>434.8</v>
      </c>
      <c r="G243" s="6">
        <f t="shared" ref="G243:I243" si="79">SUM(G244:G248)</f>
        <v>900</v>
      </c>
      <c r="H243" s="6">
        <f t="shared" si="79"/>
        <v>500</v>
      </c>
      <c r="I243" s="6">
        <f t="shared" si="79"/>
        <v>500</v>
      </c>
      <c r="J243" s="79" t="s">
        <v>128</v>
      </c>
    </row>
    <row r="244" spans="1:10" x14ac:dyDescent="0.25">
      <c r="A244" s="81"/>
      <c r="B244" s="79"/>
      <c r="C244" s="28" t="s">
        <v>13</v>
      </c>
      <c r="D244" s="28" t="s">
        <v>42</v>
      </c>
      <c r="E244" s="6">
        <f t="shared" si="78"/>
        <v>0</v>
      </c>
      <c r="F244" s="6">
        <v>0</v>
      </c>
      <c r="G244" s="6">
        <v>0</v>
      </c>
      <c r="H244" s="6">
        <v>0</v>
      </c>
      <c r="I244" s="6"/>
      <c r="J244" s="79"/>
    </row>
    <row r="245" spans="1:10" x14ac:dyDescent="0.25">
      <c r="A245" s="81"/>
      <c r="B245" s="79"/>
      <c r="C245" s="28" t="s">
        <v>14</v>
      </c>
      <c r="D245" s="9"/>
      <c r="E245" s="6">
        <f t="shared" si="78"/>
        <v>0</v>
      </c>
      <c r="F245" s="6">
        <v>0</v>
      </c>
      <c r="G245" s="6">
        <v>0</v>
      </c>
      <c r="H245" s="6">
        <v>0</v>
      </c>
      <c r="I245" s="6"/>
      <c r="J245" s="79"/>
    </row>
    <row r="246" spans="1:10" x14ac:dyDescent="0.25">
      <c r="A246" s="81"/>
      <c r="B246" s="79"/>
      <c r="C246" s="28" t="s">
        <v>15</v>
      </c>
      <c r="D246" s="9"/>
      <c r="E246" s="6">
        <f t="shared" si="78"/>
        <v>0</v>
      </c>
      <c r="F246" s="6">
        <v>0</v>
      </c>
      <c r="G246" s="6">
        <v>0</v>
      </c>
      <c r="H246" s="6">
        <v>0</v>
      </c>
      <c r="I246" s="6"/>
      <c r="J246" s="79"/>
    </row>
    <row r="247" spans="1:10" x14ac:dyDescent="0.25">
      <c r="A247" s="81"/>
      <c r="B247" s="79"/>
      <c r="C247" s="28" t="s">
        <v>16</v>
      </c>
      <c r="D247" s="9"/>
      <c r="E247" s="6">
        <f t="shared" si="78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79"/>
    </row>
    <row r="248" spans="1:10" x14ac:dyDescent="0.25">
      <c r="A248" s="81"/>
      <c r="B248" s="79"/>
      <c r="C248" s="28" t="s">
        <v>17</v>
      </c>
      <c r="D248" s="9"/>
      <c r="E248" s="6">
        <f t="shared" si="78"/>
        <v>0</v>
      </c>
      <c r="F248" s="6">
        <v>0</v>
      </c>
      <c r="G248" s="6">
        <v>0</v>
      </c>
      <c r="H248" s="6">
        <v>0</v>
      </c>
      <c r="I248" s="6"/>
      <c r="J248" s="79"/>
    </row>
    <row r="249" spans="1:10" ht="26.25" customHeight="1" x14ac:dyDescent="0.25">
      <c r="A249" s="81" t="s">
        <v>83</v>
      </c>
      <c r="B249" s="79" t="s">
        <v>84</v>
      </c>
      <c r="C249" s="28" t="s">
        <v>11</v>
      </c>
      <c r="D249" s="28" t="s">
        <v>41</v>
      </c>
      <c r="E249" s="6">
        <f t="shared" si="78"/>
        <v>500</v>
      </c>
      <c r="F249" s="6">
        <f>SUM(F250:F254)</f>
        <v>500</v>
      </c>
      <c r="G249" s="6">
        <f t="shared" ref="G249:I249" si="80">SUM(G250:G254)</f>
        <v>0</v>
      </c>
      <c r="H249" s="6">
        <f t="shared" si="80"/>
        <v>0</v>
      </c>
      <c r="I249" s="6">
        <f t="shared" si="80"/>
        <v>0</v>
      </c>
      <c r="J249" s="79" t="s">
        <v>128</v>
      </c>
    </row>
    <row r="250" spans="1:10" x14ac:dyDescent="0.25">
      <c r="A250" s="81"/>
      <c r="B250" s="79"/>
      <c r="C250" s="28" t="s">
        <v>13</v>
      </c>
      <c r="D250" s="28" t="s">
        <v>42</v>
      </c>
      <c r="E250" s="6">
        <f t="shared" si="78"/>
        <v>0</v>
      </c>
      <c r="F250" s="6">
        <v>0</v>
      </c>
      <c r="G250" s="6">
        <v>0</v>
      </c>
      <c r="H250" s="6">
        <v>0</v>
      </c>
      <c r="I250" s="6"/>
      <c r="J250" s="79"/>
    </row>
    <row r="251" spans="1:10" x14ac:dyDescent="0.25">
      <c r="A251" s="81"/>
      <c r="B251" s="79"/>
      <c r="C251" s="28" t="s">
        <v>14</v>
      </c>
      <c r="D251" s="9"/>
      <c r="E251" s="6">
        <f t="shared" si="78"/>
        <v>0</v>
      </c>
      <c r="F251" s="6">
        <v>0</v>
      </c>
      <c r="G251" s="6">
        <v>0</v>
      </c>
      <c r="H251" s="6">
        <v>0</v>
      </c>
      <c r="I251" s="6"/>
      <c r="J251" s="79"/>
    </row>
    <row r="252" spans="1:10" x14ac:dyDescent="0.25">
      <c r="A252" s="81"/>
      <c r="B252" s="79"/>
      <c r="C252" s="28" t="s">
        <v>15</v>
      </c>
      <c r="D252" s="9"/>
      <c r="E252" s="6">
        <f t="shared" si="78"/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28" t="s">
        <v>16</v>
      </c>
      <c r="D253" s="9"/>
      <c r="E253" s="6">
        <f t="shared" si="78"/>
        <v>500</v>
      </c>
      <c r="F253" s="6">
        <v>500</v>
      </c>
      <c r="G253" s="6">
        <v>0</v>
      </c>
      <c r="H253" s="6">
        <v>0</v>
      </c>
      <c r="I253" s="6"/>
      <c r="J253" s="79"/>
    </row>
    <row r="254" spans="1:10" x14ac:dyDescent="0.25">
      <c r="A254" s="81"/>
      <c r="B254" s="79"/>
      <c r="C254" s="28" t="s">
        <v>17</v>
      </c>
      <c r="D254" s="9"/>
      <c r="E254" s="6">
        <f t="shared" si="78"/>
        <v>0</v>
      </c>
      <c r="F254" s="6">
        <v>0</v>
      </c>
      <c r="G254" s="6">
        <v>0</v>
      </c>
      <c r="H254" s="6">
        <v>0</v>
      </c>
      <c r="I254" s="6"/>
      <c r="J254" s="79"/>
    </row>
    <row r="255" spans="1:10" ht="15" customHeight="1" x14ac:dyDescent="0.25">
      <c r="A255" s="81" t="s">
        <v>85</v>
      </c>
      <c r="B255" s="79" t="s">
        <v>86</v>
      </c>
      <c r="C255" s="28" t="s">
        <v>11</v>
      </c>
      <c r="D255" s="28" t="s">
        <v>41</v>
      </c>
      <c r="E255" s="6">
        <f t="shared" si="78"/>
        <v>61776.6</v>
      </c>
      <c r="F255" s="18">
        <f>SUM(F256:F260)</f>
        <v>23074.5</v>
      </c>
      <c r="G255" s="18">
        <f t="shared" ref="G255:I255" si="81">SUM(G256:G260)</f>
        <v>15500</v>
      </c>
      <c r="H255" s="18">
        <f t="shared" si="81"/>
        <v>12000</v>
      </c>
      <c r="I255" s="18">
        <f t="shared" si="81"/>
        <v>11202.1</v>
      </c>
      <c r="J255" s="79" t="s">
        <v>128</v>
      </c>
    </row>
    <row r="256" spans="1:10" x14ac:dyDescent="0.25">
      <c r="A256" s="81"/>
      <c r="B256" s="79"/>
      <c r="C256" s="28" t="s">
        <v>13</v>
      </c>
      <c r="D256" s="28" t="s">
        <v>42</v>
      </c>
      <c r="E256" s="6">
        <f t="shared" si="78"/>
        <v>0</v>
      </c>
      <c r="F256" s="18">
        <v>0</v>
      </c>
      <c r="G256" s="6">
        <v>0</v>
      </c>
      <c r="H256" s="6">
        <v>0</v>
      </c>
      <c r="I256" s="6"/>
      <c r="J256" s="79"/>
    </row>
    <row r="257" spans="1:10" x14ac:dyDescent="0.25">
      <c r="A257" s="81"/>
      <c r="B257" s="79"/>
      <c r="C257" s="28" t="s">
        <v>14</v>
      </c>
      <c r="D257" s="9"/>
      <c r="E257" s="6">
        <f t="shared" si="78"/>
        <v>0</v>
      </c>
      <c r="F257" s="18">
        <v>0</v>
      </c>
      <c r="G257" s="6">
        <v>0</v>
      </c>
      <c r="H257" s="6">
        <v>0</v>
      </c>
      <c r="I257" s="6"/>
      <c r="J257" s="79"/>
    </row>
    <row r="258" spans="1:10" x14ac:dyDescent="0.25">
      <c r="A258" s="81"/>
      <c r="B258" s="79"/>
      <c r="C258" s="28" t="s">
        <v>15</v>
      </c>
      <c r="D258" s="9"/>
      <c r="E258" s="6">
        <f t="shared" si="78"/>
        <v>0</v>
      </c>
      <c r="F258" s="18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28" t="s">
        <v>16</v>
      </c>
      <c r="D259" s="9"/>
      <c r="E259" s="6">
        <f t="shared" si="78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79"/>
    </row>
    <row r="260" spans="1:10" x14ac:dyDescent="0.25">
      <c r="A260" s="81"/>
      <c r="B260" s="79"/>
      <c r="C260" s="28" t="s">
        <v>17</v>
      </c>
      <c r="D260" s="9"/>
      <c r="E260" s="6">
        <f t="shared" si="78"/>
        <v>0</v>
      </c>
      <c r="F260" s="6">
        <v>0</v>
      </c>
      <c r="G260" s="6">
        <v>0</v>
      </c>
      <c r="H260" s="6">
        <v>0</v>
      </c>
      <c r="I260" s="6"/>
      <c r="J260" s="79"/>
    </row>
    <row r="261" spans="1:10" ht="13.95" customHeight="1" x14ac:dyDescent="0.25">
      <c r="A261" s="81" t="s">
        <v>87</v>
      </c>
      <c r="B261" s="79" t="s">
        <v>117</v>
      </c>
      <c r="C261" s="28" t="s">
        <v>11</v>
      </c>
      <c r="D261" s="28" t="s">
        <v>41</v>
      </c>
      <c r="E261" s="6">
        <f t="shared" si="78"/>
        <v>9037.7999999999993</v>
      </c>
      <c r="F261" s="6">
        <f>SUM(F262:F266)</f>
        <v>9037.7999999999993</v>
      </c>
      <c r="G261" s="6">
        <f t="shared" ref="G261:I261" si="82">SUM(G262:G266)</f>
        <v>0</v>
      </c>
      <c r="H261" s="6">
        <f t="shared" si="82"/>
        <v>0</v>
      </c>
      <c r="I261" s="6">
        <f t="shared" si="82"/>
        <v>0</v>
      </c>
      <c r="J261" s="79" t="s">
        <v>128</v>
      </c>
    </row>
    <row r="262" spans="1:10" x14ac:dyDescent="0.25">
      <c r="A262" s="81"/>
      <c r="B262" s="79"/>
      <c r="C262" s="28" t="s">
        <v>13</v>
      </c>
      <c r="D262" s="28" t="s">
        <v>42</v>
      </c>
      <c r="E262" s="6">
        <f t="shared" si="78"/>
        <v>0</v>
      </c>
      <c r="F262" s="6">
        <v>0</v>
      </c>
      <c r="G262" s="6">
        <v>0</v>
      </c>
      <c r="H262" s="6">
        <v>0</v>
      </c>
      <c r="I262" s="6"/>
      <c r="J262" s="79"/>
    </row>
    <row r="263" spans="1:10" x14ac:dyDescent="0.25">
      <c r="A263" s="81"/>
      <c r="B263" s="79"/>
      <c r="C263" s="28" t="s">
        <v>14</v>
      </c>
      <c r="D263" s="9"/>
      <c r="E263" s="6">
        <f t="shared" si="78"/>
        <v>0</v>
      </c>
      <c r="F263" s="6">
        <v>0</v>
      </c>
      <c r="G263" s="6">
        <v>0</v>
      </c>
      <c r="H263" s="6">
        <v>0</v>
      </c>
      <c r="I263" s="6"/>
      <c r="J263" s="79"/>
    </row>
    <row r="264" spans="1:10" x14ac:dyDescent="0.25">
      <c r="A264" s="81"/>
      <c r="B264" s="79"/>
      <c r="C264" s="28" t="s">
        <v>15</v>
      </c>
      <c r="D264" s="9"/>
      <c r="E264" s="6">
        <f t="shared" si="78"/>
        <v>0</v>
      </c>
      <c r="F264" s="6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28" t="s">
        <v>16</v>
      </c>
      <c r="D265" s="9"/>
      <c r="E265" s="6">
        <f t="shared" si="78"/>
        <v>9037.7999999999993</v>
      </c>
      <c r="F265" s="6">
        <v>9037.7999999999993</v>
      </c>
      <c r="G265" s="6">
        <v>0</v>
      </c>
      <c r="H265" s="6">
        <v>0</v>
      </c>
      <c r="I265" s="6"/>
      <c r="J265" s="79"/>
    </row>
    <row r="266" spans="1:10" x14ac:dyDescent="0.25">
      <c r="A266" s="81"/>
      <c r="B266" s="79"/>
      <c r="C266" s="28" t="s">
        <v>17</v>
      </c>
      <c r="D266" s="9"/>
      <c r="E266" s="6">
        <f t="shared" si="78"/>
        <v>0</v>
      </c>
      <c r="F266" s="6">
        <v>0</v>
      </c>
      <c r="G266" s="6">
        <v>0</v>
      </c>
      <c r="H266" s="6">
        <v>0</v>
      </c>
      <c r="I266" s="6"/>
      <c r="J266" s="79"/>
    </row>
    <row r="267" spans="1:10" ht="15" customHeight="1" x14ac:dyDescent="0.25">
      <c r="A267" s="81" t="s">
        <v>88</v>
      </c>
      <c r="B267" s="79" t="s">
        <v>116</v>
      </c>
      <c r="C267" s="28" t="s">
        <v>11</v>
      </c>
      <c r="D267" s="28" t="s">
        <v>41</v>
      </c>
      <c r="E267" s="6">
        <f t="shared" si="78"/>
        <v>11536.7</v>
      </c>
      <c r="F267" s="6">
        <f>SUM(F268:F272)</f>
        <v>11536.7</v>
      </c>
      <c r="G267" s="6">
        <f t="shared" ref="G267:I267" si="83">SUM(G268:G272)</f>
        <v>0</v>
      </c>
      <c r="H267" s="6">
        <f t="shared" si="83"/>
        <v>0</v>
      </c>
      <c r="I267" s="6">
        <f t="shared" si="83"/>
        <v>0</v>
      </c>
      <c r="J267" s="29"/>
    </row>
    <row r="268" spans="1:10" x14ac:dyDescent="0.25">
      <c r="A268" s="81"/>
      <c r="B268" s="79"/>
      <c r="C268" s="28" t="s">
        <v>13</v>
      </c>
      <c r="D268" s="28" t="s">
        <v>42</v>
      </c>
      <c r="E268" s="6">
        <f t="shared" si="78"/>
        <v>0</v>
      </c>
      <c r="F268" s="6">
        <v>0</v>
      </c>
      <c r="G268" s="6">
        <v>0</v>
      </c>
      <c r="H268" s="6">
        <v>0</v>
      </c>
      <c r="I268" s="6"/>
      <c r="J268" s="29"/>
    </row>
    <row r="269" spans="1:10" x14ac:dyDescent="0.25">
      <c r="A269" s="81"/>
      <c r="B269" s="79"/>
      <c r="C269" s="28" t="s">
        <v>14</v>
      </c>
      <c r="D269" s="9"/>
      <c r="E269" s="6">
        <f t="shared" si="78"/>
        <v>0</v>
      </c>
      <c r="F269" s="6">
        <v>0</v>
      </c>
      <c r="G269" s="6">
        <v>0</v>
      </c>
      <c r="H269" s="6">
        <v>0</v>
      </c>
      <c r="I269" s="6"/>
      <c r="J269" s="29"/>
    </row>
    <row r="270" spans="1:10" x14ac:dyDescent="0.25">
      <c r="A270" s="81"/>
      <c r="B270" s="79"/>
      <c r="C270" s="28" t="s">
        <v>15</v>
      </c>
      <c r="D270" s="9"/>
      <c r="E270" s="6">
        <f t="shared" si="78"/>
        <v>0</v>
      </c>
      <c r="F270" s="6">
        <v>0</v>
      </c>
      <c r="G270" s="6">
        <v>0</v>
      </c>
      <c r="H270" s="6">
        <v>0</v>
      </c>
      <c r="I270" s="6"/>
      <c r="J270" s="29"/>
    </row>
    <row r="271" spans="1:10" x14ac:dyDescent="0.25">
      <c r="A271" s="81"/>
      <c r="B271" s="79"/>
      <c r="C271" s="28" t="s">
        <v>16</v>
      </c>
      <c r="D271" s="9"/>
      <c r="E271" s="6">
        <f t="shared" si="78"/>
        <v>11536.7</v>
      </c>
      <c r="F271" s="6">
        <v>11536.7</v>
      </c>
      <c r="G271" s="6">
        <v>0</v>
      </c>
      <c r="H271" s="6">
        <v>0</v>
      </c>
      <c r="I271" s="6"/>
      <c r="J271" s="29"/>
    </row>
    <row r="272" spans="1:10" ht="13.2" customHeight="1" x14ac:dyDescent="0.25">
      <c r="A272" s="81"/>
      <c r="B272" s="79"/>
      <c r="C272" s="28" t="s">
        <v>17</v>
      </c>
      <c r="D272" s="9"/>
      <c r="E272" s="6">
        <f t="shared" si="78"/>
        <v>0</v>
      </c>
      <c r="F272" s="6">
        <v>0</v>
      </c>
      <c r="G272" s="6">
        <v>0</v>
      </c>
      <c r="H272" s="6">
        <v>0</v>
      </c>
      <c r="I272" s="6"/>
      <c r="J272" s="29"/>
    </row>
    <row r="273" spans="1:10" hidden="1" x14ac:dyDescent="0.25">
      <c r="A273" s="81" t="s">
        <v>89</v>
      </c>
      <c r="B273" s="79" t="s">
        <v>118</v>
      </c>
      <c r="C273" s="28" t="s">
        <v>11</v>
      </c>
      <c r="D273" s="28" t="s">
        <v>41</v>
      </c>
      <c r="E273" s="6">
        <f t="shared" si="78"/>
        <v>0</v>
      </c>
      <c r="F273" s="6">
        <f>SUM(F274:F278)</f>
        <v>0</v>
      </c>
      <c r="G273" s="6">
        <f t="shared" ref="G273:H273" si="84">SUM(G274:G278)</f>
        <v>0</v>
      </c>
      <c r="H273" s="6">
        <f t="shared" si="84"/>
        <v>0</v>
      </c>
      <c r="I273" s="6"/>
      <c r="J273" s="29"/>
    </row>
    <row r="274" spans="1:10" hidden="1" x14ac:dyDescent="0.25">
      <c r="A274" s="81"/>
      <c r="B274" s="79"/>
      <c r="C274" s="28" t="s">
        <v>13</v>
      </c>
      <c r="D274" s="28" t="s">
        <v>42</v>
      </c>
      <c r="E274" s="6">
        <f t="shared" si="78"/>
        <v>0</v>
      </c>
      <c r="F274" s="6">
        <v>0</v>
      </c>
      <c r="G274" s="6">
        <v>0</v>
      </c>
      <c r="H274" s="6">
        <v>0</v>
      </c>
      <c r="I274" s="6"/>
      <c r="J274" s="29"/>
    </row>
    <row r="275" spans="1:10" hidden="1" x14ac:dyDescent="0.25">
      <c r="A275" s="81"/>
      <c r="B275" s="79"/>
      <c r="C275" s="28" t="s">
        <v>14</v>
      </c>
      <c r="D275" s="9"/>
      <c r="E275" s="6">
        <f t="shared" si="78"/>
        <v>0</v>
      </c>
      <c r="F275" s="6">
        <v>0</v>
      </c>
      <c r="G275" s="6">
        <v>0</v>
      </c>
      <c r="H275" s="6">
        <v>0</v>
      </c>
      <c r="I275" s="6"/>
      <c r="J275" s="29"/>
    </row>
    <row r="276" spans="1:10" hidden="1" x14ac:dyDescent="0.25">
      <c r="A276" s="81"/>
      <c r="B276" s="79"/>
      <c r="C276" s="28" t="s">
        <v>15</v>
      </c>
      <c r="D276" s="9"/>
      <c r="E276" s="6">
        <f t="shared" si="78"/>
        <v>0</v>
      </c>
      <c r="F276" s="6">
        <v>0</v>
      </c>
      <c r="G276" s="6">
        <v>0</v>
      </c>
      <c r="H276" s="6">
        <v>0</v>
      </c>
      <c r="I276" s="6"/>
      <c r="J276" s="29"/>
    </row>
    <row r="277" spans="1:10" hidden="1" x14ac:dyDescent="0.25">
      <c r="A277" s="81"/>
      <c r="B277" s="79"/>
      <c r="C277" s="28" t="s">
        <v>16</v>
      </c>
      <c r="D277" s="9"/>
      <c r="E277" s="6">
        <f t="shared" si="78"/>
        <v>0</v>
      </c>
      <c r="F277" s="6">
        <v>0</v>
      </c>
      <c r="G277" s="6">
        <v>0</v>
      </c>
      <c r="H277" s="6">
        <v>0</v>
      </c>
      <c r="I277" s="6"/>
      <c r="J277" s="29"/>
    </row>
    <row r="278" spans="1:10" hidden="1" x14ac:dyDescent="0.25">
      <c r="A278" s="81"/>
      <c r="B278" s="79"/>
      <c r="C278" s="28" t="s">
        <v>17</v>
      </c>
      <c r="D278" s="9"/>
      <c r="E278" s="6">
        <f t="shared" si="78"/>
        <v>0</v>
      </c>
      <c r="F278" s="6">
        <v>0</v>
      </c>
      <c r="G278" s="6">
        <v>0</v>
      </c>
      <c r="H278" s="6">
        <v>0</v>
      </c>
      <c r="I278" s="6"/>
      <c r="J278" s="29"/>
    </row>
    <row r="279" spans="1:10" ht="57.6" customHeight="1" x14ac:dyDescent="0.25">
      <c r="A279" s="81" t="s">
        <v>90</v>
      </c>
      <c r="B279" s="98" t="s">
        <v>91</v>
      </c>
      <c r="C279" s="28" t="s">
        <v>11</v>
      </c>
      <c r="D279" s="79">
        <v>2022</v>
      </c>
      <c r="E279" s="6">
        <f t="shared" si="78"/>
        <v>1819.6000000000001</v>
      </c>
      <c r="F279" s="6">
        <f>SUM(F280:F284)</f>
        <v>1819.6000000000001</v>
      </c>
      <c r="G279" s="6">
        <f t="shared" ref="G279:I279" si="85">SUM(G280:G284)</f>
        <v>0</v>
      </c>
      <c r="H279" s="6">
        <f t="shared" si="85"/>
        <v>0</v>
      </c>
      <c r="I279" s="6">
        <f t="shared" si="85"/>
        <v>0</v>
      </c>
      <c r="J279" s="80"/>
    </row>
    <row r="280" spans="1:10" x14ac:dyDescent="0.25">
      <c r="A280" s="81"/>
      <c r="B280" s="98"/>
      <c r="C280" s="28" t="s">
        <v>13</v>
      </c>
      <c r="D280" s="79"/>
      <c r="E280" s="6">
        <f t="shared" si="78"/>
        <v>0</v>
      </c>
      <c r="F280" s="6">
        <v>0</v>
      </c>
      <c r="G280" s="6">
        <v>0</v>
      </c>
      <c r="H280" s="6">
        <v>0</v>
      </c>
      <c r="I280" s="6"/>
      <c r="J280" s="80"/>
    </row>
    <row r="281" spans="1:10" x14ac:dyDescent="0.25">
      <c r="A281" s="81"/>
      <c r="B281" s="98"/>
      <c r="C281" s="28" t="s">
        <v>14</v>
      </c>
      <c r="D281" s="79"/>
      <c r="E281" s="6">
        <f t="shared" si="78"/>
        <v>1054.9000000000001</v>
      </c>
      <c r="F281" s="6">
        <v>1054.9000000000001</v>
      </c>
      <c r="G281" s="6">
        <v>0</v>
      </c>
      <c r="H281" s="6">
        <v>0</v>
      </c>
      <c r="I281" s="6"/>
      <c r="J281" s="80"/>
    </row>
    <row r="282" spans="1:10" x14ac:dyDescent="0.25">
      <c r="A282" s="81"/>
      <c r="B282" s="98"/>
      <c r="C282" s="28" t="s">
        <v>15</v>
      </c>
      <c r="D282" s="79"/>
      <c r="E282" s="6">
        <f t="shared" si="78"/>
        <v>0</v>
      </c>
      <c r="F282" s="6">
        <v>0</v>
      </c>
      <c r="G282" s="6">
        <v>0</v>
      </c>
      <c r="H282" s="6">
        <v>0</v>
      </c>
      <c r="I282" s="6"/>
      <c r="J282" s="80"/>
    </row>
    <row r="283" spans="1:10" x14ac:dyDescent="0.25">
      <c r="A283" s="81"/>
      <c r="B283" s="98"/>
      <c r="C283" s="28" t="s">
        <v>16</v>
      </c>
      <c r="D283" s="79"/>
      <c r="E283" s="6">
        <f t="shared" si="78"/>
        <v>764.7</v>
      </c>
      <c r="F283" s="6">
        <v>764.7</v>
      </c>
      <c r="G283" s="6">
        <v>0</v>
      </c>
      <c r="H283" s="6">
        <v>0</v>
      </c>
      <c r="I283" s="6"/>
      <c r="J283" s="80"/>
    </row>
    <row r="284" spans="1:10" ht="29.4" customHeight="1" x14ac:dyDescent="0.25">
      <c r="A284" s="81"/>
      <c r="B284" s="98"/>
      <c r="C284" s="28" t="s">
        <v>17</v>
      </c>
      <c r="D284" s="79"/>
      <c r="E284" s="6">
        <f t="shared" si="78"/>
        <v>0</v>
      </c>
      <c r="F284" s="6">
        <v>0</v>
      </c>
      <c r="G284" s="6">
        <v>0</v>
      </c>
      <c r="H284" s="6">
        <v>0</v>
      </c>
      <c r="I284" s="6"/>
      <c r="J284" s="80"/>
    </row>
    <row r="285" spans="1:10" ht="27" customHeight="1" x14ac:dyDescent="0.25">
      <c r="A285" s="81" t="s">
        <v>92</v>
      </c>
      <c r="B285" s="79" t="s">
        <v>115</v>
      </c>
      <c r="C285" s="28" t="s">
        <v>11</v>
      </c>
      <c r="D285" s="79">
        <v>2022</v>
      </c>
      <c r="E285" s="6">
        <f t="shared" si="78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79" t="s">
        <v>128</v>
      </c>
    </row>
    <row r="286" spans="1:10" x14ac:dyDescent="0.25">
      <c r="A286" s="81"/>
      <c r="B286" s="79"/>
      <c r="C286" s="28" t="s">
        <v>13</v>
      </c>
      <c r="D286" s="79"/>
      <c r="E286" s="6">
        <f t="shared" si="78"/>
        <v>0</v>
      </c>
      <c r="F286" s="6">
        <v>0</v>
      </c>
      <c r="G286" s="6">
        <v>0</v>
      </c>
      <c r="H286" s="6">
        <v>0</v>
      </c>
      <c r="I286" s="6"/>
      <c r="J286" s="79"/>
    </row>
    <row r="287" spans="1:10" x14ac:dyDescent="0.25">
      <c r="A287" s="81"/>
      <c r="B287" s="79"/>
      <c r="C287" s="28" t="s">
        <v>14</v>
      </c>
      <c r="D287" s="79"/>
      <c r="E287" s="6">
        <f t="shared" si="78"/>
        <v>1054.9000000000001</v>
      </c>
      <c r="F287" s="6">
        <v>1054.9000000000001</v>
      </c>
      <c r="G287" s="6">
        <v>0</v>
      </c>
      <c r="H287" s="6">
        <v>0</v>
      </c>
      <c r="I287" s="6"/>
      <c r="J287" s="79"/>
    </row>
    <row r="288" spans="1:10" x14ac:dyDescent="0.25">
      <c r="A288" s="81"/>
      <c r="B288" s="79"/>
      <c r="C288" s="28" t="s">
        <v>15</v>
      </c>
      <c r="D288" s="79"/>
      <c r="E288" s="6">
        <f t="shared" si="78"/>
        <v>0</v>
      </c>
      <c r="F288" s="6">
        <v>0</v>
      </c>
      <c r="G288" s="6">
        <v>0</v>
      </c>
      <c r="H288" s="6">
        <v>0</v>
      </c>
      <c r="I288" s="6"/>
      <c r="J288" s="79"/>
    </row>
    <row r="289" spans="1:10" ht="17.25" customHeight="1" x14ac:dyDescent="0.25">
      <c r="A289" s="81"/>
      <c r="B289" s="79"/>
      <c r="C289" s="28" t="s">
        <v>16</v>
      </c>
      <c r="D289" s="79"/>
      <c r="E289" s="6">
        <f t="shared" si="78"/>
        <v>764.7</v>
      </c>
      <c r="F289" s="6">
        <v>764.7</v>
      </c>
      <c r="G289" s="6">
        <v>0</v>
      </c>
      <c r="H289" s="6">
        <v>0</v>
      </c>
      <c r="I289" s="6"/>
      <c r="J289" s="79"/>
    </row>
    <row r="290" spans="1:10" ht="20.25" customHeight="1" x14ac:dyDescent="0.25">
      <c r="A290" s="81"/>
      <c r="B290" s="79"/>
      <c r="C290" s="28" t="s">
        <v>17</v>
      </c>
      <c r="D290" s="79"/>
      <c r="E290" s="6">
        <f t="shared" si="78"/>
        <v>0</v>
      </c>
      <c r="F290" s="6">
        <v>0</v>
      </c>
      <c r="G290" s="6">
        <v>0</v>
      </c>
      <c r="H290" s="6">
        <v>0</v>
      </c>
      <c r="I290" s="6"/>
      <c r="J290" s="79"/>
    </row>
    <row r="291" spans="1:10" ht="87.6" customHeight="1" x14ac:dyDescent="0.25">
      <c r="A291" s="81" t="s">
        <v>93</v>
      </c>
      <c r="B291" s="98" t="s">
        <v>94</v>
      </c>
      <c r="C291" s="28" t="s">
        <v>11</v>
      </c>
      <c r="D291" s="79" t="s">
        <v>95</v>
      </c>
      <c r="E291" s="6">
        <f t="shared" si="78"/>
        <v>1156.6999999999998</v>
      </c>
      <c r="F291" s="6">
        <f>SUM(F292:F296)</f>
        <v>637.5</v>
      </c>
      <c r="G291" s="6">
        <f t="shared" ref="G291:I291" si="86">SUM(G292:G296)</f>
        <v>519.19999999999993</v>
      </c>
      <c r="H291" s="6">
        <f t="shared" si="86"/>
        <v>0</v>
      </c>
      <c r="I291" s="6">
        <f t="shared" si="86"/>
        <v>0</v>
      </c>
      <c r="J291" s="80"/>
    </row>
    <row r="292" spans="1:10" x14ac:dyDescent="0.25">
      <c r="A292" s="81"/>
      <c r="B292" s="98"/>
      <c r="C292" s="28" t="s">
        <v>13</v>
      </c>
      <c r="D292" s="79"/>
      <c r="E292" s="6">
        <f t="shared" si="78"/>
        <v>0</v>
      </c>
      <c r="F292" s="6">
        <f>F298</f>
        <v>0</v>
      </c>
      <c r="G292" s="6">
        <v>0</v>
      </c>
      <c r="H292" s="6">
        <v>0</v>
      </c>
      <c r="I292" s="6"/>
      <c r="J292" s="80"/>
    </row>
    <row r="293" spans="1:10" x14ac:dyDescent="0.25">
      <c r="A293" s="81"/>
      <c r="B293" s="98"/>
      <c r="C293" s="28" t="s">
        <v>14</v>
      </c>
      <c r="D293" s="79"/>
      <c r="E293" s="6">
        <f t="shared" si="78"/>
        <v>911.7</v>
      </c>
      <c r="F293" s="6">
        <f t="shared" ref="F293:F296" si="87">F299</f>
        <v>454.8</v>
      </c>
      <c r="G293" s="6">
        <v>456.9</v>
      </c>
      <c r="H293" s="6">
        <v>0</v>
      </c>
      <c r="I293" s="6"/>
      <c r="J293" s="80"/>
    </row>
    <row r="294" spans="1:10" x14ac:dyDescent="0.25">
      <c r="A294" s="81"/>
      <c r="B294" s="98"/>
      <c r="C294" s="28" t="s">
        <v>15</v>
      </c>
      <c r="D294" s="79"/>
      <c r="E294" s="6">
        <f t="shared" si="78"/>
        <v>0</v>
      </c>
      <c r="F294" s="6">
        <f t="shared" si="87"/>
        <v>0</v>
      </c>
      <c r="G294" s="6">
        <v>0</v>
      </c>
      <c r="H294" s="6">
        <v>0</v>
      </c>
      <c r="I294" s="6"/>
      <c r="J294" s="80"/>
    </row>
    <row r="295" spans="1:10" x14ac:dyDescent="0.25">
      <c r="A295" s="81"/>
      <c r="B295" s="98"/>
      <c r="C295" s="28" t="s">
        <v>16</v>
      </c>
      <c r="D295" s="79"/>
      <c r="E295" s="6">
        <f t="shared" si="78"/>
        <v>245</v>
      </c>
      <c r="F295" s="6">
        <f t="shared" si="87"/>
        <v>182.7</v>
      </c>
      <c r="G295" s="6">
        <v>62.3</v>
      </c>
      <c r="H295" s="6">
        <v>0</v>
      </c>
      <c r="I295" s="6"/>
      <c r="J295" s="80"/>
    </row>
    <row r="296" spans="1:10" ht="18" customHeight="1" x14ac:dyDescent="0.25">
      <c r="A296" s="81"/>
      <c r="B296" s="98"/>
      <c r="C296" s="28" t="s">
        <v>17</v>
      </c>
      <c r="D296" s="79"/>
      <c r="E296" s="6">
        <f t="shared" si="78"/>
        <v>0</v>
      </c>
      <c r="F296" s="6">
        <f t="shared" si="87"/>
        <v>0</v>
      </c>
      <c r="G296" s="6">
        <v>0</v>
      </c>
      <c r="H296" s="6">
        <v>0</v>
      </c>
      <c r="I296" s="6"/>
      <c r="J296" s="80"/>
    </row>
    <row r="297" spans="1:10" ht="55.2" customHeight="1" x14ac:dyDescent="0.25">
      <c r="A297" s="81" t="s">
        <v>96</v>
      </c>
      <c r="B297" s="94" t="s">
        <v>119</v>
      </c>
      <c r="C297" s="28" t="s">
        <v>11</v>
      </c>
      <c r="D297" s="79" t="s">
        <v>95</v>
      </c>
      <c r="E297" s="6">
        <f t="shared" si="78"/>
        <v>1156.6999999999998</v>
      </c>
      <c r="F297" s="6">
        <f>SUM(F298:F302)</f>
        <v>637.5</v>
      </c>
      <c r="G297" s="6">
        <f t="shared" ref="G297:I297" si="88">SUM(G298:G302)</f>
        <v>519.19999999999993</v>
      </c>
      <c r="H297" s="6">
        <f t="shared" si="88"/>
        <v>0</v>
      </c>
      <c r="I297" s="6">
        <f t="shared" si="88"/>
        <v>0</v>
      </c>
      <c r="J297" s="79" t="s">
        <v>128</v>
      </c>
    </row>
    <row r="298" spans="1:10" x14ac:dyDescent="0.25">
      <c r="A298" s="81"/>
      <c r="B298" s="95"/>
      <c r="C298" s="28" t="s">
        <v>13</v>
      </c>
      <c r="D298" s="79"/>
      <c r="E298" s="6">
        <f t="shared" si="78"/>
        <v>0</v>
      </c>
      <c r="F298" s="6">
        <v>0</v>
      </c>
      <c r="G298" s="6">
        <v>0</v>
      </c>
      <c r="H298" s="6">
        <v>0</v>
      </c>
      <c r="I298" s="6"/>
      <c r="J298" s="79"/>
    </row>
    <row r="299" spans="1:10" x14ac:dyDescent="0.25">
      <c r="A299" s="81"/>
      <c r="B299" s="95"/>
      <c r="C299" s="28" t="s">
        <v>14</v>
      </c>
      <c r="D299" s="79"/>
      <c r="E299" s="6">
        <f t="shared" si="78"/>
        <v>911.7</v>
      </c>
      <c r="F299" s="6">
        <v>454.8</v>
      </c>
      <c r="G299" s="6">
        <v>456.9</v>
      </c>
      <c r="H299" s="6">
        <v>0</v>
      </c>
      <c r="I299" s="6"/>
      <c r="J299" s="79"/>
    </row>
    <row r="300" spans="1:10" x14ac:dyDescent="0.25">
      <c r="A300" s="81"/>
      <c r="B300" s="95"/>
      <c r="C300" s="28" t="s">
        <v>15</v>
      </c>
      <c r="D300" s="79"/>
      <c r="E300" s="6">
        <f t="shared" si="78"/>
        <v>0</v>
      </c>
      <c r="F300" s="6">
        <v>0</v>
      </c>
      <c r="G300" s="6">
        <v>0</v>
      </c>
      <c r="H300" s="6">
        <v>0</v>
      </c>
      <c r="I300" s="6"/>
      <c r="J300" s="79"/>
    </row>
    <row r="301" spans="1:10" x14ac:dyDescent="0.25">
      <c r="A301" s="81"/>
      <c r="B301" s="95"/>
      <c r="C301" s="28" t="s">
        <v>16</v>
      </c>
      <c r="D301" s="79"/>
      <c r="E301" s="6">
        <f t="shared" si="78"/>
        <v>245</v>
      </c>
      <c r="F301" s="6">
        <v>182.7</v>
      </c>
      <c r="G301" s="6">
        <v>62.3</v>
      </c>
      <c r="H301" s="6">
        <v>0</v>
      </c>
      <c r="I301" s="6"/>
      <c r="J301" s="79"/>
    </row>
    <row r="302" spans="1:10" x14ac:dyDescent="0.25">
      <c r="A302" s="81"/>
      <c r="B302" s="96"/>
      <c r="C302" s="28" t="s">
        <v>17</v>
      </c>
      <c r="D302" s="79"/>
      <c r="E302" s="6">
        <f t="shared" ref="E302" si="89">SUM(F302:I302)</f>
        <v>0</v>
      </c>
      <c r="F302" s="6">
        <v>0</v>
      </c>
      <c r="G302" s="6">
        <v>0</v>
      </c>
      <c r="H302" s="6">
        <v>0</v>
      </c>
      <c r="I302" s="6"/>
      <c r="J302" s="79"/>
    </row>
    <row r="303" spans="1:10" ht="15" customHeight="1" x14ac:dyDescent="0.25">
      <c r="A303" s="93" t="s">
        <v>98</v>
      </c>
      <c r="B303" s="92" t="s">
        <v>99</v>
      </c>
      <c r="C303" s="28" t="s">
        <v>11</v>
      </c>
      <c r="D303" s="28" t="s">
        <v>41</v>
      </c>
      <c r="E303" s="3">
        <f>SUM(F303:I303)</f>
        <v>11497.3</v>
      </c>
      <c r="F303" s="3">
        <f t="shared" ref="F303:I308" si="90">F309++F315+F321+F327</f>
        <v>5048.2999999999993</v>
      </c>
      <c r="G303" s="3">
        <f t="shared" si="90"/>
        <v>1800</v>
      </c>
      <c r="H303" s="3">
        <f t="shared" si="90"/>
        <v>2300</v>
      </c>
      <c r="I303" s="3">
        <f t="shared" si="90"/>
        <v>2349</v>
      </c>
      <c r="J303" s="80"/>
    </row>
    <row r="304" spans="1:10" x14ac:dyDescent="0.25">
      <c r="A304" s="93"/>
      <c r="B304" s="92"/>
      <c r="C304" s="28" t="s">
        <v>13</v>
      </c>
      <c r="D304" s="28" t="s">
        <v>42</v>
      </c>
      <c r="E304" s="3">
        <f t="shared" ref="E304:E308" si="91">SUM(F304:I304)</f>
        <v>0</v>
      </c>
      <c r="F304" s="3">
        <f t="shared" si="90"/>
        <v>0</v>
      </c>
      <c r="G304" s="3">
        <f t="shared" si="90"/>
        <v>0</v>
      </c>
      <c r="H304" s="3">
        <f t="shared" si="90"/>
        <v>0</v>
      </c>
      <c r="I304" s="3">
        <f t="shared" si="90"/>
        <v>0</v>
      </c>
      <c r="J304" s="80"/>
    </row>
    <row r="305" spans="1:10" x14ac:dyDescent="0.25">
      <c r="A305" s="93"/>
      <c r="B305" s="92"/>
      <c r="C305" s="28" t="s">
        <v>14</v>
      </c>
      <c r="D305" s="9"/>
      <c r="E305" s="3">
        <f t="shared" si="91"/>
        <v>2029.8</v>
      </c>
      <c r="F305" s="3">
        <f t="shared" si="90"/>
        <v>2029.8</v>
      </c>
      <c r="G305" s="3">
        <f t="shared" si="90"/>
        <v>0</v>
      </c>
      <c r="H305" s="3">
        <f t="shared" si="90"/>
        <v>0</v>
      </c>
      <c r="I305" s="3">
        <f t="shared" si="90"/>
        <v>0</v>
      </c>
      <c r="J305" s="80"/>
    </row>
    <row r="306" spans="1:10" x14ac:dyDescent="0.25">
      <c r="A306" s="93"/>
      <c r="B306" s="92"/>
      <c r="C306" s="28" t="s">
        <v>15</v>
      </c>
      <c r="D306" s="9"/>
      <c r="E306" s="3">
        <f t="shared" si="91"/>
        <v>0</v>
      </c>
      <c r="F306" s="3">
        <f t="shared" si="90"/>
        <v>0</v>
      </c>
      <c r="G306" s="3">
        <f t="shared" si="90"/>
        <v>0</v>
      </c>
      <c r="H306" s="3">
        <f t="shared" si="90"/>
        <v>0</v>
      </c>
      <c r="I306" s="3">
        <f t="shared" si="90"/>
        <v>0</v>
      </c>
      <c r="J306" s="80"/>
    </row>
    <row r="307" spans="1:10" x14ac:dyDescent="0.25">
      <c r="A307" s="93"/>
      <c r="B307" s="92"/>
      <c r="C307" s="28" t="s">
        <v>16</v>
      </c>
      <c r="D307" s="9"/>
      <c r="E307" s="3">
        <f t="shared" si="91"/>
        <v>9467.5</v>
      </c>
      <c r="F307" s="3">
        <f t="shared" si="90"/>
        <v>3018.5</v>
      </c>
      <c r="G307" s="3">
        <f t="shared" si="90"/>
        <v>1800</v>
      </c>
      <c r="H307" s="3">
        <f t="shared" si="90"/>
        <v>2300</v>
      </c>
      <c r="I307" s="3">
        <f t="shared" si="90"/>
        <v>2349</v>
      </c>
      <c r="J307" s="80"/>
    </row>
    <row r="308" spans="1:10" x14ac:dyDescent="0.25">
      <c r="A308" s="93"/>
      <c r="B308" s="92"/>
      <c r="C308" s="28" t="s">
        <v>17</v>
      </c>
      <c r="D308" s="9"/>
      <c r="E308" s="3">
        <f t="shared" si="91"/>
        <v>0</v>
      </c>
      <c r="F308" s="3">
        <f>F314++F320+F326+F332</f>
        <v>0</v>
      </c>
      <c r="G308" s="3">
        <f t="shared" si="90"/>
        <v>0</v>
      </c>
      <c r="H308" s="3">
        <f t="shared" si="90"/>
        <v>0</v>
      </c>
      <c r="I308" s="3">
        <f t="shared" si="90"/>
        <v>0</v>
      </c>
      <c r="J308" s="80"/>
    </row>
    <row r="309" spans="1:10" ht="15" customHeight="1" x14ac:dyDescent="0.25">
      <c r="A309" s="81" t="s">
        <v>100</v>
      </c>
      <c r="B309" s="79" t="s">
        <v>101</v>
      </c>
      <c r="C309" s="28" t="s">
        <v>11</v>
      </c>
      <c r="D309" s="28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92">SUM(G310:G314)</f>
        <v>500</v>
      </c>
      <c r="H309" s="6">
        <f t="shared" si="92"/>
        <v>800</v>
      </c>
      <c r="I309" s="6">
        <f t="shared" si="92"/>
        <v>770.2</v>
      </c>
      <c r="J309" s="97" t="s">
        <v>126</v>
      </c>
    </row>
    <row r="310" spans="1:10" x14ac:dyDescent="0.25">
      <c r="A310" s="81"/>
      <c r="B310" s="79"/>
      <c r="C310" s="28" t="s">
        <v>13</v>
      </c>
      <c r="D310" s="28" t="s">
        <v>42</v>
      </c>
      <c r="E310" s="6">
        <f t="shared" ref="E310:E332" si="93">SUM(F310:I310)</f>
        <v>0</v>
      </c>
      <c r="F310" s="6">
        <v>0</v>
      </c>
      <c r="G310" s="6">
        <v>0</v>
      </c>
      <c r="H310" s="6">
        <v>0</v>
      </c>
      <c r="I310" s="6"/>
      <c r="J310" s="97"/>
    </row>
    <row r="311" spans="1:10" x14ac:dyDescent="0.25">
      <c r="A311" s="81"/>
      <c r="B311" s="79"/>
      <c r="C311" s="28" t="s">
        <v>14</v>
      </c>
      <c r="D311" s="28"/>
      <c r="E311" s="6">
        <f t="shared" si="93"/>
        <v>0</v>
      </c>
      <c r="F311" s="6">
        <v>0</v>
      </c>
      <c r="G311" s="6">
        <v>0</v>
      </c>
      <c r="H311" s="6">
        <v>0</v>
      </c>
      <c r="I311" s="6"/>
      <c r="J311" s="97"/>
    </row>
    <row r="312" spans="1:10" x14ac:dyDescent="0.25">
      <c r="A312" s="81"/>
      <c r="B312" s="79"/>
      <c r="C312" s="28" t="s">
        <v>15</v>
      </c>
      <c r="D312" s="28"/>
      <c r="E312" s="6">
        <f t="shared" si="93"/>
        <v>0</v>
      </c>
      <c r="F312" s="6">
        <v>0</v>
      </c>
      <c r="G312" s="6">
        <v>0</v>
      </c>
      <c r="H312" s="6">
        <v>0</v>
      </c>
      <c r="I312" s="6"/>
      <c r="J312" s="97"/>
    </row>
    <row r="313" spans="1:10" x14ac:dyDescent="0.25">
      <c r="A313" s="81"/>
      <c r="B313" s="79"/>
      <c r="C313" s="28" t="s">
        <v>16</v>
      </c>
      <c r="D313" s="9"/>
      <c r="E313" s="6">
        <f t="shared" si="93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97"/>
    </row>
    <row r="314" spans="1:10" x14ac:dyDescent="0.25">
      <c r="A314" s="81"/>
      <c r="B314" s="79"/>
      <c r="C314" s="28" t="s">
        <v>17</v>
      </c>
      <c r="D314" s="9"/>
      <c r="E314" s="6">
        <f t="shared" si="93"/>
        <v>0</v>
      </c>
      <c r="F314" s="6">
        <v>0</v>
      </c>
      <c r="G314" s="6">
        <v>0</v>
      </c>
      <c r="H314" s="6">
        <v>0</v>
      </c>
      <c r="I314" s="6"/>
      <c r="J314" s="97"/>
    </row>
    <row r="315" spans="1:10" ht="15" customHeight="1" x14ac:dyDescent="0.25">
      <c r="A315" s="81" t="s">
        <v>102</v>
      </c>
      <c r="B315" s="79" t="s">
        <v>103</v>
      </c>
      <c r="C315" s="28" t="s">
        <v>11</v>
      </c>
      <c r="D315" s="28" t="s">
        <v>41</v>
      </c>
      <c r="E315" s="6">
        <f t="shared" si="93"/>
        <v>3878.8</v>
      </c>
      <c r="F315" s="6">
        <f>SUM(F316:F320)</f>
        <v>1000</v>
      </c>
      <c r="G315" s="6">
        <f t="shared" ref="G315:I315" si="94">SUM(G316:G320)</f>
        <v>800</v>
      </c>
      <c r="H315" s="6">
        <f t="shared" si="94"/>
        <v>1000</v>
      </c>
      <c r="I315" s="6">
        <f t="shared" si="94"/>
        <v>1078.8</v>
      </c>
      <c r="J315" s="79" t="s">
        <v>128</v>
      </c>
    </row>
    <row r="316" spans="1:10" x14ac:dyDescent="0.25">
      <c r="A316" s="81"/>
      <c r="B316" s="79"/>
      <c r="C316" s="28" t="s">
        <v>13</v>
      </c>
      <c r="D316" s="28" t="s">
        <v>42</v>
      </c>
      <c r="E316" s="6">
        <f t="shared" si="93"/>
        <v>0</v>
      </c>
      <c r="F316" s="6">
        <v>0</v>
      </c>
      <c r="G316" s="6">
        <v>0</v>
      </c>
      <c r="H316" s="6">
        <v>0</v>
      </c>
      <c r="I316" s="6"/>
      <c r="J316" s="79"/>
    </row>
    <row r="317" spans="1:10" x14ac:dyDescent="0.25">
      <c r="A317" s="81"/>
      <c r="B317" s="79"/>
      <c r="C317" s="28" t="s">
        <v>14</v>
      </c>
      <c r="D317" s="9"/>
      <c r="E317" s="6">
        <f t="shared" si="93"/>
        <v>0</v>
      </c>
      <c r="F317" s="6">
        <v>0</v>
      </c>
      <c r="G317" s="6">
        <v>0</v>
      </c>
      <c r="H317" s="6">
        <v>0</v>
      </c>
      <c r="I317" s="6"/>
      <c r="J317" s="79"/>
    </row>
    <row r="318" spans="1:10" x14ac:dyDescent="0.25">
      <c r="A318" s="81"/>
      <c r="B318" s="79"/>
      <c r="C318" s="28" t="s">
        <v>15</v>
      </c>
      <c r="D318" s="9"/>
      <c r="E318" s="6">
        <f t="shared" si="93"/>
        <v>0</v>
      </c>
      <c r="F318" s="6">
        <v>0</v>
      </c>
      <c r="G318" s="6">
        <v>0</v>
      </c>
      <c r="H318" s="6">
        <v>0</v>
      </c>
      <c r="I318" s="6"/>
      <c r="J318" s="79"/>
    </row>
    <row r="319" spans="1:10" x14ac:dyDescent="0.25">
      <c r="A319" s="81"/>
      <c r="B319" s="79"/>
      <c r="C319" s="28" t="s">
        <v>16</v>
      </c>
      <c r="D319" s="9"/>
      <c r="E319" s="6">
        <f t="shared" si="93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79"/>
    </row>
    <row r="320" spans="1:10" x14ac:dyDescent="0.25">
      <c r="A320" s="81"/>
      <c r="B320" s="79"/>
      <c r="C320" s="28" t="s">
        <v>17</v>
      </c>
      <c r="D320" s="9"/>
      <c r="E320" s="6">
        <f t="shared" si="93"/>
        <v>0</v>
      </c>
      <c r="F320" s="6">
        <v>0</v>
      </c>
      <c r="G320" s="6">
        <v>0</v>
      </c>
      <c r="H320" s="6">
        <v>0</v>
      </c>
      <c r="I320" s="6"/>
      <c r="J320" s="79"/>
    </row>
    <row r="321" spans="1:10" ht="15" customHeight="1" x14ac:dyDescent="0.25">
      <c r="A321" s="81" t="s">
        <v>104</v>
      </c>
      <c r="B321" s="98" t="s">
        <v>105</v>
      </c>
      <c r="C321" s="28" t="s">
        <v>11</v>
      </c>
      <c r="D321" s="28" t="s">
        <v>41</v>
      </c>
      <c r="E321" s="6">
        <f t="shared" si="93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79" t="s">
        <v>126</v>
      </c>
    </row>
    <row r="322" spans="1:10" x14ac:dyDescent="0.25">
      <c r="A322" s="81"/>
      <c r="B322" s="98"/>
      <c r="C322" s="28" t="s">
        <v>13</v>
      </c>
      <c r="D322" s="28" t="s">
        <v>42</v>
      </c>
      <c r="E322" s="6">
        <f t="shared" si="93"/>
        <v>0</v>
      </c>
      <c r="F322" s="6">
        <v>0</v>
      </c>
      <c r="G322" s="6">
        <v>0</v>
      </c>
      <c r="H322" s="6">
        <v>0</v>
      </c>
      <c r="I322" s="6"/>
      <c r="J322" s="79"/>
    </row>
    <row r="323" spans="1:10" x14ac:dyDescent="0.25">
      <c r="A323" s="81"/>
      <c r="B323" s="98"/>
      <c r="C323" s="28" t="s">
        <v>14</v>
      </c>
      <c r="D323" s="9"/>
      <c r="E323" s="6">
        <f t="shared" si="93"/>
        <v>0</v>
      </c>
      <c r="F323" s="6">
        <v>0</v>
      </c>
      <c r="G323" s="6">
        <v>0</v>
      </c>
      <c r="H323" s="6">
        <v>0</v>
      </c>
      <c r="I323" s="6"/>
      <c r="J323" s="79"/>
    </row>
    <row r="324" spans="1:10" x14ac:dyDescent="0.25">
      <c r="A324" s="81"/>
      <c r="B324" s="98"/>
      <c r="C324" s="28" t="s">
        <v>15</v>
      </c>
      <c r="D324" s="9"/>
      <c r="E324" s="6">
        <f t="shared" si="93"/>
        <v>0</v>
      </c>
      <c r="F324" s="6">
        <v>0</v>
      </c>
      <c r="G324" s="6">
        <v>0</v>
      </c>
      <c r="H324" s="6">
        <v>0</v>
      </c>
      <c r="I324" s="6"/>
      <c r="J324" s="79"/>
    </row>
    <row r="325" spans="1:10" x14ac:dyDescent="0.25">
      <c r="A325" s="81"/>
      <c r="B325" s="98"/>
      <c r="C325" s="28" t="s">
        <v>16</v>
      </c>
      <c r="D325" s="9"/>
      <c r="E325" s="6">
        <f t="shared" si="93"/>
        <v>2030</v>
      </c>
      <c r="F325" s="6">
        <v>530</v>
      </c>
      <c r="G325" s="6">
        <v>500</v>
      </c>
      <c r="H325" s="6">
        <v>500</v>
      </c>
      <c r="I325" s="6">
        <v>500</v>
      </c>
      <c r="J325" s="79"/>
    </row>
    <row r="326" spans="1:10" x14ac:dyDescent="0.25">
      <c r="A326" s="81"/>
      <c r="B326" s="98"/>
      <c r="C326" s="28" t="s">
        <v>17</v>
      </c>
      <c r="D326" s="9"/>
      <c r="E326" s="6">
        <f t="shared" si="93"/>
        <v>0</v>
      </c>
      <c r="F326" s="6">
        <v>0</v>
      </c>
      <c r="G326" s="6">
        <v>0</v>
      </c>
      <c r="H326" s="6">
        <v>0</v>
      </c>
      <c r="I326" s="6"/>
      <c r="J326" s="79"/>
    </row>
    <row r="327" spans="1:10" ht="15" customHeight="1" x14ac:dyDescent="0.25">
      <c r="A327" s="81" t="s">
        <v>106</v>
      </c>
      <c r="B327" s="79" t="s">
        <v>107</v>
      </c>
      <c r="C327" s="28" t="s">
        <v>11</v>
      </c>
      <c r="D327" s="28" t="s">
        <v>41</v>
      </c>
      <c r="E327" s="6">
        <f t="shared" si="93"/>
        <v>2861.1</v>
      </c>
      <c r="F327" s="6">
        <f>SUM(F328:F332)</f>
        <v>2861.1</v>
      </c>
      <c r="G327" s="6">
        <f t="shared" ref="G327:I327" si="95">SUM(G328:G332)</f>
        <v>0</v>
      </c>
      <c r="H327" s="6">
        <f t="shared" si="95"/>
        <v>0</v>
      </c>
      <c r="I327" s="6">
        <f t="shared" si="95"/>
        <v>0</v>
      </c>
      <c r="J327" s="79" t="s">
        <v>126</v>
      </c>
    </row>
    <row r="328" spans="1:10" x14ac:dyDescent="0.25">
      <c r="A328" s="81"/>
      <c r="B328" s="79"/>
      <c r="C328" s="28" t="s">
        <v>13</v>
      </c>
      <c r="D328" s="28" t="s">
        <v>42</v>
      </c>
      <c r="E328" s="6">
        <f t="shared" si="93"/>
        <v>0</v>
      </c>
      <c r="F328" s="6">
        <v>0</v>
      </c>
      <c r="G328" s="6">
        <v>0</v>
      </c>
      <c r="H328" s="6">
        <v>0</v>
      </c>
      <c r="I328" s="6"/>
      <c r="J328" s="79"/>
    </row>
    <row r="329" spans="1:10" x14ac:dyDescent="0.25">
      <c r="A329" s="81"/>
      <c r="B329" s="79"/>
      <c r="C329" s="28" t="s">
        <v>14</v>
      </c>
      <c r="D329" s="9"/>
      <c r="E329" s="6">
        <f t="shared" si="93"/>
        <v>2029.8</v>
      </c>
      <c r="F329" s="6">
        <v>2029.8</v>
      </c>
      <c r="G329" s="6">
        <v>0</v>
      </c>
      <c r="H329" s="6">
        <v>0</v>
      </c>
      <c r="I329" s="6"/>
      <c r="J329" s="79"/>
    </row>
    <row r="330" spans="1:10" x14ac:dyDescent="0.25">
      <c r="A330" s="81"/>
      <c r="B330" s="79"/>
      <c r="C330" s="28" t="s">
        <v>15</v>
      </c>
      <c r="D330" s="9"/>
      <c r="E330" s="6">
        <f t="shared" si="93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79"/>
      <c r="C331" s="28" t="s">
        <v>16</v>
      </c>
      <c r="D331" s="9"/>
      <c r="E331" s="6">
        <f t="shared" si="93"/>
        <v>831.3</v>
      </c>
      <c r="F331" s="6">
        <v>831.3</v>
      </c>
      <c r="G331" s="6">
        <v>0</v>
      </c>
      <c r="H331" s="6">
        <v>0</v>
      </c>
      <c r="I331" s="6"/>
      <c r="J331" s="79"/>
    </row>
    <row r="332" spans="1:10" x14ac:dyDescent="0.25">
      <c r="A332" s="81"/>
      <c r="B332" s="79"/>
      <c r="C332" s="28" t="s">
        <v>17</v>
      </c>
      <c r="D332" s="9"/>
      <c r="E332" s="6">
        <f t="shared" si="93"/>
        <v>0</v>
      </c>
      <c r="F332" s="6">
        <f t="shared" ref="F332:H332" si="96">SUM(G332:I332)</f>
        <v>0</v>
      </c>
      <c r="G332" s="6">
        <f t="shared" si="96"/>
        <v>0</v>
      </c>
      <c r="H332" s="6">
        <f t="shared" si="96"/>
        <v>0</v>
      </c>
      <c r="I332" s="6"/>
      <c r="J332" s="79"/>
    </row>
    <row r="333" spans="1:10" ht="15" customHeight="1" x14ac:dyDescent="0.25">
      <c r="A333" s="93" t="s">
        <v>108</v>
      </c>
      <c r="B333" s="92" t="s">
        <v>109</v>
      </c>
      <c r="C333" s="27" t="s">
        <v>11</v>
      </c>
      <c r="D333" s="27" t="s">
        <v>41</v>
      </c>
      <c r="E333" s="3">
        <f>SUM(F333:I333)</f>
        <v>800</v>
      </c>
      <c r="F333" s="3">
        <f t="shared" ref="F333:I338" si="97">F339</f>
        <v>300</v>
      </c>
      <c r="G333" s="3">
        <f t="shared" si="97"/>
        <v>200</v>
      </c>
      <c r="H333" s="3">
        <f t="shared" si="97"/>
        <v>200</v>
      </c>
      <c r="I333" s="3">
        <f t="shared" si="97"/>
        <v>100</v>
      </c>
      <c r="J333" s="97"/>
    </row>
    <row r="334" spans="1:10" x14ac:dyDescent="0.25">
      <c r="A334" s="93"/>
      <c r="B334" s="92"/>
      <c r="C334" s="27" t="s">
        <v>13</v>
      </c>
      <c r="D334" s="27" t="s">
        <v>42</v>
      </c>
      <c r="E334" s="3">
        <f t="shared" ref="E334:E338" si="98">SUM(F334:I334)</f>
        <v>0</v>
      </c>
      <c r="F334" s="3">
        <f t="shared" si="97"/>
        <v>0</v>
      </c>
      <c r="G334" s="3">
        <f t="shared" si="97"/>
        <v>0</v>
      </c>
      <c r="H334" s="3">
        <f t="shared" si="97"/>
        <v>0</v>
      </c>
      <c r="I334" s="3">
        <f t="shared" si="97"/>
        <v>0</v>
      </c>
      <c r="J334" s="97"/>
    </row>
    <row r="335" spans="1:10" x14ac:dyDescent="0.25">
      <c r="A335" s="93"/>
      <c r="B335" s="92"/>
      <c r="C335" s="27" t="s">
        <v>14</v>
      </c>
      <c r="D335" s="10"/>
      <c r="E335" s="3">
        <f t="shared" si="98"/>
        <v>0</v>
      </c>
      <c r="F335" s="3">
        <f t="shared" si="97"/>
        <v>0</v>
      </c>
      <c r="G335" s="3">
        <f t="shared" si="97"/>
        <v>0</v>
      </c>
      <c r="H335" s="3">
        <f t="shared" si="97"/>
        <v>0</v>
      </c>
      <c r="I335" s="3">
        <f t="shared" si="97"/>
        <v>0</v>
      </c>
      <c r="J335" s="97"/>
    </row>
    <row r="336" spans="1:10" x14ac:dyDescent="0.25">
      <c r="A336" s="93"/>
      <c r="B336" s="92"/>
      <c r="C336" s="27" t="s">
        <v>15</v>
      </c>
      <c r="D336" s="10"/>
      <c r="E336" s="3">
        <f t="shared" si="98"/>
        <v>0</v>
      </c>
      <c r="F336" s="3">
        <f t="shared" si="97"/>
        <v>0</v>
      </c>
      <c r="G336" s="3">
        <f t="shared" si="97"/>
        <v>0</v>
      </c>
      <c r="H336" s="3">
        <f t="shared" si="97"/>
        <v>0</v>
      </c>
      <c r="I336" s="3">
        <f t="shared" si="97"/>
        <v>0</v>
      </c>
      <c r="J336" s="97"/>
    </row>
    <row r="337" spans="1:10" x14ac:dyDescent="0.25">
      <c r="A337" s="93"/>
      <c r="B337" s="92"/>
      <c r="C337" s="27" t="s">
        <v>16</v>
      </c>
      <c r="D337" s="10"/>
      <c r="E337" s="3">
        <f t="shared" si="98"/>
        <v>800</v>
      </c>
      <c r="F337" s="3">
        <f t="shared" si="97"/>
        <v>300</v>
      </c>
      <c r="G337" s="3">
        <f t="shared" si="97"/>
        <v>200</v>
      </c>
      <c r="H337" s="3">
        <f t="shared" si="97"/>
        <v>200</v>
      </c>
      <c r="I337" s="3">
        <f t="shared" si="97"/>
        <v>100</v>
      </c>
      <c r="J337" s="97"/>
    </row>
    <row r="338" spans="1:10" ht="14.4" customHeight="1" x14ac:dyDescent="0.25">
      <c r="A338" s="93"/>
      <c r="B338" s="92"/>
      <c r="C338" s="27" t="s">
        <v>17</v>
      </c>
      <c r="D338" s="10"/>
      <c r="E338" s="3">
        <f t="shared" si="98"/>
        <v>0</v>
      </c>
      <c r="F338" s="3">
        <f>F344</f>
        <v>0</v>
      </c>
      <c r="G338" s="3">
        <f t="shared" si="97"/>
        <v>0</v>
      </c>
      <c r="H338" s="3">
        <f t="shared" si="97"/>
        <v>0</v>
      </c>
      <c r="I338" s="3">
        <f t="shared" si="97"/>
        <v>0</v>
      </c>
      <c r="J338" s="97"/>
    </row>
    <row r="339" spans="1:10" x14ac:dyDescent="0.25">
      <c r="A339" s="81" t="s">
        <v>110</v>
      </c>
      <c r="B339" s="79" t="s">
        <v>111</v>
      </c>
      <c r="C339" s="28" t="s">
        <v>11</v>
      </c>
      <c r="D339" s="28" t="s">
        <v>41</v>
      </c>
      <c r="E339" s="6">
        <f>SUM(F339:I339)</f>
        <v>800</v>
      </c>
      <c r="F339" s="6">
        <f>SUM(F340:F344)</f>
        <v>300</v>
      </c>
      <c r="G339" s="6">
        <f t="shared" ref="G339:I339" si="99">SUM(G340:G344)</f>
        <v>200</v>
      </c>
      <c r="H339" s="6">
        <f t="shared" si="99"/>
        <v>200</v>
      </c>
      <c r="I339" s="6">
        <f t="shared" si="99"/>
        <v>100</v>
      </c>
      <c r="J339" s="79" t="s">
        <v>128</v>
      </c>
    </row>
    <row r="340" spans="1:10" x14ac:dyDescent="0.25">
      <c r="A340" s="81"/>
      <c r="B340" s="79"/>
      <c r="C340" s="28" t="s">
        <v>13</v>
      </c>
      <c r="D340" s="28" t="s">
        <v>42</v>
      </c>
      <c r="E340" s="6">
        <f t="shared" ref="E340:E344" si="100">SUM(F340:I340)</f>
        <v>0</v>
      </c>
      <c r="F340" s="6">
        <v>0</v>
      </c>
      <c r="G340" s="6">
        <v>0</v>
      </c>
      <c r="H340" s="6">
        <v>0</v>
      </c>
      <c r="I340" s="6"/>
      <c r="J340" s="79"/>
    </row>
    <row r="341" spans="1:10" x14ac:dyDescent="0.25">
      <c r="A341" s="81"/>
      <c r="B341" s="79"/>
      <c r="C341" s="28" t="s">
        <v>14</v>
      </c>
      <c r="D341" s="9"/>
      <c r="E341" s="6">
        <f t="shared" si="100"/>
        <v>0</v>
      </c>
      <c r="F341" s="6">
        <v>0</v>
      </c>
      <c r="G341" s="6">
        <v>0</v>
      </c>
      <c r="H341" s="6">
        <v>0</v>
      </c>
      <c r="I341" s="6"/>
      <c r="J341" s="79"/>
    </row>
    <row r="342" spans="1:10" x14ac:dyDescent="0.25">
      <c r="A342" s="81"/>
      <c r="B342" s="79"/>
      <c r="C342" s="28" t="s">
        <v>15</v>
      </c>
      <c r="D342" s="9"/>
      <c r="E342" s="6">
        <f t="shared" si="100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28" t="s">
        <v>16</v>
      </c>
      <c r="D343" s="9"/>
      <c r="E343" s="6">
        <f t="shared" si="100"/>
        <v>800</v>
      </c>
      <c r="F343" s="6">
        <v>300</v>
      </c>
      <c r="G343" s="6">
        <v>200</v>
      </c>
      <c r="H343" s="6">
        <v>200</v>
      </c>
      <c r="I343" s="6">
        <v>100</v>
      </c>
      <c r="J343" s="79"/>
    </row>
    <row r="344" spans="1:10" x14ac:dyDescent="0.25">
      <c r="A344" s="81"/>
      <c r="B344" s="79"/>
      <c r="C344" s="28" t="s">
        <v>17</v>
      </c>
      <c r="D344" s="9"/>
      <c r="E344" s="6">
        <f t="shared" si="100"/>
        <v>0</v>
      </c>
      <c r="F344" s="6">
        <v>0</v>
      </c>
      <c r="G344" s="6">
        <v>0</v>
      </c>
      <c r="H344" s="6">
        <v>0</v>
      </c>
      <c r="I344" s="6"/>
      <c r="J344" s="79"/>
    </row>
    <row r="345" spans="1:10" x14ac:dyDescent="0.25">
      <c r="A345" s="81" t="s">
        <v>112</v>
      </c>
      <c r="B345" s="92" t="s">
        <v>113</v>
      </c>
      <c r="C345" s="27" t="s">
        <v>11</v>
      </c>
      <c r="D345" s="27" t="s">
        <v>41</v>
      </c>
      <c r="E345" s="3">
        <f>SUM(F345:I345)</f>
        <v>40</v>
      </c>
      <c r="F345" s="3">
        <f t="shared" ref="F345:I350" si="101">F351</f>
        <v>10</v>
      </c>
      <c r="G345" s="3">
        <f t="shared" si="101"/>
        <v>10</v>
      </c>
      <c r="H345" s="3">
        <f t="shared" si="101"/>
        <v>10</v>
      </c>
      <c r="I345" s="3">
        <f t="shared" si="101"/>
        <v>10</v>
      </c>
      <c r="J345" s="97"/>
    </row>
    <row r="346" spans="1:10" x14ac:dyDescent="0.25">
      <c r="A346" s="81"/>
      <c r="B346" s="92"/>
      <c r="C346" s="27" t="s">
        <v>13</v>
      </c>
      <c r="D346" s="27" t="s">
        <v>42</v>
      </c>
      <c r="E346" s="3">
        <f t="shared" ref="E346:E350" si="102">SUM(F346:I346)</f>
        <v>0</v>
      </c>
      <c r="F346" s="3">
        <f t="shared" si="101"/>
        <v>0</v>
      </c>
      <c r="G346" s="3">
        <f t="shared" si="101"/>
        <v>0</v>
      </c>
      <c r="H346" s="3">
        <f t="shared" si="101"/>
        <v>0</v>
      </c>
      <c r="I346" s="3">
        <f t="shared" si="101"/>
        <v>0</v>
      </c>
      <c r="J346" s="97"/>
    </row>
    <row r="347" spans="1:10" x14ac:dyDescent="0.25">
      <c r="A347" s="81"/>
      <c r="B347" s="92"/>
      <c r="C347" s="27" t="s">
        <v>14</v>
      </c>
      <c r="D347" s="10"/>
      <c r="E347" s="3">
        <f t="shared" si="102"/>
        <v>0</v>
      </c>
      <c r="F347" s="3">
        <f t="shared" si="101"/>
        <v>0</v>
      </c>
      <c r="G347" s="3">
        <f t="shared" si="101"/>
        <v>0</v>
      </c>
      <c r="H347" s="3">
        <f t="shared" si="101"/>
        <v>0</v>
      </c>
      <c r="I347" s="3">
        <f t="shared" si="101"/>
        <v>0</v>
      </c>
      <c r="J347" s="97"/>
    </row>
    <row r="348" spans="1:10" x14ac:dyDescent="0.25">
      <c r="A348" s="81"/>
      <c r="B348" s="92"/>
      <c r="C348" s="27" t="s">
        <v>15</v>
      </c>
      <c r="D348" s="10"/>
      <c r="E348" s="3">
        <f t="shared" si="102"/>
        <v>0</v>
      </c>
      <c r="F348" s="3">
        <f t="shared" si="101"/>
        <v>0</v>
      </c>
      <c r="G348" s="3">
        <f t="shared" si="101"/>
        <v>0</v>
      </c>
      <c r="H348" s="3">
        <f t="shared" si="101"/>
        <v>0</v>
      </c>
      <c r="I348" s="3">
        <f t="shared" si="101"/>
        <v>0</v>
      </c>
      <c r="J348" s="97"/>
    </row>
    <row r="349" spans="1:10" x14ac:dyDescent="0.25">
      <c r="A349" s="81"/>
      <c r="B349" s="92"/>
      <c r="C349" s="27" t="s">
        <v>16</v>
      </c>
      <c r="D349" s="10"/>
      <c r="E349" s="3">
        <f t="shared" si="102"/>
        <v>40</v>
      </c>
      <c r="F349" s="3">
        <f t="shared" si="101"/>
        <v>10</v>
      </c>
      <c r="G349" s="3">
        <f t="shared" si="101"/>
        <v>10</v>
      </c>
      <c r="H349" s="3">
        <f t="shared" si="101"/>
        <v>10</v>
      </c>
      <c r="I349" s="3">
        <f t="shared" si="101"/>
        <v>10</v>
      </c>
      <c r="J349" s="97"/>
    </row>
    <row r="350" spans="1:10" ht="27.6" customHeight="1" x14ac:dyDescent="0.25">
      <c r="A350" s="81"/>
      <c r="B350" s="92"/>
      <c r="C350" s="27" t="s">
        <v>17</v>
      </c>
      <c r="D350" s="10"/>
      <c r="E350" s="3">
        <f t="shared" si="102"/>
        <v>0</v>
      </c>
      <c r="F350" s="3">
        <f>F356</f>
        <v>0</v>
      </c>
      <c r="G350" s="3">
        <f t="shared" si="101"/>
        <v>0</v>
      </c>
      <c r="H350" s="3">
        <f t="shared" si="101"/>
        <v>0</v>
      </c>
      <c r="I350" s="3">
        <f t="shared" si="101"/>
        <v>0</v>
      </c>
      <c r="J350" s="97"/>
    </row>
    <row r="351" spans="1:10" ht="15" customHeight="1" x14ac:dyDescent="0.25">
      <c r="A351" s="81" t="s">
        <v>114</v>
      </c>
      <c r="B351" s="79" t="s">
        <v>97</v>
      </c>
      <c r="C351" s="28" t="s">
        <v>11</v>
      </c>
      <c r="D351" s="28" t="s">
        <v>41</v>
      </c>
      <c r="E351" s="6">
        <f>SUM(F351:I351)</f>
        <v>40</v>
      </c>
      <c r="F351" s="6">
        <f>SUM(F352:F356)</f>
        <v>10</v>
      </c>
      <c r="G351" s="6">
        <f t="shared" ref="G351:I351" si="103">SUM(G352:G356)</f>
        <v>10</v>
      </c>
      <c r="H351" s="6">
        <f t="shared" si="103"/>
        <v>10</v>
      </c>
      <c r="I351" s="6">
        <f t="shared" si="103"/>
        <v>10</v>
      </c>
      <c r="J351" s="79" t="s">
        <v>128</v>
      </c>
    </row>
    <row r="352" spans="1:10" x14ac:dyDescent="0.25">
      <c r="A352" s="81"/>
      <c r="B352" s="79"/>
      <c r="C352" s="28" t="s">
        <v>13</v>
      </c>
      <c r="D352" s="28" t="s">
        <v>42</v>
      </c>
      <c r="E352" s="6">
        <f t="shared" ref="E352:E356" si="104">SUM(F352:I352)</f>
        <v>0</v>
      </c>
      <c r="F352" s="6">
        <v>0</v>
      </c>
      <c r="G352" s="6">
        <v>0</v>
      </c>
      <c r="H352" s="6">
        <v>0</v>
      </c>
      <c r="I352" s="6"/>
      <c r="J352" s="79"/>
    </row>
    <row r="353" spans="1:10" x14ac:dyDescent="0.25">
      <c r="A353" s="81"/>
      <c r="B353" s="79"/>
      <c r="C353" s="28" t="s">
        <v>14</v>
      </c>
      <c r="D353" s="9"/>
      <c r="E353" s="6">
        <f t="shared" si="104"/>
        <v>0</v>
      </c>
      <c r="F353" s="6">
        <v>0</v>
      </c>
      <c r="G353" s="6">
        <v>0</v>
      </c>
      <c r="H353" s="6">
        <v>0</v>
      </c>
      <c r="I353" s="6"/>
      <c r="J353" s="79"/>
    </row>
    <row r="354" spans="1:10" x14ac:dyDescent="0.25">
      <c r="A354" s="81"/>
      <c r="B354" s="79"/>
      <c r="C354" s="28" t="s">
        <v>15</v>
      </c>
      <c r="D354" s="9"/>
      <c r="E354" s="6">
        <f t="shared" si="104"/>
        <v>0</v>
      </c>
      <c r="F354" s="6">
        <v>0</v>
      </c>
      <c r="G354" s="6">
        <v>0</v>
      </c>
      <c r="H354" s="6">
        <v>0</v>
      </c>
      <c r="I354" s="6"/>
      <c r="J354" s="79"/>
    </row>
    <row r="355" spans="1:10" x14ac:dyDescent="0.25">
      <c r="A355" s="81"/>
      <c r="B355" s="79"/>
      <c r="C355" s="28" t="s">
        <v>16</v>
      </c>
      <c r="D355" s="9"/>
      <c r="E355" s="6">
        <f t="shared" si="104"/>
        <v>40</v>
      </c>
      <c r="F355" s="6">
        <v>10</v>
      </c>
      <c r="G355" s="6">
        <v>10</v>
      </c>
      <c r="H355" s="6">
        <v>10</v>
      </c>
      <c r="I355" s="6">
        <v>10</v>
      </c>
      <c r="J355" s="79"/>
    </row>
    <row r="356" spans="1:10" x14ac:dyDescent="0.25">
      <c r="A356" s="81"/>
      <c r="B356" s="79"/>
      <c r="C356" s="28" t="s">
        <v>17</v>
      </c>
      <c r="D356" s="9"/>
      <c r="E356" s="6">
        <f t="shared" si="104"/>
        <v>0</v>
      </c>
      <c r="F356" s="6">
        <v>0</v>
      </c>
      <c r="G356" s="6">
        <v>0</v>
      </c>
      <c r="H356" s="6">
        <v>0</v>
      </c>
      <c r="I356" s="6"/>
      <c r="J356" s="79"/>
    </row>
  </sheetData>
  <mergeCells count="201">
    <mergeCell ref="A351:A356"/>
    <mergeCell ref="B351:B356"/>
    <mergeCell ref="J351:J356"/>
    <mergeCell ref="A26:A31"/>
    <mergeCell ref="B26:B31"/>
    <mergeCell ref="D26:D31"/>
    <mergeCell ref="J26:J31"/>
    <mergeCell ref="A339:A344"/>
    <mergeCell ref="B339:B344"/>
    <mergeCell ref="J339:J344"/>
    <mergeCell ref="A345:A350"/>
    <mergeCell ref="B345:B350"/>
    <mergeCell ref="J345:J350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07:A212"/>
    <mergeCell ref="B207:B212"/>
    <mergeCell ref="J207:J212"/>
    <mergeCell ref="A213:A218"/>
    <mergeCell ref="B213:B218"/>
    <mergeCell ref="J213:J218"/>
    <mergeCell ref="A195:A200"/>
    <mergeCell ref="B195:B200"/>
    <mergeCell ref="J195:J200"/>
    <mergeCell ref="A201:A206"/>
    <mergeCell ref="B201:B206"/>
    <mergeCell ref="J201:J206"/>
    <mergeCell ref="A183:A188"/>
    <mergeCell ref="B183:B188"/>
    <mergeCell ref="J183:J188"/>
    <mergeCell ref="A189:A194"/>
    <mergeCell ref="B189:B194"/>
    <mergeCell ref="J189:J194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35:A140"/>
    <mergeCell ref="B135:B140"/>
    <mergeCell ref="J135:J140"/>
    <mergeCell ref="A141:A146"/>
    <mergeCell ref="B141:B146"/>
    <mergeCell ref="J141:J146"/>
    <mergeCell ref="A123:A128"/>
    <mergeCell ref="B123:B128"/>
    <mergeCell ref="J123:J128"/>
    <mergeCell ref="A129:A134"/>
    <mergeCell ref="B129:B134"/>
    <mergeCell ref="J129:J134"/>
    <mergeCell ref="A111:A116"/>
    <mergeCell ref="B111:B116"/>
    <mergeCell ref="J111:J116"/>
    <mergeCell ref="A117:A122"/>
    <mergeCell ref="B117:B122"/>
    <mergeCell ref="J117:J122"/>
    <mergeCell ref="A99:A104"/>
    <mergeCell ref="B99:B104"/>
    <mergeCell ref="D99:D104"/>
    <mergeCell ref="J99:J104"/>
    <mergeCell ref="A105:A110"/>
    <mergeCell ref="B105:B110"/>
    <mergeCell ref="D105:D110"/>
    <mergeCell ref="J105:J110"/>
    <mergeCell ref="A87:A92"/>
    <mergeCell ref="B87:B92"/>
    <mergeCell ref="D87:D92"/>
    <mergeCell ref="J87:J92"/>
    <mergeCell ref="A93:A98"/>
    <mergeCell ref="B93:B98"/>
    <mergeCell ref="D93:D98"/>
    <mergeCell ref="J93:J98"/>
    <mergeCell ref="A75:A80"/>
    <mergeCell ref="B75:B80"/>
    <mergeCell ref="D75:D80"/>
    <mergeCell ref="J75:J80"/>
    <mergeCell ref="A81:A86"/>
    <mergeCell ref="B81:B86"/>
    <mergeCell ref="D81:D86"/>
    <mergeCell ref="J81:J86"/>
    <mergeCell ref="A62:J62"/>
    <mergeCell ref="A63:A68"/>
    <mergeCell ref="B63:B68"/>
    <mergeCell ref="A69:A74"/>
    <mergeCell ref="B69:B74"/>
    <mergeCell ref="D69:D74"/>
    <mergeCell ref="J69:J74"/>
    <mergeCell ref="A50:A55"/>
    <mergeCell ref="B50:B55"/>
    <mergeCell ref="D50:D55"/>
    <mergeCell ref="J50:J55"/>
    <mergeCell ref="A56:A61"/>
    <mergeCell ref="B56:B61"/>
    <mergeCell ref="D56:D61"/>
    <mergeCell ref="J56:J61"/>
    <mergeCell ref="A44:A49"/>
    <mergeCell ref="B44:B49"/>
    <mergeCell ref="D44:D49"/>
    <mergeCell ref="J44:J49"/>
    <mergeCell ref="A20:A25"/>
    <mergeCell ref="B20:B25"/>
    <mergeCell ref="D20:D25"/>
    <mergeCell ref="J20:J25"/>
    <mergeCell ref="A32:A37"/>
    <mergeCell ref="B32:B37"/>
    <mergeCell ref="D32:D37"/>
    <mergeCell ref="J32:J37"/>
    <mergeCell ref="A13:J13"/>
    <mergeCell ref="A14:A19"/>
    <mergeCell ref="B14:B19"/>
    <mergeCell ref="D14:D19"/>
    <mergeCell ref="J14:J19"/>
    <mergeCell ref="A38:A43"/>
    <mergeCell ref="B38:B43"/>
    <mergeCell ref="D38:D43"/>
    <mergeCell ref="J38:J43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0" max="16383" man="1"/>
    <brk id="290" max="16383" man="1"/>
    <brk id="302" max="16383" man="1"/>
    <brk id="3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7" sqref="G7"/>
    </sheetView>
  </sheetViews>
  <sheetFormatPr defaultColWidth="9.109375" defaultRowHeight="13.8" x14ac:dyDescent="0.25"/>
  <cols>
    <col min="1" max="1" width="5.6640625" style="1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950000000000003" customHeight="1" x14ac:dyDescent="0.25">
      <c r="E1" s="82" t="s">
        <v>156</v>
      </c>
      <c r="F1" s="82"/>
      <c r="G1" s="82"/>
      <c r="H1" s="82"/>
      <c r="I1" s="82"/>
      <c r="J1" s="82"/>
      <c r="K1" s="12"/>
    </row>
    <row r="2" spans="1:11" ht="35.4" customHeight="1" x14ac:dyDescent="0.25">
      <c r="B2" s="85" t="s">
        <v>129</v>
      </c>
      <c r="C2" s="85"/>
      <c r="D2" s="85"/>
      <c r="E2" s="85"/>
      <c r="F2" s="85"/>
      <c r="G2" s="85"/>
      <c r="H2" s="85"/>
      <c r="I2" s="85"/>
      <c r="J2" s="85"/>
      <c r="K2" s="12"/>
    </row>
    <row r="3" spans="1:11" ht="9" customHeight="1" x14ac:dyDescent="0.25"/>
    <row r="4" spans="1:11" ht="39" customHeight="1" x14ac:dyDescent="0.25">
      <c r="A4" s="83" t="s">
        <v>0</v>
      </c>
      <c r="B4" s="83" t="s">
        <v>1</v>
      </c>
      <c r="C4" s="83" t="s">
        <v>2</v>
      </c>
      <c r="D4" s="83" t="s">
        <v>3</v>
      </c>
      <c r="E4" s="1" t="s">
        <v>4</v>
      </c>
      <c r="F4" s="83" t="s">
        <v>5</v>
      </c>
      <c r="G4" s="83"/>
      <c r="H4" s="83"/>
      <c r="I4" s="83"/>
      <c r="J4" s="84" t="s">
        <v>6</v>
      </c>
    </row>
    <row r="5" spans="1:11" x14ac:dyDescent="0.25">
      <c r="A5" s="83"/>
      <c r="B5" s="83"/>
      <c r="C5" s="83"/>
      <c r="D5" s="83"/>
      <c r="E5" s="1"/>
      <c r="F5" s="56" t="s">
        <v>7</v>
      </c>
      <c r="G5" s="56" t="s">
        <v>8</v>
      </c>
      <c r="H5" s="56" t="s">
        <v>9</v>
      </c>
      <c r="I5" s="56" t="s">
        <v>131</v>
      </c>
      <c r="J5" s="84"/>
    </row>
    <row r="6" spans="1:11" x14ac:dyDescent="0.25">
      <c r="A6" s="56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11</v>
      </c>
    </row>
    <row r="7" spans="1:11" ht="15" customHeight="1" x14ac:dyDescent="0.25">
      <c r="A7" s="86"/>
      <c r="B7" s="89" t="s">
        <v>10</v>
      </c>
      <c r="C7" s="58" t="s">
        <v>11</v>
      </c>
      <c r="D7" s="89" t="s">
        <v>12</v>
      </c>
      <c r="E7" s="3">
        <f t="shared" ref="E7:E10" si="0">SUM(F7:I7)</f>
        <v>328564</v>
      </c>
      <c r="F7" s="3">
        <f t="shared" ref="F7" si="1">F14+F38+F69</f>
        <v>102154.4</v>
      </c>
      <c r="G7" s="3">
        <f t="shared" ref="G7:I12" si="2">G14+G38+G69</f>
        <v>99838.8</v>
      </c>
      <c r="H7" s="3">
        <f t="shared" si="2"/>
        <v>65558.7</v>
      </c>
      <c r="I7" s="3">
        <f t="shared" si="2"/>
        <v>61012.1</v>
      </c>
      <c r="J7" s="92"/>
    </row>
    <row r="8" spans="1:11" ht="13.5" customHeight="1" x14ac:dyDescent="0.25">
      <c r="A8" s="87"/>
      <c r="B8" s="90"/>
      <c r="C8" s="58" t="s">
        <v>13</v>
      </c>
      <c r="D8" s="90"/>
      <c r="E8" s="3">
        <f t="shared" si="0"/>
        <v>2512</v>
      </c>
      <c r="F8" s="3">
        <f t="shared" ref="F8" si="3">F15+F39+F70</f>
        <v>0</v>
      </c>
      <c r="G8" s="3">
        <f t="shared" si="2"/>
        <v>2512</v>
      </c>
      <c r="H8" s="3">
        <f t="shared" si="2"/>
        <v>0</v>
      </c>
      <c r="I8" s="3">
        <f t="shared" si="2"/>
        <v>0</v>
      </c>
      <c r="J8" s="92"/>
    </row>
    <row r="9" spans="1:11" x14ac:dyDescent="0.25">
      <c r="A9" s="87"/>
      <c r="B9" s="90"/>
      <c r="C9" s="58" t="s">
        <v>14</v>
      </c>
      <c r="D9" s="90"/>
      <c r="E9" s="3">
        <f t="shared" si="0"/>
        <v>37441.600000000006</v>
      </c>
      <c r="F9" s="3">
        <f t="shared" ref="F9" si="4">F16+F40+F71</f>
        <v>10959.900000000001</v>
      </c>
      <c r="G9" s="3">
        <f t="shared" si="2"/>
        <v>18131.5</v>
      </c>
      <c r="H9" s="3">
        <f t="shared" si="2"/>
        <v>5747.9</v>
      </c>
      <c r="I9" s="3">
        <f t="shared" si="2"/>
        <v>2602.3000000000002</v>
      </c>
      <c r="J9" s="92"/>
    </row>
    <row r="10" spans="1:11" x14ac:dyDescent="0.25">
      <c r="A10" s="87"/>
      <c r="B10" s="90"/>
      <c r="C10" s="58" t="s">
        <v>15</v>
      </c>
      <c r="D10" s="90"/>
      <c r="E10" s="3">
        <f t="shared" si="0"/>
        <v>10520</v>
      </c>
      <c r="F10" s="3">
        <f t="shared" ref="F10" si="5">F17+F41+F72</f>
        <v>153.4</v>
      </c>
      <c r="G10" s="3">
        <f t="shared" si="2"/>
        <v>10266.6</v>
      </c>
      <c r="H10" s="3">
        <f t="shared" si="2"/>
        <v>100</v>
      </c>
      <c r="I10" s="3">
        <f t="shared" si="2"/>
        <v>0</v>
      </c>
      <c r="J10" s="92"/>
    </row>
    <row r="11" spans="1:11" x14ac:dyDescent="0.25">
      <c r="A11" s="87"/>
      <c r="B11" s="90"/>
      <c r="C11" s="58" t="s">
        <v>16</v>
      </c>
      <c r="D11" s="90"/>
      <c r="E11" s="3">
        <f>SUM(F11:I11)</f>
        <v>278134.09999999998</v>
      </c>
      <c r="F11" s="3">
        <f t="shared" ref="F11" si="6">F18+F42+F73</f>
        <v>91041.099999999991</v>
      </c>
      <c r="G11" s="3">
        <f t="shared" si="2"/>
        <v>68942.099999999991</v>
      </c>
      <c r="H11" s="3">
        <f t="shared" si="2"/>
        <v>59725.100000000006</v>
      </c>
      <c r="I11" s="3">
        <f t="shared" si="2"/>
        <v>58425.799999999996</v>
      </c>
      <c r="J11" s="92"/>
    </row>
    <row r="12" spans="1:11" ht="17.399999999999999" customHeight="1" x14ac:dyDescent="0.25">
      <c r="A12" s="88"/>
      <c r="B12" s="91"/>
      <c r="C12" s="58" t="s">
        <v>17</v>
      </c>
      <c r="D12" s="91"/>
      <c r="E12" s="3">
        <f t="shared" ref="E12" si="7">SUM(F12:I12)</f>
        <v>0</v>
      </c>
      <c r="F12" s="3">
        <f t="shared" ref="F12" si="8">F19+F74</f>
        <v>0</v>
      </c>
      <c r="G12" s="3">
        <f>G19+G43+G74</f>
        <v>0</v>
      </c>
      <c r="H12" s="3">
        <f t="shared" si="2"/>
        <v>0</v>
      </c>
      <c r="I12" s="3">
        <f t="shared" si="2"/>
        <v>0</v>
      </c>
      <c r="J12" s="92"/>
    </row>
    <row r="13" spans="1:11" ht="23.25" customHeight="1" x14ac:dyDescent="0.25">
      <c r="A13" s="92" t="s">
        <v>18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15" customHeight="1" x14ac:dyDescent="0.25">
      <c r="A14" s="93" t="s">
        <v>19</v>
      </c>
      <c r="B14" s="92" t="s">
        <v>157</v>
      </c>
      <c r="C14" s="58" t="s">
        <v>11</v>
      </c>
      <c r="D14" s="89" t="s">
        <v>12</v>
      </c>
      <c r="E14" s="3">
        <f>SUM(F14:I14)</f>
        <v>10714.9</v>
      </c>
      <c r="F14" s="3">
        <f t="shared" ref="F14:I19" si="9">F20</f>
        <v>0</v>
      </c>
      <c r="G14" s="3">
        <f t="shared" si="9"/>
        <v>10714.9</v>
      </c>
      <c r="H14" s="3">
        <f t="shared" si="9"/>
        <v>0</v>
      </c>
      <c r="I14" s="3">
        <f t="shared" si="9"/>
        <v>0</v>
      </c>
      <c r="J14" s="79"/>
    </row>
    <row r="15" spans="1:11" ht="20.25" customHeight="1" x14ac:dyDescent="0.25">
      <c r="A15" s="93"/>
      <c r="B15" s="92"/>
      <c r="C15" s="58" t="s">
        <v>13</v>
      </c>
      <c r="D15" s="90"/>
      <c r="E15" s="3">
        <f t="shared" ref="E15:E49" si="10">SUM(F15:I15)</f>
        <v>2512</v>
      </c>
      <c r="F15" s="3">
        <f t="shared" si="9"/>
        <v>0</v>
      </c>
      <c r="G15" s="3">
        <f t="shared" si="9"/>
        <v>2512</v>
      </c>
      <c r="H15" s="3">
        <f t="shared" si="9"/>
        <v>0</v>
      </c>
      <c r="I15" s="3">
        <f t="shared" si="9"/>
        <v>0</v>
      </c>
      <c r="J15" s="79"/>
    </row>
    <row r="16" spans="1:11" x14ac:dyDescent="0.25">
      <c r="A16" s="93"/>
      <c r="B16" s="92"/>
      <c r="C16" s="58" t="s">
        <v>14</v>
      </c>
      <c r="D16" s="90"/>
      <c r="E16" s="3">
        <f t="shared" si="10"/>
        <v>5488</v>
      </c>
      <c r="F16" s="3">
        <f t="shared" si="9"/>
        <v>0</v>
      </c>
      <c r="G16" s="3">
        <f t="shared" si="9"/>
        <v>5488</v>
      </c>
      <c r="H16" s="3">
        <f t="shared" si="9"/>
        <v>0</v>
      </c>
      <c r="I16" s="3">
        <f t="shared" si="9"/>
        <v>0</v>
      </c>
      <c r="J16" s="79"/>
    </row>
    <row r="17" spans="1:10" x14ac:dyDescent="0.25">
      <c r="A17" s="93"/>
      <c r="B17" s="92"/>
      <c r="C17" s="58" t="s">
        <v>15</v>
      </c>
      <c r="D17" s="90"/>
      <c r="E17" s="3">
        <f t="shared" si="10"/>
        <v>0</v>
      </c>
      <c r="F17" s="3">
        <f t="shared" si="9"/>
        <v>0</v>
      </c>
      <c r="G17" s="3">
        <f t="shared" si="9"/>
        <v>0</v>
      </c>
      <c r="H17" s="3">
        <f t="shared" si="9"/>
        <v>0</v>
      </c>
      <c r="I17" s="3">
        <f t="shared" si="9"/>
        <v>0</v>
      </c>
      <c r="J17" s="79"/>
    </row>
    <row r="18" spans="1:10" x14ac:dyDescent="0.25">
      <c r="A18" s="93"/>
      <c r="B18" s="92"/>
      <c r="C18" s="58" t="s">
        <v>16</v>
      </c>
      <c r="D18" s="90"/>
      <c r="E18" s="3">
        <f t="shared" si="10"/>
        <v>2714.9</v>
      </c>
      <c r="F18" s="3">
        <f t="shared" si="9"/>
        <v>0</v>
      </c>
      <c r="G18" s="3">
        <f t="shared" si="9"/>
        <v>2714.9</v>
      </c>
      <c r="H18" s="3">
        <f t="shared" si="9"/>
        <v>0</v>
      </c>
      <c r="I18" s="3">
        <f t="shared" si="9"/>
        <v>0</v>
      </c>
      <c r="J18" s="79"/>
    </row>
    <row r="19" spans="1:10" ht="16.5" customHeight="1" x14ac:dyDescent="0.25">
      <c r="A19" s="93"/>
      <c r="B19" s="92"/>
      <c r="C19" s="5" t="s">
        <v>17</v>
      </c>
      <c r="D19" s="91"/>
      <c r="E19" s="3">
        <f t="shared" si="10"/>
        <v>0</v>
      </c>
      <c r="F19" s="3">
        <f>F25</f>
        <v>0</v>
      </c>
      <c r="G19" s="3">
        <f t="shared" si="9"/>
        <v>0</v>
      </c>
      <c r="H19" s="3">
        <f t="shared" si="9"/>
        <v>0</v>
      </c>
      <c r="I19" s="3">
        <f t="shared" si="9"/>
        <v>0</v>
      </c>
      <c r="J19" s="79"/>
    </row>
    <row r="20" spans="1:10" ht="16.5" customHeight="1" x14ac:dyDescent="0.25">
      <c r="A20" s="81" t="s">
        <v>21</v>
      </c>
      <c r="B20" s="92" t="s">
        <v>147</v>
      </c>
      <c r="C20" s="58" t="s">
        <v>11</v>
      </c>
      <c r="D20" s="94" t="s">
        <v>148</v>
      </c>
      <c r="E20" s="3">
        <f t="shared" ref="E20:I25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79" t="s">
        <v>124</v>
      </c>
    </row>
    <row r="21" spans="1:10" ht="16.5" customHeight="1" x14ac:dyDescent="0.25">
      <c r="A21" s="81"/>
      <c r="B21" s="92"/>
      <c r="C21" s="58" t="s">
        <v>13</v>
      </c>
      <c r="D21" s="95"/>
      <c r="E21" s="3">
        <f t="shared" si="11"/>
        <v>2512</v>
      </c>
      <c r="F21" s="3">
        <f t="shared" si="11"/>
        <v>0</v>
      </c>
      <c r="G21" s="3">
        <f t="shared" si="11"/>
        <v>2512</v>
      </c>
      <c r="H21" s="3">
        <f t="shared" si="11"/>
        <v>0</v>
      </c>
      <c r="I21" s="3">
        <f t="shared" si="11"/>
        <v>0</v>
      </c>
      <c r="J21" s="79"/>
    </row>
    <row r="22" spans="1:10" ht="16.5" customHeight="1" x14ac:dyDescent="0.25">
      <c r="A22" s="81"/>
      <c r="B22" s="92"/>
      <c r="C22" s="58" t="s">
        <v>14</v>
      </c>
      <c r="D22" s="95"/>
      <c r="E22" s="3">
        <f t="shared" si="11"/>
        <v>5488</v>
      </c>
      <c r="F22" s="3">
        <f t="shared" si="11"/>
        <v>0</v>
      </c>
      <c r="G22" s="3">
        <v>5488</v>
      </c>
      <c r="H22" s="3">
        <f t="shared" si="11"/>
        <v>0</v>
      </c>
      <c r="I22" s="3">
        <f t="shared" si="11"/>
        <v>0</v>
      </c>
      <c r="J22" s="79"/>
    </row>
    <row r="23" spans="1:10" ht="16.5" customHeight="1" x14ac:dyDescent="0.25">
      <c r="A23" s="81"/>
      <c r="B23" s="92"/>
      <c r="C23" s="58" t="s">
        <v>15</v>
      </c>
      <c r="D23" s="95"/>
      <c r="E23" s="3">
        <f t="shared" si="11"/>
        <v>0</v>
      </c>
      <c r="F23" s="3">
        <f t="shared" si="11"/>
        <v>0</v>
      </c>
      <c r="G23" s="3">
        <f t="shared" si="11"/>
        <v>0</v>
      </c>
      <c r="H23" s="3">
        <f t="shared" si="11"/>
        <v>0</v>
      </c>
      <c r="I23" s="3">
        <f t="shared" si="11"/>
        <v>0</v>
      </c>
      <c r="J23" s="79"/>
    </row>
    <row r="24" spans="1:10" ht="16.5" customHeight="1" x14ac:dyDescent="0.25">
      <c r="A24" s="81"/>
      <c r="B24" s="92"/>
      <c r="C24" s="58" t="s">
        <v>16</v>
      </c>
      <c r="D24" s="95"/>
      <c r="E24" s="3">
        <f t="shared" si="11"/>
        <v>2714.9</v>
      </c>
      <c r="F24" s="3">
        <f t="shared" si="11"/>
        <v>0</v>
      </c>
      <c r="G24" s="3">
        <v>2714.9</v>
      </c>
      <c r="H24" s="3">
        <f t="shared" si="11"/>
        <v>0</v>
      </c>
      <c r="I24" s="3">
        <f t="shared" si="11"/>
        <v>0</v>
      </c>
      <c r="J24" s="79"/>
    </row>
    <row r="25" spans="1:10" ht="16.5" customHeight="1" x14ac:dyDescent="0.25">
      <c r="A25" s="81"/>
      <c r="B25" s="92"/>
      <c r="C25" s="5" t="s">
        <v>17</v>
      </c>
      <c r="D25" s="96"/>
      <c r="E25" s="3">
        <f>E31</f>
        <v>0</v>
      </c>
      <c r="F25" s="3">
        <f t="shared" si="11"/>
        <v>0</v>
      </c>
      <c r="G25" s="3">
        <f t="shared" si="11"/>
        <v>0</v>
      </c>
      <c r="H25" s="3">
        <f t="shared" si="11"/>
        <v>0</v>
      </c>
      <c r="I25" s="3">
        <f t="shared" si="11"/>
        <v>0</v>
      </c>
      <c r="J25" s="79"/>
    </row>
    <row r="26" spans="1:10" ht="16.5" customHeight="1" x14ac:dyDescent="0.25">
      <c r="A26" s="81" t="s">
        <v>121</v>
      </c>
      <c r="B26" s="105" t="s">
        <v>149</v>
      </c>
      <c r="C26" s="58" t="s">
        <v>11</v>
      </c>
      <c r="D26" s="94" t="s">
        <v>148</v>
      </c>
      <c r="E26" s="6">
        <f>SUM(F26:I26)</f>
        <v>10714.9</v>
      </c>
      <c r="F26" s="6">
        <f t="shared" ref="F26:I26" si="12">SUM(F27:F31)</f>
        <v>0</v>
      </c>
      <c r="G26" s="6">
        <f t="shared" si="12"/>
        <v>10714.9</v>
      </c>
      <c r="H26" s="6">
        <f t="shared" si="12"/>
        <v>0</v>
      </c>
      <c r="I26" s="6">
        <f t="shared" si="12"/>
        <v>0</v>
      </c>
      <c r="J26" s="79" t="s">
        <v>124</v>
      </c>
    </row>
    <row r="27" spans="1:10" ht="16.5" customHeight="1" x14ac:dyDescent="0.25">
      <c r="A27" s="81"/>
      <c r="B27" s="105"/>
      <c r="C27" s="54" t="s">
        <v>13</v>
      </c>
      <c r="D27" s="95"/>
      <c r="E27" s="6">
        <f t="shared" ref="E27:I31" si="13">E33</f>
        <v>2512</v>
      </c>
      <c r="F27" s="6">
        <f t="shared" si="13"/>
        <v>0</v>
      </c>
      <c r="G27" s="6">
        <f t="shared" si="13"/>
        <v>2512</v>
      </c>
      <c r="H27" s="6">
        <f t="shared" si="13"/>
        <v>0</v>
      </c>
      <c r="I27" s="6">
        <f t="shared" si="13"/>
        <v>0</v>
      </c>
      <c r="J27" s="79"/>
    </row>
    <row r="28" spans="1:10" ht="16.5" customHeight="1" x14ac:dyDescent="0.25">
      <c r="A28" s="81"/>
      <c r="B28" s="105"/>
      <c r="C28" s="54" t="s">
        <v>14</v>
      </c>
      <c r="D28" s="95"/>
      <c r="E28" s="6">
        <f t="shared" si="13"/>
        <v>5488</v>
      </c>
      <c r="F28" s="6">
        <f t="shared" si="13"/>
        <v>0</v>
      </c>
      <c r="G28" s="6">
        <v>5488</v>
      </c>
      <c r="H28" s="6">
        <f t="shared" si="13"/>
        <v>0</v>
      </c>
      <c r="I28" s="6">
        <f t="shared" si="13"/>
        <v>0</v>
      </c>
      <c r="J28" s="79"/>
    </row>
    <row r="29" spans="1:10" ht="16.5" customHeight="1" x14ac:dyDescent="0.25">
      <c r="A29" s="81"/>
      <c r="B29" s="105"/>
      <c r="C29" s="54" t="s">
        <v>15</v>
      </c>
      <c r="D29" s="95"/>
      <c r="E29" s="6">
        <f t="shared" si="13"/>
        <v>0</v>
      </c>
      <c r="F29" s="6">
        <f t="shared" si="13"/>
        <v>0</v>
      </c>
      <c r="G29" s="6">
        <f t="shared" si="13"/>
        <v>0</v>
      </c>
      <c r="H29" s="6">
        <f t="shared" si="13"/>
        <v>0</v>
      </c>
      <c r="I29" s="6">
        <f t="shared" si="13"/>
        <v>0</v>
      </c>
      <c r="J29" s="79"/>
    </row>
    <row r="30" spans="1:10" ht="16.5" customHeight="1" x14ac:dyDescent="0.25">
      <c r="A30" s="81"/>
      <c r="B30" s="105"/>
      <c r="C30" s="54" t="s">
        <v>16</v>
      </c>
      <c r="D30" s="95"/>
      <c r="E30" s="6">
        <f t="shared" si="13"/>
        <v>2714.9</v>
      </c>
      <c r="F30" s="6">
        <f t="shared" si="13"/>
        <v>0</v>
      </c>
      <c r="G30" s="6">
        <v>2714.9</v>
      </c>
      <c r="H30" s="6">
        <f t="shared" si="13"/>
        <v>0</v>
      </c>
      <c r="I30" s="6">
        <f t="shared" si="13"/>
        <v>0</v>
      </c>
      <c r="J30" s="79"/>
    </row>
    <row r="31" spans="1:10" ht="16.95" customHeight="1" x14ac:dyDescent="0.25">
      <c r="A31" s="81"/>
      <c r="B31" s="105"/>
      <c r="C31" s="54" t="s">
        <v>17</v>
      </c>
      <c r="D31" s="96"/>
      <c r="E31" s="6">
        <f>E37</f>
        <v>0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0</v>
      </c>
      <c r="J31" s="79"/>
    </row>
    <row r="32" spans="1:10" ht="16.5" customHeight="1" x14ac:dyDescent="0.25">
      <c r="A32" s="81" t="s">
        <v>121</v>
      </c>
      <c r="B32" s="79" t="s">
        <v>143</v>
      </c>
      <c r="C32" s="58" t="s">
        <v>11</v>
      </c>
      <c r="D32" s="94" t="s">
        <v>148</v>
      </c>
      <c r="E32" s="6">
        <f>SUM(F32:I32)</f>
        <v>10714.9</v>
      </c>
      <c r="F32" s="6">
        <f t="shared" ref="F32:I32" si="14">SUM(F33:F37)</f>
        <v>0</v>
      </c>
      <c r="G32" s="6">
        <f t="shared" si="14"/>
        <v>10714.9</v>
      </c>
      <c r="H32" s="6">
        <f t="shared" si="14"/>
        <v>0</v>
      </c>
      <c r="I32" s="6">
        <f t="shared" si="14"/>
        <v>0</v>
      </c>
      <c r="J32" s="79" t="s">
        <v>124</v>
      </c>
    </row>
    <row r="33" spans="1:10" ht="16.5" customHeight="1" x14ac:dyDescent="0.25">
      <c r="A33" s="81"/>
      <c r="B33" s="79"/>
      <c r="C33" s="54" t="s">
        <v>13</v>
      </c>
      <c r="D33" s="95"/>
      <c r="E33" s="6">
        <f t="shared" ref="E33:E37" si="15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79"/>
    </row>
    <row r="34" spans="1:10" ht="16.5" customHeight="1" x14ac:dyDescent="0.25">
      <c r="A34" s="81"/>
      <c r="B34" s="79"/>
      <c r="C34" s="54" t="s">
        <v>14</v>
      </c>
      <c r="D34" s="95"/>
      <c r="E34" s="6">
        <f t="shared" si="15"/>
        <v>5488</v>
      </c>
      <c r="F34" s="6">
        <v>0</v>
      </c>
      <c r="G34" s="6">
        <v>5488</v>
      </c>
      <c r="H34" s="6">
        <v>0</v>
      </c>
      <c r="I34" s="6">
        <v>0</v>
      </c>
      <c r="J34" s="79"/>
    </row>
    <row r="35" spans="1:10" ht="16.5" customHeight="1" x14ac:dyDescent="0.25">
      <c r="A35" s="81"/>
      <c r="B35" s="79"/>
      <c r="C35" s="54" t="s">
        <v>15</v>
      </c>
      <c r="D35" s="95"/>
      <c r="E35" s="6">
        <f t="shared" si="15"/>
        <v>0</v>
      </c>
      <c r="F35" s="6">
        <v>0</v>
      </c>
      <c r="G35" s="6">
        <v>0</v>
      </c>
      <c r="H35" s="6">
        <v>0</v>
      </c>
      <c r="I35" s="6">
        <v>0</v>
      </c>
      <c r="J35" s="79"/>
    </row>
    <row r="36" spans="1:10" ht="16.5" customHeight="1" x14ac:dyDescent="0.25">
      <c r="A36" s="81"/>
      <c r="B36" s="79"/>
      <c r="C36" s="54" t="s">
        <v>16</v>
      </c>
      <c r="D36" s="95"/>
      <c r="E36" s="6">
        <f t="shared" si="15"/>
        <v>2714.9</v>
      </c>
      <c r="F36" s="6">
        <v>0</v>
      </c>
      <c r="G36" s="6">
        <v>2714.9</v>
      </c>
      <c r="H36" s="6">
        <v>0</v>
      </c>
      <c r="I36" s="6">
        <v>0</v>
      </c>
      <c r="J36" s="79"/>
    </row>
    <row r="37" spans="1:10" ht="16.5" customHeight="1" x14ac:dyDescent="0.25">
      <c r="A37" s="81"/>
      <c r="B37" s="79"/>
      <c r="C37" s="54" t="s">
        <v>17</v>
      </c>
      <c r="D37" s="96"/>
      <c r="E37" s="6">
        <f t="shared" si="15"/>
        <v>0</v>
      </c>
      <c r="F37" s="6">
        <v>0</v>
      </c>
      <c r="G37" s="6">
        <v>0</v>
      </c>
      <c r="H37" s="6">
        <v>0</v>
      </c>
      <c r="I37" s="6">
        <v>0</v>
      </c>
      <c r="J37" s="79"/>
    </row>
    <row r="38" spans="1:10" ht="16.5" customHeight="1" x14ac:dyDescent="0.25">
      <c r="A38" s="81" t="s">
        <v>140</v>
      </c>
      <c r="B38" s="92" t="s">
        <v>158</v>
      </c>
      <c r="C38" s="58" t="s">
        <v>11</v>
      </c>
      <c r="D38" s="94" t="s">
        <v>148</v>
      </c>
      <c r="E38" s="3">
        <f t="shared" ref="E38:E42" si="16">E44</f>
        <v>1568.9</v>
      </c>
      <c r="F38" s="3">
        <f t="shared" ref="F38:I43" si="17">F44+F56</f>
        <v>5850.3</v>
      </c>
      <c r="G38" s="3">
        <f t="shared" si="17"/>
        <v>6360.3</v>
      </c>
      <c r="H38" s="3">
        <f t="shared" si="17"/>
        <v>4007.9</v>
      </c>
      <c r="I38" s="3">
        <f t="shared" si="17"/>
        <v>350.40000000000003</v>
      </c>
      <c r="J38" s="79" t="s">
        <v>124</v>
      </c>
    </row>
    <row r="39" spans="1:10" ht="16.5" customHeight="1" x14ac:dyDescent="0.25">
      <c r="A39" s="81"/>
      <c r="B39" s="92"/>
      <c r="C39" s="58" t="s">
        <v>13</v>
      </c>
      <c r="D39" s="95"/>
      <c r="E39" s="3">
        <f t="shared" si="16"/>
        <v>0</v>
      </c>
      <c r="F39" s="3">
        <f t="shared" si="17"/>
        <v>0</v>
      </c>
      <c r="G39" s="3">
        <f t="shared" si="17"/>
        <v>0</v>
      </c>
      <c r="H39" s="3">
        <f t="shared" si="17"/>
        <v>0</v>
      </c>
      <c r="I39" s="3">
        <f t="shared" si="17"/>
        <v>0</v>
      </c>
      <c r="J39" s="79"/>
    </row>
    <row r="40" spans="1:10" ht="16.5" customHeight="1" x14ac:dyDescent="0.25">
      <c r="A40" s="81"/>
      <c r="B40" s="92"/>
      <c r="C40" s="58" t="s">
        <v>14</v>
      </c>
      <c r="D40" s="95"/>
      <c r="E40" s="3">
        <f t="shared" si="16"/>
        <v>1366.5</v>
      </c>
      <c r="F40" s="3">
        <f t="shared" si="17"/>
        <v>5206.8</v>
      </c>
      <c r="G40" s="3">
        <f t="shared" si="17"/>
        <v>5597.1</v>
      </c>
      <c r="H40" s="3">
        <f t="shared" si="17"/>
        <v>3446.8</v>
      </c>
      <c r="I40" s="3">
        <f t="shared" si="17"/>
        <v>297.8</v>
      </c>
      <c r="J40" s="79"/>
    </row>
    <row r="41" spans="1:10" ht="16.5" customHeight="1" x14ac:dyDescent="0.25">
      <c r="A41" s="81"/>
      <c r="B41" s="92"/>
      <c r="C41" s="58" t="s">
        <v>15</v>
      </c>
      <c r="D41" s="95"/>
      <c r="E41" s="3">
        <f t="shared" si="16"/>
        <v>0</v>
      </c>
      <c r="F41" s="3">
        <f t="shared" si="17"/>
        <v>0</v>
      </c>
      <c r="G41" s="3">
        <f t="shared" si="17"/>
        <v>0</v>
      </c>
      <c r="H41" s="3">
        <f t="shared" si="17"/>
        <v>0</v>
      </c>
      <c r="I41" s="3">
        <f t="shared" si="17"/>
        <v>0</v>
      </c>
      <c r="J41" s="79"/>
    </row>
    <row r="42" spans="1:10" ht="16.5" customHeight="1" x14ac:dyDescent="0.25">
      <c r="A42" s="81"/>
      <c r="B42" s="92"/>
      <c r="C42" s="58" t="s">
        <v>16</v>
      </c>
      <c r="D42" s="95"/>
      <c r="E42" s="3">
        <f t="shared" si="16"/>
        <v>202.4</v>
      </c>
      <c r="F42" s="3">
        <f t="shared" si="17"/>
        <v>643.5</v>
      </c>
      <c r="G42" s="3">
        <f t="shared" si="17"/>
        <v>763.2</v>
      </c>
      <c r="H42" s="3">
        <f t="shared" si="17"/>
        <v>561.1</v>
      </c>
      <c r="I42" s="3">
        <f t="shared" si="17"/>
        <v>52.6</v>
      </c>
      <c r="J42" s="79"/>
    </row>
    <row r="43" spans="1:10" ht="16.5" customHeight="1" x14ac:dyDescent="0.25">
      <c r="A43" s="81"/>
      <c r="B43" s="92"/>
      <c r="C43" s="5" t="s">
        <v>17</v>
      </c>
      <c r="D43" s="96"/>
      <c r="E43" s="3">
        <f>E49</f>
        <v>0</v>
      </c>
      <c r="F43" s="3">
        <f>F49+F61</f>
        <v>0</v>
      </c>
      <c r="G43" s="3">
        <f t="shared" si="17"/>
        <v>0</v>
      </c>
      <c r="H43" s="3">
        <f t="shared" si="17"/>
        <v>0</v>
      </c>
      <c r="I43" s="3">
        <f t="shared" si="17"/>
        <v>0</v>
      </c>
      <c r="J43" s="79"/>
    </row>
    <row r="44" spans="1:10" ht="19.5" customHeight="1" x14ac:dyDescent="0.25">
      <c r="A44" s="81" t="s">
        <v>140</v>
      </c>
      <c r="B44" s="92" t="s">
        <v>23</v>
      </c>
      <c r="C44" s="58" t="s">
        <v>11</v>
      </c>
      <c r="D44" s="94" t="s">
        <v>148</v>
      </c>
      <c r="E44" s="3">
        <f t="shared" si="10"/>
        <v>1568.9</v>
      </c>
      <c r="F44" s="3">
        <f t="shared" ref="F44:I49" si="18">F50</f>
        <v>450.3</v>
      </c>
      <c r="G44" s="3">
        <f t="shared" si="18"/>
        <v>360.3</v>
      </c>
      <c r="H44" s="3">
        <f t="shared" si="18"/>
        <v>407.90000000000003</v>
      </c>
      <c r="I44" s="3">
        <f t="shared" si="18"/>
        <v>350.40000000000003</v>
      </c>
      <c r="J44" s="79" t="s">
        <v>124</v>
      </c>
    </row>
    <row r="45" spans="1:10" ht="17.25" customHeight="1" x14ac:dyDescent="0.25">
      <c r="A45" s="81"/>
      <c r="B45" s="92"/>
      <c r="C45" s="58" t="s">
        <v>13</v>
      </c>
      <c r="D45" s="95"/>
      <c r="E45" s="3">
        <f t="shared" si="10"/>
        <v>0</v>
      </c>
      <c r="F45" s="3">
        <f t="shared" si="18"/>
        <v>0</v>
      </c>
      <c r="G45" s="3">
        <f t="shared" si="18"/>
        <v>0</v>
      </c>
      <c r="H45" s="3">
        <f t="shared" si="18"/>
        <v>0</v>
      </c>
      <c r="I45" s="3">
        <f t="shared" si="18"/>
        <v>0</v>
      </c>
      <c r="J45" s="79"/>
    </row>
    <row r="46" spans="1:10" x14ac:dyDescent="0.25">
      <c r="A46" s="81"/>
      <c r="B46" s="92"/>
      <c r="C46" s="58" t="s">
        <v>14</v>
      </c>
      <c r="D46" s="95"/>
      <c r="E46" s="3">
        <f t="shared" si="10"/>
        <v>1366.5</v>
      </c>
      <c r="F46" s="3">
        <f t="shared" si="18"/>
        <v>400.8</v>
      </c>
      <c r="G46" s="3">
        <f t="shared" si="18"/>
        <v>317.10000000000002</v>
      </c>
      <c r="H46" s="3">
        <f t="shared" si="18"/>
        <v>350.8</v>
      </c>
      <c r="I46" s="3">
        <f t="shared" si="18"/>
        <v>297.8</v>
      </c>
      <c r="J46" s="79"/>
    </row>
    <row r="47" spans="1:10" x14ac:dyDescent="0.25">
      <c r="A47" s="81"/>
      <c r="B47" s="92"/>
      <c r="C47" s="58" t="s">
        <v>15</v>
      </c>
      <c r="D47" s="95"/>
      <c r="E47" s="3">
        <f t="shared" si="10"/>
        <v>0</v>
      </c>
      <c r="F47" s="3">
        <f t="shared" si="18"/>
        <v>0</v>
      </c>
      <c r="G47" s="3">
        <f t="shared" si="18"/>
        <v>0</v>
      </c>
      <c r="H47" s="3">
        <f t="shared" si="18"/>
        <v>0</v>
      </c>
      <c r="I47" s="3">
        <f t="shared" si="18"/>
        <v>0</v>
      </c>
      <c r="J47" s="79"/>
    </row>
    <row r="48" spans="1:10" x14ac:dyDescent="0.25">
      <c r="A48" s="81"/>
      <c r="B48" s="92"/>
      <c r="C48" s="58" t="s">
        <v>16</v>
      </c>
      <c r="D48" s="95"/>
      <c r="E48" s="3">
        <f t="shared" si="10"/>
        <v>202.4</v>
      </c>
      <c r="F48" s="3">
        <f t="shared" si="18"/>
        <v>49.5</v>
      </c>
      <c r="G48" s="3">
        <f t="shared" si="18"/>
        <v>43.2</v>
      </c>
      <c r="H48" s="3">
        <f t="shared" si="18"/>
        <v>57.1</v>
      </c>
      <c r="I48" s="3">
        <f t="shared" si="18"/>
        <v>52.6</v>
      </c>
      <c r="J48" s="79"/>
    </row>
    <row r="49" spans="1:10" ht="18" customHeight="1" x14ac:dyDescent="0.25">
      <c r="A49" s="81"/>
      <c r="B49" s="92"/>
      <c r="C49" s="5" t="s">
        <v>17</v>
      </c>
      <c r="D49" s="96"/>
      <c r="E49" s="3">
        <f t="shared" si="10"/>
        <v>0</v>
      </c>
      <c r="F49" s="3">
        <f>F55</f>
        <v>0</v>
      </c>
      <c r="G49" s="3">
        <f t="shared" si="18"/>
        <v>0</v>
      </c>
      <c r="H49" s="3">
        <f t="shared" si="18"/>
        <v>0</v>
      </c>
      <c r="I49" s="3">
        <f t="shared" si="18"/>
        <v>0</v>
      </c>
      <c r="J49" s="79"/>
    </row>
    <row r="50" spans="1:10" ht="20.25" customHeight="1" x14ac:dyDescent="0.25">
      <c r="A50" s="81" t="s">
        <v>123</v>
      </c>
      <c r="B50" s="79" t="s">
        <v>23</v>
      </c>
      <c r="C50" s="58" t="s">
        <v>11</v>
      </c>
      <c r="D50" s="94" t="s">
        <v>148</v>
      </c>
      <c r="E50" s="6">
        <f>SUM(F50:I50)</f>
        <v>1568.9</v>
      </c>
      <c r="F50" s="6">
        <f t="shared" ref="F50:I50" si="19">SUM(F51:F55)</f>
        <v>450.3</v>
      </c>
      <c r="G50" s="6">
        <f t="shared" si="19"/>
        <v>360.3</v>
      </c>
      <c r="H50" s="6">
        <f t="shared" si="19"/>
        <v>407.90000000000003</v>
      </c>
      <c r="I50" s="6">
        <f t="shared" si="19"/>
        <v>350.40000000000003</v>
      </c>
      <c r="J50" s="79" t="s">
        <v>124</v>
      </c>
    </row>
    <row r="51" spans="1:10" ht="19.5" customHeight="1" x14ac:dyDescent="0.25">
      <c r="A51" s="81"/>
      <c r="B51" s="79"/>
      <c r="C51" s="54" t="s">
        <v>13</v>
      </c>
      <c r="D51" s="95"/>
      <c r="E51" s="6">
        <f t="shared" ref="E51:E55" si="20">SUM(F51:I51)</f>
        <v>0</v>
      </c>
      <c r="F51" s="6">
        <v>0</v>
      </c>
      <c r="G51" s="6">
        <v>0</v>
      </c>
      <c r="H51" s="6">
        <v>0</v>
      </c>
      <c r="I51" s="6">
        <v>0</v>
      </c>
      <c r="J51" s="79"/>
    </row>
    <row r="52" spans="1:10" x14ac:dyDescent="0.25">
      <c r="A52" s="81"/>
      <c r="B52" s="79"/>
      <c r="C52" s="54" t="s">
        <v>14</v>
      </c>
      <c r="D52" s="95"/>
      <c r="E52" s="6">
        <f t="shared" si="20"/>
        <v>1366.5</v>
      </c>
      <c r="F52" s="6">
        <v>400.8</v>
      </c>
      <c r="G52" s="6">
        <v>317.10000000000002</v>
      </c>
      <c r="H52" s="6">
        <v>350.8</v>
      </c>
      <c r="I52" s="6">
        <v>297.8</v>
      </c>
      <c r="J52" s="79"/>
    </row>
    <row r="53" spans="1:10" x14ac:dyDescent="0.25">
      <c r="A53" s="81"/>
      <c r="B53" s="79"/>
      <c r="C53" s="54" t="s">
        <v>15</v>
      </c>
      <c r="D53" s="95"/>
      <c r="E53" s="6">
        <f t="shared" si="20"/>
        <v>0</v>
      </c>
      <c r="F53" s="6">
        <v>0</v>
      </c>
      <c r="G53" s="6">
        <v>0</v>
      </c>
      <c r="H53" s="6">
        <v>0</v>
      </c>
      <c r="I53" s="6">
        <v>0</v>
      </c>
      <c r="J53" s="79"/>
    </row>
    <row r="54" spans="1:10" x14ac:dyDescent="0.25">
      <c r="A54" s="81"/>
      <c r="B54" s="79"/>
      <c r="C54" s="54" t="s">
        <v>16</v>
      </c>
      <c r="D54" s="95"/>
      <c r="E54" s="6">
        <f t="shared" si="20"/>
        <v>202.4</v>
      </c>
      <c r="F54" s="6">
        <v>49.5</v>
      </c>
      <c r="G54" s="6">
        <v>43.2</v>
      </c>
      <c r="H54" s="6">
        <v>57.1</v>
      </c>
      <c r="I54" s="6">
        <v>52.6</v>
      </c>
      <c r="J54" s="79"/>
    </row>
    <row r="55" spans="1:10" x14ac:dyDescent="0.25">
      <c r="A55" s="81"/>
      <c r="B55" s="79"/>
      <c r="C55" s="54" t="s">
        <v>17</v>
      </c>
      <c r="D55" s="96"/>
      <c r="E55" s="6">
        <f t="shared" si="20"/>
        <v>0</v>
      </c>
      <c r="F55" s="6">
        <v>0</v>
      </c>
      <c r="G55" s="6">
        <v>0</v>
      </c>
      <c r="H55" s="6">
        <v>0</v>
      </c>
      <c r="I55" s="6">
        <v>0</v>
      </c>
      <c r="J55" s="79"/>
    </row>
    <row r="56" spans="1:10" ht="21" customHeight="1" x14ac:dyDescent="0.25">
      <c r="A56" s="93" t="s">
        <v>141</v>
      </c>
      <c r="B56" s="92" t="s">
        <v>24</v>
      </c>
      <c r="C56" s="54" t="s">
        <v>11</v>
      </c>
      <c r="D56" s="94" t="s">
        <v>148</v>
      </c>
      <c r="E56" s="7">
        <f>SUM(F56:I56)</f>
        <v>15000</v>
      </c>
      <c r="F56" s="7">
        <f t="shared" ref="F56:I61" si="21">F62</f>
        <v>5400</v>
      </c>
      <c r="G56" s="7">
        <f t="shared" si="21"/>
        <v>6000</v>
      </c>
      <c r="H56" s="7">
        <f t="shared" si="21"/>
        <v>3600</v>
      </c>
      <c r="I56" s="7">
        <f t="shared" si="21"/>
        <v>0</v>
      </c>
      <c r="J56" s="79"/>
    </row>
    <row r="57" spans="1:10" ht="22.5" customHeight="1" x14ac:dyDescent="0.25">
      <c r="A57" s="93"/>
      <c r="B57" s="92"/>
      <c r="C57" s="54" t="s">
        <v>13</v>
      </c>
      <c r="D57" s="95"/>
      <c r="E57" s="7">
        <f t="shared" ref="E57:E61" si="22">SUM(F57:I57)</f>
        <v>0</v>
      </c>
      <c r="F57" s="7">
        <f t="shared" si="21"/>
        <v>0</v>
      </c>
      <c r="G57" s="7">
        <f t="shared" si="21"/>
        <v>0</v>
      </c>
      <c r="H57" s="7">
        <f t="shared" si="21"/>
        <v>0</v>
      </c>
      <c r="I57" s="7">
        <f t="shared" si="21"/>
        <v>0</v>
      </c>
      <c r="J57" s="79"/>
    </row>
    <row r="58" spans="1:10" ht="17.25" customHeight="1" x14ac:dyDescent="0.25">
      <c r="A58" s="93"/>
      <c r="B58" s="92"/>
      <c r="C58" s="54" t="s">
        <v>14</v>
      </c>
      <c r="D58" s="95"/>
      <c r="E58" s="7">
        <f t="shared" si="22"/>
        <v>13182</v>
      </c>
      <c r="F58" s="7">
        <f t="shared" si="21"/>
        <v>4806</v>
      </c>
      <c r="G58" s="7">
        <f t="shared" si="21"/>
        <v>5280</v>
      </c>
      <c r="H58" s="7">
        <f t="shared" si="21"/>
        <v>3096</v>
      </c>
      <c r="I58" s="7">
        <f t="shared" si="21"/>
        <v>0</v>
      </c>
      <c r="J58" s="79"/>
    </row>
    <row r="59" spans="1:10" ht="17.25" customHeight="1" x14ac:dyDescent="0.25">
      <c r="A59" s="93"/>
      <c r="B59" s="92"/>
      <c r="C59" s="54" t="s">
        <v>15</v>
      </c>
      <c r="D59" s="95"/>
      <c r="E59" s="7">
        <f t="shared" si="22"/>
        <v>0</v>
      </c>
      <c r="F59" s="7">
        <f t="shared" si="21"/>
        <v>0</v>
      </c>
      <c r="G59" s="7">
        <f t="shared" si="21"/>
        <v>0</v>
      </c>
      <c r="H59" s="7">
        <f t="shared" si="21"/>
        <v>0</v>
      </c>
      <c r="I59" s="7">
        <f t="shared" si="21"/>
        <v>0</v>
      </c>
      <c r="J59" s="79"/>
    </row>
    <row r="60" spans="1:10" ht="17.25" customHeight="1" x14ac:dyDescent="0.25">
      <c r="A60" s="93"/>
      <c r="B60" s="92"/>
      <c r="C60" s="54" t="s">
        <v>16</v>
      </c>
      <c r="D60" s="95"/>
      <c r="E60" s="7">
        <f t="shared" si="22"/>
        <v>1818</v>
      </c>
      <c r="F60" s="7">
        <f t="shared" si="21"/>
        <v>594</v>
      </c>
      <c r="G60" s="7">
        <f t="shared" si="21"/>
        <v>720</v>
      </c>
      <c r="H60" s="7">
        <f t="shared" si="21"/>
        <v>504</v>
      </c>
      <c r="I60" s="7">
        <f t="shared" si="21"/>
        <v>0</v>
      </c>
      <c r="J60" s="79"/>
    </row>
    <row r="61" spans="1:10" ht="19.5" customHeight="1" x14ac:dyDescent="0.25">
      <c r="A61" s="93"/>
      <c r="B61" s="92"/>
      <c r="C61" s="54" t="s">
        <v>17</v>
      </c>
      <c r="D61" s="96"/>
      <c r="E61" s="7">
        <f t="shared" si="22"/>
        <v>0</v>
      </c>
      <c r="F61" s="7">
        <f>F67</f>
        <v>0</v>
      </c>
      <c r="G61" s="7">
        <f t="shared" si="21"/>
        <v>0</v>
      </c>
      <c r="H61" s="7">
        <f t="shared" si="21"/>
        <v>0</v>
      </c>
      <c r="I61" s="7">
        <f t="shared" si="21"/>
        <v>0</v>
      </c>
      <c r="J61" s="79"/>
    </row>
    <row r="62" spans="1:10" x14ac:dyDescent="0.25">
      <c r="A62" s="81" t="s">
        <v>142</v>
      </c>
      <c r="B62" s="79" t="s">
        <v>25</v>
      </c>
      <c r="C62" s="54" t="s">
        <v>11</v>
      </c>
      <c r="D62" s="94" t="s">
        <v>12</v>
      </c>
      <c r="E62" s="8">
        <f>SUM(F62:I62)</f>
        <v>15000</v>
      </c>
      <c r="F62" s="8">
        <f>SUM(F63:F67)</f>
        <v>5400</v>
      </c>
      <c r="G62" s="8">
        <f t="shared" ref="G62:I62" si="23">SUM(G63:G67)</f>
        <v>6000</v>
      </c>
      <c r="H62" s="8">
        <f t="shared" si="23"/>
        <v>3600</v>
      </c>
      <c r="I62" s="8">
        <f t="shared" si="23"/>
        <v>0</v>
      </c>
      <c r="J62" s="92" t="s">
        <v>128</v>
      </c>
    </row>
    <row r="63" spans="1:10" x14ac:dyDescent="0.25">
      <c r="A63" s="81"/>
      <c r="B63" s="79"/>
      <c r="C63" s="54" t="s">
        <v>13</v>
      </c>
      <c r="D63" s="95"/>
      <c r="E63" s="8">
        <f t="shared" ref="E63:E67" si="24">SUM(F63:I63)</f>
        <v>0</v>
      </c>
      <c r="F63" s="8">
        <v>0</v>
      </c>
      <c r="G63" s="8">
        <v>0</v>
      </c>
      <c r="H63" s="8">
        <v>0</v>
      </c>
      <c r="I63" s="8">
        <v>0</v>
      </c>
      <c r="J63" s="92"/>
    </row>
    <row r="64" spans="1:10" x14ac:dyDescent="0.25">
      <c r="A64" s="81"/>
      <c r="B64" s="79"/>
      <c r="C64" s="54" t="s">
        <v>14</v>
      </c>
      <c r="D64" s="95"/>
      <c r="E64" s="8">
        <f t="shared" si="24"/>
        <v>13182</v>
      </c>
      <c r="F64" s="8">
        <v>4806</v>
      </c>
      <c r="G64" s="8">
        <v>5280</v>
      </c>
      <c r="H64" s="8">
        <v>3096</v>
      </c>
      <c r="I64" s="8">
        <v>0</v>
      </c>
      <c r="J64" s="92"/>
    </row>
    <row r="65" spans="1:10" x14ac:dyDescent="0.25">
      <c r="A65" s="81"/>
      <c r="B65" s="79"/>
      <c r="C65" s="54" t="s">
        <v>15</v>
      </c>
      <c r="D65" s="95"/>
      <c r="E65" s="8">
        <f t="shared" si="24"/>
        <v>0</v>
      </c>
      <c r="F65" s="8">
        <v>0</v>
      </c>
      <c r="G65" s="8">
        <v>0</v>
      </c>
      <c r="H65" s="8">
        <v>0</v>
      </c>
      <c r="I65" s="8">
        <v>0</v>
      </c>
      <c r="J65" s="92"/>
    </row>
    <row r="66" spans="1:10" x14ac:dyDescent="0.25">
      <c r="A66" s="81"/>
      <c r="B66" s="79"/>
      <c r="C66" s="54" t="s">
        <v>16</v>
      </c>
      <c r="D66" s="95"/>
      <c r="E66" s="8">
        <f t="shared" si="24"/>
        <v>1818</v>
      </c>
      <c r="F66" s="8">
        <v>594</v>
      </c>
      <c r="G66" s="8">
        <v>720</v>
      </c>
      <c r="H66" s="8">
        <v>504</v>
      </c>
      <c r="I66" s="8">
        <v>0</v>
      </c>
      <c r="J66" s="92"/>
    </row>
    <row r="67" spans="1:10" x14ac:dyDescent="0.25">
      <c r="A67" s="81"/>
      <c r="B67" s="79"/>
      <c r="C67" s="54" t="s">
        <v>17</v>
      </c>
      <c r="D67" s="96"/>
      <c r="E67" s="8">
        <f t="shared" si="24"/>
        <v>0</v>
      </c>
      <c r="F67" s="8">
        <v>0</v>
      </c>
      <c r="G67" s="8">
        <v>0</v>
      </c>
      <c r="H67" s="8">
        <v>0</v>
      </c>
      <c r="I67" s="8">
        <v>0</v>
      </c>
      <c r="J67" s="92"/>
    </row>
    <row r="68" spans="1:10" ht="27" customHeight="1" x14ac:dyDescent="0.25">
      <c r="A68" s="92" t="s">
        <v>26</v>
      </c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6.2" customHeight="1" x14ac:dyDescent="0.25">
      <c r="A69" s="89"/>
      <c r="B69" s="92" t="s">
        <v>120</v>
      </c>
      <c r="C69" s="58" t="s">
        <v>11</v>
      </c>
      <c r="D69" s="57"/>
      <c r="E69" s="3">
        <f>SUM(F69:I69)</f>
        <v>301280.2</v>
      </c>
      <c r="F69" s="3">
        <f t="shared" ref="F69:I74" si="25">F75+F99+F117+F159+F201+F231+F237+F309+F345+F357</f>
        <v>96304.099999999991</v>
      </c>
      <c r="G69" s="3">
        <f>G75+G99+G117+G159+G201+G237+G309+G345+G357</f>
        <v>82763.600000000006</v>
      </c>
      <c r="H69" s="3">
        <f t="shared" ref="H69:I69" si="26">H75+H99+H117+H159+H201+H237+H309+H345+H357</f>
        <v>61550.799999999996</v>
      </c>
      <c r="I69" s="3">
        <f t="shared" si="26"/>
        <v>60661.7</v>
      </c>
      <c r="J69" s="58"/>
    </row>
    <row r="70" spans="1:10" ht="16.2" customHeight="1" x14ac:dyDescent="0.25">
      <c r="A70" s="90"/>
      <c r="B70" s="92"/>
      <c r="C70" s="58" t="s">
        <v>13</v>
      </c>
      <c r="D70" s="57"/>
      <c r="E70" s="3">
        <f t="shared" ref="E70:E80" si="27">SUM(F70:I70)</f>
        <v>0</v>
      </c>
      <c r="F70" s="3">
        <f t="shared" si="25"/>
        <v>0</v>
      </c>
      <c r="G70" s="3">
        <f t="shared" si="25"/>
        <v>0</v>
      </c>
      <c r="H70" s="3">
        <f t="shared" si="25"/>
        <v>0</v>
      </c>
      <c r="I70" s="3">
        <f t="shared" si="25"/>
        <v>0</v>
      </c>
      <c r="J70" s="58"/>
    </row>
    <row r="71" spans="1:10" ht="16.2" customHeight="1" x14ac:dyDescent="0.25">
      <c r="A71" s="90"/>
      <c r="B71" s="92"/>
      <c r="C71" s="58" t="s">
        <v>14</v>
      </c>
      <c r="D71" s="57"/>
      <c r="E71" s="3">
        <f t="shared" si="27"/>
        <v>17405.099999999999</v>
      </c>
      <c r="F71" s="3">
        <f t="shared" si="25"/>
        <v>5753.1</v>
      </c>
      <c r="G71" s="3">
        <f>G77+G101+G119+G161+G203+G239+G311+G347+G359</f>
        <v>7046.4</v>
      </c>
      <c r="H71" s="3">
        <f t="shared" ref="H71:I71" si="28">H77+H101+H119+H161+H203+H239+H311+H347+H359</f>
        <v>2301.1</v>
      </c>
      <c r="I71" s="3">
        <f t="shared" si="28"/>
        <v>2304.5</v>
      </c>
      <c r="J71" s="58"/>
    </row>
    <row r="72" spans="1:10" ht="16.2" customHeight="1" x14ac:dyDescent="0.25">
      <c r="A72" s="90"/>
      <c r="B72" s="92"/>
      <c r="C72" s="58" t="s">
        <v>15</v>
      </c>
      <c r="D72" s="57"/>
      <c r="E72" s="3">
        <f t="shared" si="27"/>
        <v>10520</v>
      </c>
      <c r="F72" s="3">
        <f t="shared" si="25"/>
        <v>153.4</v>
      </c>
      <c r="G72" s="3">
        <f t="shared" si="25"/>
        <v>10266.6</v>
      </c>
      <c r="H72" s="3">
        <f t="shared" si="25"/>
        <v>100</v>
      </c>
      <c r="I72" s="3">
        <f t="shared" si="25"/>
        <v>0</v>
      </c>
      <c r="J72" s="58"/>
    </row>
    <row r="73" spans="1:10" ht="16.2" customHeight="1" x14ac:dyDescent="0.25">
      <c r="A73" s="90"/>
      <c r="B73" s="92"/>
      <c r="C73" s="58" t="s">
        <v>16</v>
      </c>
      <c r="D73" s="57"/>
      <c r="E73" s="3">
        <f t="shared" si="27"/>
        <v>273398.8</v>
      </c>
      <c r="F73" s="3">
        <f t="shared" si="25"/>
        <v>90397.599999999991</v>
      </c>
      <c r="G73" s="3">
        <f t="shared" si="25"/>
        <v>65463.999999999993</v>
      </c>
      <c r="H73" s="3">
        <f t="shared" si="25"/>
        <v>59164.000000000007</v>
      </c>
      <c r="I73" s="3">
        <f t="shared" si="25"/>
        <v>58373.2</v>
      </c>
      <c r="J73" s="58"/>
    </row>
    <row r="74" spans="1:10" ht="18" customHeight="1" x14ac:dyDescent="0.25">
      <c r="A74" s="91"/>
      <c r="B74" s="92"/>
      <c r="C74" s="58" t="s">
        <v>17</v>
      </c>
      <c r="D74" s="57"/>
      <c r="E74" s="3">
        <f t="shared" si="27"/>
        <v>0</v>
      </c>
      <c r="F74" s="3">
        <f t="shared" si="25"/>
        <v>0</v>
      </c>
      <c r="G74" s="3">
        <f t="shared" si="25"/>
        <v>0</v>
      </c>
      <c r="H74" s="3">
        <f t="shared" si="25"/>
        <v>0</v>
      </c>
      <c r="I74" s="3">
        <f t="shared" si="25"/>
        <v>0</v>
      </c>
      <c r="J74" s="58"/>
    </row>
    <row r="75" spans="1:10" ht="19.2" customHeight="1" x14ac:dyDescent="0.25">
      <c r="A75" s="93" t="s">
        <v>19</v>
      </c>
      <c r="B75" s="92" t="s">
        <v>27</v>
      </c>
      <c r="C75" s="58" t="s">
        <v>11</v>
      </c>
      <c r="D75" s="94" t="s">
        <v>12</v>
      </c>
      <c r="E75" s="3">
        <f t="shared" si="27"/>
        <v>2140</v>
      </c>
      <c r="F75" s="3">
        <f t="shared" ref="F75:I80" si="29">F81+F87+F93</f>
        <v>720</v>
      </c>
      <c r="G75" s="3">
        <f t="shared" si="29"/>
        <v>400</v>
      </c>
      <c r="H75" s="3">
        <f t="shared" si="29"/>
        <v>520</v>
      </c>
      <c r="I75" s="3">
        <f t="shared" si="29"/>
        <v>500</v>
      </c>
      <c r="J75" s="79"/>
    </row>
    <row r="76" spans="1:10" x14ac:dyDescent="0.25">
      <c r="A76" s="93"/>
      <c r="B76" s="92"/>
      <c r="C76" s="58" t="s">
        <v>13</v>
      </c>
      <c r="D76" s="95"/>
      <c r="E76" s="3">
        <f t="shared" si="27"/>
        <v>0</v>
      </c>
      <c r="F76" s="3">
        <f t="shared" si="29"/>
        <v>0</v>
      </c>
      <c r="G76" s="3">
        <f t="shared" si="29"/>
        <v>0</v>
      </c>
      <c r="H76" s="3">
        <f t="shared" si="29"/>
        <v>0</v>
      </c>
      <c r="I76" s="3">
        <f t="shared" si="29"/>
        <v>0</v>
      </c>
      <c r="J76" s="79"/>
    </row>
    <row r="77" spans="1:10" x14ac:dyDescent="0.25">
      <c r="A77" s="93"/>
      <c r="B77" s="92"/>
      <c r="C77" s="58" t="s">
        <v>14</v>
      </c>
      <c r="D77" s="95"/>
      <c r="E77" s="3">
        <f t="shared" si="27"/>
        <v>0</v>
      </c>
      <c r="F77" s="3">
        <f t="shared" si="29"/>
        <v>0</v>
      </c>
      <c r="G77" s="3">
        <f t="shared" si="29"/>
        <v>0</v>
      </c>
      <c r="H77" s="3">
        <f t="shared" si="29"/>
        <v>0</v>
      </c>
      <c r="I77" s="3">
        <f t="shared" si="29"/>
        <v>0</v>
      </c>
      <c r="J77" s="79"/>
    </row>
    <row r="78" spans="1:10" x14ac:dyDescent="0.25">
      <c r="A78" s="93"/>
      <c r="B78" s="92"/>
      <c r="C78" s="58" t="s">
        <v>15</v>
      </c>
      <c r="D78" s="95"/>
      <c r="E78" s="3">
        <f t="shared" si="27"/>
        <v>0</v>
      </c>
      <c r="F78" s="3">
        <f t="shared" si="29"/>
        <v>0</v>
      </c>
      <c r="G78" s="3">
        <f t="shared" si="29"/>
        <v>0</v>
      </c>
      <c r="H78" s="3">
        <f t="shared" si="29"/>
        <v>0</v>
      </c>
      <c r="I78" s="3">
        <f t="shared" si="29"/>
        <v>0</v>
      </c>
      <c r="J78" s="79"/>
    </row>
    <row r="79" spans="1:10" x14ac:dyDescent="0.25">
      <c r="A79" s="93"/>
      <c r="B79" s="92"/>
      <c r="C79" s="58" t="s">
        <v>16</v>
      </c>
      <c r="D79" s="95"/>
      <c r="E79" s="3">
        <f t="shared" si="27"/>
        <v>2140</v>
      </c>
      <c r="F79" s="3">
        <f t="shared" si="29"/>
        <v>720</v>
      </c>
      <c r="G79" s="3">
        <f t="shared" si="29"/>
        <v>400</v>
      </c>
      <c r="H79" s="3">
        <f t="shared" si="29"/>
        <v>520</v>
      </c>
      <c r="I79" s="3">
        <f t="shared" si="29"/>
        <v>500</v>
      </c>
      <c r="J79" s="79"/>
    </row>
    <row r="80" spans="1:10" x14ac:dyDescent="0.25">
      <c r="A80" s="93"/>
      <c r="B80" s="92"/>
      <c r="C80" s="58" t="s">
        <v>17</v>
      </c>
      <c r="D80" s="96"/>
      <c r="E80" s="3">
        <f t="shared" si="27"/>
        <v>0</v>
      </c>
      <c r="F80" s="3">
        <f>F86+F92+F98</f>
        <v>0</v>
      </c>
      <c r="G80" s="3">
        <f t="shared" si="29"/>
        <v>0</v>
      </c>
      <c r="H80" s="3">
        <f t="shared" si="29"/>
        <v>0</v>
      </c>
      <c r="I80" s="3">
        <f t="shared" si="29"/>
        <v>0</v>
      </c>
      <c r="J80" s="79"/>
    </row>
    <row r="81" spans="1:10" x14ac:dyDescent="0.25">
      <c r="A81" s="81" t="s">
        <v>28</v>
      </c>
      <c r="B81" s="79" t="s">
        <v>29</v>
      </c>
      <c r="C81" s="54" t="s">
        <v>11</v>
      </c>
      <c r="D81" s="94" t="s">
        <v>12</v>
      </c>
      <c r="E81" s="6">
        <f>SUM(F81:I81)</f>
        <v>80</v>
      </c>
      <c r="F81" s="6">
        <f>SUM(F82:F86)</f>
        <v>20</v>
      </c>
      <c r="G81" s="6">
        <f t="shared" ref="G81:I81" si="30">SUM(G82:G86)</f>
        <v>20</v>
      </c>
      <c r="H81" s="6">
        <f t="shared" si="30"/>
        <v>20</v>
      </c>
      <c r="I81" s="6">
        <f t="shared" si="30"/>
        <v>20</v>
      </c>
      <c r="J81" s="79" t="s">
        <v>132</v>
      </c>
    </row>
    <row r="82" spans="1:10" x14ac:dyDescent="0.25">
      <c r="A82" s="81"/>
      <c r="B82" s="79"/>
      <c r="C82" s="54" t="s">
        <v>13</v>
      </c>
      <c r="D82" s="95"/>
      <c r="E82" s="6">
        <f t="shared" ref="E82:E92" si="31">SUM(F82:I82)</f>
        <v>0</v>
      </c>
      <c r="F82" s="6">
        <v>0</v>
      </c>
      <c r="G82" s="6">
        <v>0</v>
      </c>
      <c r="H82" s="6">
        <v>0</v>
      </c>
      <c r="I82" s="6">
        <v>0</v>
      </c>
      <c r="J82" s="79"/>
    </row>
    <row r="83" spans="1:10" x14ac:dyDescent="0.25">
      <c r="A83" s="81"/>
      <c r="B83" s="79"/>
      <c r="C83" s="54" t="s">
        <v>14</v>
      </c>
      <c r="D83" s="95"/>
      <c r="E83" s="6">
        <f t="shared" si="31"/>
        <v>0</v>
      </c>
      <c r="F83" s="6">
        <v>0</v>
      </c>
      <c r="G83" s="6">
        <v>0</v>
      </c>
      <c r="H83" s="6">
        <v>0</v>
      </c>
      <c r="I83" s="6">
        <v>0</v>
      </c>
      <c r="J83" s="79"/>
    </row>
    <row r="84" spans="1:10" x14ac:dyDescent="0.25">
      <c r="A84" s="81"/>
      <c r="B84" s="79"/>
      <c r="C84" s="54" t="s">
        <v>15</v>
      </c>
      <c r="D84" s="95"/>
      <c r="E84" s="6">
        <f t="shared" si="31"/>
        <v>0</v>
      </c>
      <c r="F84" s="6">
        <v>0</v>
      </c>
      <c r="G84" s="6">
        <v>0</v>
      </c>
      <c r="H84" s="6">
        <v>0</v>
      </c>
      <c r="I84" s="6">
        <v>0</v>
      </c>
      <c r="J84" s="79"/>
    </row>
    <row r="85" spans="1:10" x14ac:dyDescent="0.25">
      <c r="A85" s="81"/>
      <c r="B85" s="79"/>
      <c r="C85" s="54" t="s">
        <v>16</v>
      </c>
      <c r="D85" s="95"/>
      <c r="E85" s="6">
        <f t="shared" si="31"/>
        <v>80</v>
      </c>
      <c r="F85" s="6">
        <v>20</v>
      </c>
      <c r="G85" s="6">
        <v>20</v>
      </c>
      <c r="H85" s="6">
        <v>20</v>
      </c>
      <c r="I85" s="6">
        <v>20</v>
      </c>
      <c r="J85" s="79"/>
    </row>
    <row r="86" spans="1:10" x14ac:dyDescent="0.25">
      <c r="A86" s="81"/>
      <c r="B86" s="79"/>
      <c r="C86" s="54" t="s">
        <v>17</v>
      </c>
      <c r="D86" s="96"/>
      <c r="E86" s="6">
        <f t="shared" si="31"/>
        <v>0</v>
      </c>
      <c r="F86" s="6">
        <v>0</v>
      </c>
      <c r="G86" s="6">
        <v>0</v>
      </c>
      <c r="H86" s="6">
        <v>0</v>
      </c>
      <c r="I86" s="6">
        <v>0</v>
      </c>
      <c r="J86" s="79"/>
    </row>
    <row r="87" spans="1:10" x14ac:dyDescent="0.25">
      <c r="A87" s="81" t="s">
        <v>30</v>
      </c>
      <c r="B87" s="79" t="s">
        <v>31</v>
      </c>
      <c r="C87" s="54" t="s">
        <v>11</v>
      </c>
      <c r="D87" s="94" t="s">
        <v>12</v>
      </c>
      <c r="E87" s="6">
        <f t="shared" si="31"/>
        <v>2060</v>
      </c>
      <c r="F87" s="6">
        <f>SUM(F88:F92)</f>
        <v>700</v>
      </c>
      <c r="G87" s="6">
        <f t="shared" ref="G87:I87" si="32">SUM(G88:G92)</f>
        <v>380</v>
      </c>
      <c r="H87" s="6">
        <f t="shared" si="32"/>
        <v>500</v>
      </c>
      <c r="I87" s="6">
        <f t="shared" si="32"/>
        <v>480</v>
      </c>
      <c r="J87" s="79" t="s">
        <v>124</v>
      </c>
    </row>
    <row r="88" spans="1:10" x14ac:dyDescent="0.25">
      <c r="A88" s="81"/>
      <c r="B88" s="79"/>
      <c r="C88" s="54" t="s">
        <v>13</v>
      </c>
      <c r="D88" s="95"/>
      <c r="E88" s="6">
        <f t="shared" si="31"/>
        <v>0</v>
      </c>
      <c r="F88" s="6">
        <v>0</v>
      </c>
      <c r="G88" s="6">
        <v>0</v>
      </c>
      <c r="H88" s="6">
        <v>0</v>
      </c>
      <c r="I88" s="6">
        <v>0</v>
      </c>
      <c r="J88" s="79"/>
    </row>
    <row r="89" spans="1:10" x14ac:dyDescent="0.25">
      <c r="A89" s="81"/>
      <c r="B89" s="79"/>
      <c r="C89" s="54" t="s">
        <v>14</v>
      </c>
      <c r="D89" s="95"/>
      <c r="E89" s="6">
        <f t="shared" si="31"/>
        <v>0</v>
      </c>
      <c r="F89" s="6">
        <v>0</v>
      </c>
      <c r="G89" s="6">
        <v>0</v>
      </c>
      <c r="H89" s="6">
        <v>0</v>
      </c>
      <c r="I89" s="6">
        <v>0</v>
      </c>
      <c r="J89" s="79"/>
    </row>
    <row r="90" spans="1:10" x14ac:dyDescent="0.25">
      <c r="A90" s="81"/>
      <c r="B90" s="79"/>
      <c r="C90" s="54" t="s">
        <v>15</v>
      </c>
      <c r="D90" s="95"/>
      <c r="E90" s="6">
        <f t="shared" si="31"/>
        <v>0</v>
      </c>
      <c r="F90" s="6">
        <v>0</v>
      </c>
      <c r="G90" s="6">
        <v>0</v>
      </c>
      <c r="H90" s="6">
        <v>0</v>
      </c>
      <c r="I90" s="6">
        <v>0</v>
      </c>
      <c r="J90" s="79"/>
    </row>
    <row r="91" spans="1:10" x14ac:dyDescent="0.25">
      <c r="A91" s="81"/>
      <c r="B91" s="79"/>
      <c r="C91" s="54" t="s">
        <v>16</v>
      </c>
      <c r="D91" s="95"/>
      <c r="E91" s="6">
        <f t="shared" si="31"/>
        <v>2060</v>
      </c>
      <c r="F91" s="6">
        <v>700</v>
      </c>
      <c r="G91" s="6">
        <v>380</v>
      </c>
      <c r="H91" s="6">
        <v>500</v>
      </c>
      <c r="I91" s="6">
        <v>480</v>
      </c>
      <c r="J91" s="79"/>
    </row>
    <row r="92" spans="1:10" ht="13.2" customHeight="1" x14ac:dyDescent="0.25">
      <c r="A92" s="81"/>
      <c r="B92" s="79"/>
      <c r="C92" s="54" t="s">
        <v>17</v>
      </c>
      <c r="D92" s="96"/>
      <c r="E92" s="6">
        <f t="shared" si="31"/>
        <v>0</v>
      </c>
      <c r="F92" s="6">
        <v>0</v>
      </c>
      <c r="G92" s="6">
        <v>0</v>
      </c>
      <c r="H92" s="6">
        <v>0</v>
      </c>
      <c r="I92" s="6">
        <v>0</v>
      </c>
      <c r="J92" s="79"/>
    </row>
    <row r="93" spans="1:10" ht="15" hidden="1" customHeight="1" x14ac:dyDescent="0.25">
      <c r="A93" s="81" t="s">
        <v>30</v>
      </c>
      <c r="B93" s="79" t="s">
        <v>32</v>
      </c>
      <c r="C93" s="54" t="s">
        <v>11</v>
      </c>
      <c r="D93" s="94" t="s">
        <v>12</v>
      </c>
      <c r="E93" s="6">
        <f t="shared" ref="E93:E98" si="33">SUM(F93:H93)</f>
        <v>0</v>
      </c>
      <c r="F93" s="6">
        <f>SUM(F94:F98)</f>
        <v>0</v>
      </c>
      <c r="G93" s="6">
        <f t="shared" ref="G93:H93" si="34">SUM(G94:G98)</f>
        <v>0</v>
      </c>
      <c r="H93" s="6">
        <f t="shared" si="34"/>
        <v>0</v>
      </c>
      <c r="I93" s="4"/>
      <c r="J93" s="79"/>
    </row>
    <row r="94" spans="1:10" hidden="1" x14ac:dyDescent="0.25">
      <c r="A94" s="81"/>
      <c r="B94" s="79"/>
      <c r="C94" s="54" t="s">
        <v>13</v>
      </c>
      <c r="D94" s="95"/>
      <c r="E94" s="6">
        <f t="shared" si="33"/>
        <v>0</v>
      </c>
      <c r="F94" s="6">
        <v>0</v>
      </c>
      <c r="G94" s="6">
        <v>0</v>
      </c>
      <c r="H94" s="6">
        <v>0</v>
      </c>
      <c r="I94" s="4"/>
      <c r="J94" s="79"/>
    </row>
    <row r="95" spans="1:10" hidden="1" x14ac:dyDescent="0.25">
      <c r="A95" s="81"/>
      <c r="B95" s="79"/>
      <c r="C95" s="54" t="s">
        <v>14</v>
      </c>
      <c r="D95" s="95"/>
      <c r="E95" s="6">
        <f t="shared" si="33"/>
        <v>0</v>
      </c>
      <c r="F95" s="6">
        <v>0</v>
      </c>
      <c r="G95" s="6">
        <v>0</v>
      </c>
      <c r="H95" s="6">
        <v>0</v>
      </c>
      <c r="I95" s="4"/>
      <c r="J95" s="79"/>
    </row>
    <row r="96" spans="1:10" hidden="1" x14ac:dyDescent="0.25">
      <c r="A96" s="81"/>
      <c r="B96" s="79"/>
      <c r="C96" s="54" t="s">
        <v>15</v>
      </c>
      <c r="D96" s="95"/>
      <c r="E96" s="6">
        <f t="shared" si="33"/>
        <v>0</v>
      </c>
      <c r="F96" s="6">
        <v>0</v>
      </c>
      <c r="G96" s="6">
        <v>0</v>
      </c>
      <c r="H96" s="6">
        <v>0</v>
      </c>
      <c r="I96" s="4"/>
      <c r="J96" s="79"/>
    </row>
    <row r="97" spans="1:10" hidden="1" x14ac:dyDescent="0.25">
      <c r="A97" s="81"/>
      <c r="B97" s="79"/>
      <c r="C97" s="54" t="s">
        <v>16</v>
      </c>
      <c r="D97" s="95"/>
      <c r="E97" s="6">
        <f t="shared" si="33"/>
        <v>0</v>
      </c>
      <c r="F97" s="6">
        <v>0</v>
      </c>
      <c r="G97" s="6">
        <v>0</v>
      </c>
      <c r="H97" s="6">
        <v>0</v>
      </c>
      <c r="I97" s="4"/>
      <c r="J97" s="79"/>
    </row>
    <row r="98" spans="1:10" hidden="1" x14ac:dyDescent="0.25">
      <c r="A98" s="81"/>
      <c r="B98" s="79"/>
      <c r="C98" s="54" t="s">
        <v>17</v>
      </c>
      <c r="D98" s="96"/>
      <c r="E98" s="6">
        <f t="shared" si="33"/>
        <v>0</v>
      </c>
      <c r="F98" s="6">
        <v>0</v>
      </c>
      <c r="G98" s="6">
        <v>0</v>
      </c>
      <c r="H98" s="6">
        <v>0</v>
      </c>
      <c r="I98" s="4"/>
      <c r="J98" s="79"/>
    </row>
    <row r="99" spans="1:10" ht="14.4" customHeight="1" x14ac:dyDescent="0.25">
      <c r="A99" s="93" t="s">
        <v>33</v>
      </c>
      <c r="B99" s="92" t="s">
        <v>34</v>
      </c>
      <c r="C99" s="58" t="s">
        <v>11</v>
      </c>
      <c r="D99" s="94" t="s">
        <v>12</v>
      </c>
      <c r="E99" s="3">
        <f>SUM(F99:I99)</f>
        <v>1510</v>
      </c>
      <c r="F99" s="3">
        <f t="shared" ref="F99:I104" si="35">F105+F111</f>
        <v>610</v>
      </c>
      <c r="G99" s="3">
        <f t="shared" si="35"/>
        <v>200</v>
      </c>
      <c r="H99" s="3">
        <f t="shared" si="35"/>
        <v>300</v>
      </c>
      <c r="I99" s="3">
        <f t="shared" si="35"/>
        <v>400</v>
      </c>
      <c r="J99" s="80"/>
    </row>
    <row r="100" spans="1:10" x14ac:dyDescent="0.25">
      <c r="A100" s="93"/>
      <c r="B100" s="92"/>
      <c r="C100" s="58" t="s">
        <v>13</v>
      </c>
      <c r="D100" s="95"/>
      <c r="E100" s="3">
        <f t="shared" ref="E100:E104" si="36">SUM(F100:I100)</f>
        <v>0</v>
      </c>
      <c r="F100" s="3">
        <f t="shared" si="35"/>
        <v>0</v>
      </c>
      <c r="G100" s="3">
        <f t="shared" si="35"/>
        <v>0</v>
      </c>
      <c r="H100" s="3">
        <f t="shared" si="35"/>
        <v>0</v>
      </c>
      <c r="I100" s="3">
        <f t="shared" si="35"/>
        <v>0</v>
      </c>
      <c r="J100" s="80"/>
    </row>
    <row r="101" spans="1:10" x14ac:dyDescent="0.25">
      <c r="A101" s="93"/>
      <c r="B101" s="92"/>
      <c r="C101" s="58" t="s">
        <v>14</v>
      </c>
      <c r="D101" s="95"/>
      <c r="E101" s="3">
        <f t="shared" si="36"/>
        <v>0</v>
      </c>
      <c r="F101" s="3">
        <f t="shared" si="35"/>
        <v>0</v>
      </c>
      <c r="G101" s="3">
        <f t="shared" si="35"/>
        <v>0</v>
      </c>
      <c r="H101" s="3">
        <f t="shared" si="35"/>
        <v>0</v>
      </c>
      <c r="I101" s="3">
        <f t="shared" si="35"/>
        <v>0</v>
      </c>
      <c r="J101" s="80"/>
    </row>
    <row r="102" spans="1:10" x14ac:dyDescent="0.25">
      <c r="A102" s="93"/>
      <c r="B102" s="92"/>
      <c r="C102" s="58" t="s">
        <v>15</v>
      </c>
      <c r="D102" s="95"/>
      <c r="E102" s="3">
        <f t="shared" si="36"/>
        <v>0</v>
      </c>
      <c r="F102" s="3">
        <f t="shared" si="35"/>
        <v>0</v>
      </c>
      <c r="G102" s="3">
        <f t="shared" si="35"/>
        <v>0</v>
      </c>
      <c r="H102" s="3">
        <f t="shared" si="35"/>
        <v>0</v>
      </c>
      <c r="I102" s="3">
        <f t="shared" si="35"/>
        <v>0</v>
      </c>
      <c r="J102" s="80"/>
    </row>
    <row r="103" spans="1:10" x14ac:dyDescent="0.25">
      <c r="A103" s="93"/>
      <c r="B103" s="92"/>
      <c r="C103" s="58" t="s">
        <v>16</v>
      </c>
      <c r="D103" s="95"/>
      <c r="E103" s="3">
        <f t="shared" si="36"/>
        <v>1510</v>
      </c>
      <c r="F103" s="3">
        <f t="shared" si="35"/>
        <v>610</v>
      </c>
      <c r="G103" s="3">
        <f t="shared" si="35"/>
        <v>200</v>
      </c>
      <c r="H103" s="3">
        <f t="shared" si="35"/>
        <v>300</v>
      </c>
      <c r="I103" s="3">
        <f t="shared" si="35"/>
        <v>400</v>
      </c>
      <c r="J103" s="80"/>
    </row>
    <row r="104" spans="1:10" x14ac:dyDescent="0.25">
      <c r="A104" s="93"/>
      <c r="B104" s="92"/>
      <c r="C104" s="58" t="s">
        <v>17</v>
      </c>
      <c r="D104" s="96"/>
      <c r="E104" s="3">
        <f t="shared" si="36"/>
        <v>0</v>
      </c>
      <c r="F104" s="3">
        <f t="shared" si="35"/>
        <v>0</v>
      </c>
      <c r="G104" s="3">
        <f t="shared" si="35"/>
        <v>0</v>
      </c>
      <c r="H104" s="3">
        <f t="shared" si="35"/>
        <v>0</v>
      </c>
      <c r="I104" s="3">
        <f t="shared" si="35"/>
        <v>0</v>
      </c>
      <c r="J104" s="80"/>
    </row>
    <row r="105" spans="1:10" ht="15" customHeight="1" x14ac:dyDescent="0.25">
      <c r="A105" s="81" t="s">
        <v>35</v>
      </c>
      <c r="B105" s="79" t="s">
        <v>36</v>
      </c>
      <c r="C105" s="54" t="s">
        <v>11</v>
      </c>
      <c r="D105" s="94" t="s">
        <v>12</v>
      </c>
      <c r="E105" s="6">
        <f>SUM(F105:I105)</f>
        <v>1470</v>
      </c>
      <c r="F105" s="6">
        <f>SUM(F106:F110)</f>
        <v>600</v>
      </c>
      <c r="G105" s="6">
        <f t="shared" ref="G105:I105" si="37">SUM(G106:G110)</f>
        <v>190</v>
      </c>
      <c r="H105" s="6">
        <f t="shared" si="37"/>
        <v>290</v>
      </c>
      <c r="I105" s="6">
        <f t="shared" si="37"/>
        <v>390</v>
      </c>
      <c r="J105" s="79" t="s">
        <v>128</v>
      </c>
    </row>
    <row r="106" spans="1:10" x14ac:dyDescent="0.25">
      <c r="A106" s="81"/>
      <c r="B106" s="79"/>
      <c r="C106" s="54" t="s">
        <v>13</v>
      </c>
      <c r="D106" s="95"/>
      <c r="E106" s="6">
        <f t="shared" ref="E106:E116" si="38">SUM(F106:I106)</f>
        <v>0</v>
      </c>
      <c r="F106" s="6">
        <v>0</v>
      </c>
      <c r="G106" s="6">
        <v>0</v>
      </c>
      <c r="H106" s="6">
        <v>0</v>
      </c>
      <c r="I106" s="6">
        <v>0</v>
      </c>
      <c r="J106" s="79"/>
    </row>
    <row r="107" spans="1:10" x14ac:dyDescent="0.25">
      <c r="A107" s="81"/>
      <c r="B107" s="79"/>
      <c r="C107" s="54" t="s">
        <v>14</v>
      </c>
      <c r="D107" s="95"/>
      <c r="E107" s="6">
        <f t="shared" si="38"/>
        <v>0</v>
      </c>
      <c r="F107" s="6">
        <v>0</v>
      </c>
      <c r="G107" s="6">
        <v>0</v>
      </c>
      <c r="H107" s="6">
        <v>0</v>
      </c>
      <c r="I107" s="6">
        <v>0</v>
      </c>
      <c r="J107" s="79"/>
    </row>
    <row r="108" spans="1:10" x14ac:dyDescent="0.25">
      <c r="A108" s="81"/>
      <c r="B108" s="79"/>
      <c r="C108" s="54" t="s">
        <v>15</v>
      </c>
      <c r="D108" s="95"/>
      <c r="E108" s="6">
        <f t="shared" si="38"/>
        <v>0</v>
      </c>
      <c r="F108" s="6">
        <v>0</v>
      </c>
      <c r="G108" s="6">
        <v>0</v>
      </c>
      <c r="H108" s="6">
        <v>0</v>
      </c>
      <c r="I108" s="6">
        <v>0</v>
      </c>
      <c r="J108" s="79"/>
    </row>
    <row r="109" spans="1:10" x14ac:dyDescent="0.25">
      <c r="A109" s="81"/>
      <c r="B109" s="79"/>
      <c r="C109" s="54" t="s">
        <v>16</v>
      </c>
      <c r="D109" s="95"/>
      <c r="E109" s="6">
        <f t="shared" si="38"/>
        <v>1470</v>
      </c>
      <c r="F109" s="6">
        <v>600</v>
      </c>
      <c r="G109" s="6">
        <v>190</v>
      </c>
      <c r="H109" s="6">
        <v>290</v>
      </c>
      <c r="I109" s="6">
        <v>390</v>
      </c>
      <c r="J109" s="79"/>
    </row>
    <row r="110" spans="1:10" x14ac:dyDescent="0.25">
      <c r="A110" s="81"/>
      <c r="B110" s="79"/>
      <c r="C110" s="54" t="s">
        <v>17</v>
      </c>
      <c r="D110" s="96"/>
      <c r="E110" s="6">
        <f t="shared" si="38"/>
        <v>0</v>
      </c>
      <c r="F110" s="6">
        <v>0</v>
      </c>
      <c r="G110" s="6">
        <v>0</v>
      </c>
      <c r="H110" s="6">
        <v>0</v>
      </c>
      <c r="I110" s="6">
        <v>0</v>
      </c>
      <c r="J110" s="79"/>
    </row>
    <row r="111" spans="1:10" ht="15" customHeight="1" x14ac:dyDescent="0.25">
      <c r="A111" s="81" t="s">
        <v>37</v>
      </c>
      <c r="B111" s="79" t="s">
        <v>38</v>
      </c>
      <c r="C111" s="54" t="s">
        <v>11</v>
      </c>
      <c r="D111" s="94" t="s">
        <v>12</v>
      </c>
      <c r="E111" s="6">
        <f t="shared" si="38"/>
        <v>40</v>
      </c>
      <c r="F111" s="6">
        <f>SUM(F112:F116)</f>
        <v>10</v>
      </c>
      <c r="G111" s="6">
        <f t="shared" ref="G111:I111" si="39">SUM(G112:G116)</f>
        <v>10</v>
      </c>
      <c r="H111" s="6">
        <f t="shared" si="39"/>
        <v>10</v>
      </c>
      <c r="I111" s="6">
        <f t="shared" si="39"/>
        <v>10</v>
      </c>
      <c r="J111" s="79" t="s">
        <v>128</v>
      </c>
    </row>
    <row r="112" spans="1:10" x14ac:dyDescent="0.25">
      <c r="A112" s="81"/>
      <c r="B112" s="79"/>
      <c r="C112" s="54" t="s">
        <v>13</v>
      </c>
      <c r="D112" s="95"/>
      <c r="E112" s="6">
        <f t="shared" si="38"/>
        <v>0</v>
      </c>
      <c r="F112" s="6">
        <v>0</v>
      </c>
      <c r="G112" s="6">
        <v>0</v>
      </c>
      <c r="H112" s="6">
        <v>0</v>
      </c>
      <c r="I112" s="6">
        <v>0</v>
      </c>
      <c r="J112" s="79"/>
    </row>
    <row r="113" spans="1:10" x14ac:dyDescent="0.25">
      <c r="A113" s="81"/>
      <c r="B113" s="79"/>
      <c r="C113" s="54" t="s">
        <v>14</v>
      </c>
      <c r="D113" s="95"/>
      <c r="E113" s="6">
        <f t="shared" si="38"/>
        <v>0</v>
      </c>
      <c r="F113" s="6">
        <v>0</v>
      </c>
      <c r="G113" s="6">
        <v>0</v>
      </c>
      <c r="H113" s="6">
        <v>0</v>
      </c>
      <c r="I113" s="6">
        <v>0</v>
      </c>
      <c r="J113" s="79"/>
    </row>
    <row r="114" spans="1:10" x14ac:dyDescent="0.25">
      <c r="A114" s="81"/>
      <c r="B114" s="79"/>
      <c r="C114" s="54" t="s">
        <v>15</v>
      </c>
      <c r="D114" s="95"/>
      <c r="E114" s="6">
        <f t="shared" si="38"/>
        <v>0</v>
      </c>
      <c r="F114" s="6">
        <v>0</v>
      </c>
      <c r="G114" s="6">
        <v>0</v>
      </c>
      <c r="H114" s="6">
        <v>0</v>
      </c>
      <c r="I114" s="6">
        <v>0</v>
      </c>
      <c r="J114" s="79"/>
    </row>
    <row r="115" spans="1:10" x14ac:dyDescent="0.25">
      <c r="A115" s="81"/>
      <c r="B115" s="79"/>
      <c r="C115" s="54" t="s">
        <v>16</v>
      </c>
      <c r="D115" s="95"/>
      <c r="E115" s="6">
        <f t="shared" si="38"/>
        <v>40</v>
      </c>
      <c r="F115" s="6">
        <v>10</v>
      </c>
      <c r="G115" s="6">
        <v>10</v>
      </c>
      <c r="H115" s="6">
        <v>10</v>
      </c>
      <c r="I115" s="6">
        <v>10</v>
      </c>
      <c r="J115" s="79"/>
    </row>
    <row r="116" spans="1:10" x14ac:dyDescent="0.25">
      <c r="A116" s="81"/>
      <c r="B116" s="79"/>
      <c r="C116" s="54" t="s">
        <v>17</v>
      </c>
      <c r="D116" s="96"/>
      <c r="E116" s="6">
        <f t="shared" si="38"/>
        <v>0</v>
      </c>
      <c r="F116" s="6">
        <v>0</v>
      </c>
      <c r="G116" s="6">
        <v>0</v>
      </c>
      <c r="H116" s="6">
        <v>0</v>
      </c>
      <c r="I116" s="6">
        <v>0</v>
      </c>
      <c r="J116" s="79"/>
    </row>
    <row r="117" spans="1:10" x14ac:dyDescent="0.25">
      <c r="A117" s="93" t="s">
        <v>39</v>
      </c>
      <c r="B117" s="92" t="s">
        <v>40</v>
      </c>
      <c r="C117" s="54" t="s">
        <v>11</v>
      </c>
      <c r="D117" s="54" t="s">
        <v>41</v>
      </c>
      <c r="E117" s="3">
        <f>SUM(F117:I117)</f>
        <v>101137.4</v>
      </c>
      <c r="F117" s="3">
        <f t="shared" ref="F117:I122" si="40">F123+F129+F135+F141+F147</f>
        <v>35293.699999999997</v>
      </c>
      <c r="G117" s="3">
        <f t="shared" ref="G117:G120" si="41">G123+G129+G135+G141+G147+G153</f>
        <v>25146.7</v>
      </c>
      <c r="H117" s="3">
        <f t="shared" si="40"/>
        <v>20847.400000000001</v>
      </c>
      <c r="I117" s="3">
        <f t="shared" si="40"/>
        <v>19849.599999999999</v>
      </c>
      <c r="J117" s="80"/>
    </row>
    <row r="118" spans="1:10" x14ac:dyDescent="0.25">
      <c r="A118" s="93"/>
      <c r="B118" s="92"/>
      <c r="C118" s="54" t="s">
        <v>13</v>
      </c>
      <c r="D118" s="54" t="s">
        <v>42</v>
      </c>
      <c r="E118" s="3">
        <f t="shared" ref="E118:E122" si="42">SUM(F118:I118)</f>
        <v>0</v>
      </c>
      <c r="F118" s="3">
        <f t="shared" si="40"/>
        <v>0</v>
      </c>
      <c r="G118" s="3">
        <f t="shared" si="41"/>
        <v>0</v>
      </c>
      <c r="H118" s="3">
        <f t="shared" si="40"/>
        <v>0</v>
      </c>
      <c r="I118" s="3">
        <f t="shared" si="40"/>
        <v>0</v>
      </c>
      <c r="J118" s="80"/>
    </row>
    <row r="119" spans="1:10" x14ac:dyDescent="0.25">
      <c r="A119" s="93"/>
      <c r="B119" s="92"/>
      <c r="C119" s="54" t="s">
        <v>14</v>
      </c>
      <c r="D119" s="9"/>
      <c r="E119" s="3">
        <f t="shared" si="42"/>
        <v>2600</v>
      </c>
      <c r="F119" s="3">
        <f t="shared" si="40"/>
        <v>0</v>
      </c>
      <c r="G119" s="3">
        <f t="shared" si="41"/>
        <v>2600</v>
      </c>
      <c r="H119" s="3">
        <f t="shared" si="40"/>
        <v>0</v>
      </c>
      <c r="I119" s="3">
        <f t="shared" si="40"/>
        <v>0</v>
      </c>
      <c r="J119" s="80"/>
    </row>
    <row r="120" spans="1:10" x14ac:dyDescent="0.25">
      <c r="A120" s="93"/>
      <c r="B120" s="92"/>
      <c r="C120" s="54" t="s">
        <v>15</v>
      </c>
      <c r="D120" s="9"/>
      <c r="E120" s="3">
        <f t="shared" si="42"/>
        <v>150</v>
      </c>
      <c r="F120" s="3">
        <f t="shared" si="40"/>
        <v>0</v>
      </c>
      <c r="G120" s="3">
        <f t="shared" si="41"/>
        <v>50</v>
      </c>
      <c r="H120" s="3">
        <f t="shared" si="40"/>
        <v>100</v>
      </c>
      <c r="I120" s="3">
        <f t="shared" si="40"/>
        <v>0</v>
      </c>
      <c r="J120" s="80"/>
    </row>
    <row r="121" spans="1:10" x14ac:dyDescent="0.25">
      <c r="A121" s="93"/>
      <c r="B121" s="92"/>
      <c r="C121" s="54" t="s">
        <v>16</v>
      </c>
      <c r="D121" s="9"/>
      <c r="E121" s="3">
        <f t="shared" si="42"/>
        <v>98387.4</v>
      </c>
      <c r="F121" s="3">
        <f t="shared" si="40"/>
        <v>35293.699999999997</v>
      </c>
      <c r="G121" s="3">
        <f>G127+G133+G139+G145+G151+G157</f>
        <v>22496.7</v>
      </c>
      <c r="H121" s="3">
        <f t="shared" si="40"/>
        <v>20747.400000000001</v>
      </c>
      <c r="I121" s="3">
        <f t="shared" si="40"/>
        <v>19849.599999999999</v>
      </c>
      <c r="J121" s="80"/>
    </row>
    <row r="122" spans="1:10" x14ac:dyDescent="0.25">
      <c r="A122" s="93"/>
      <c r="B122" s="92"/>
      <c r="C122" s="54" t="s">
        <v>17</v>
      </c>
      <c r="D122" s="9"/>
      <c r="E122" s="3">
        <f t="shared" si="42"/>
        <v>0</v>
      </c>
      <c r="F122" s="3">
        <f t="shared" si="40"/>
        <v>0</v>
      </c>
      <c r="G122" s="3">
        <f t="shared" si="40"/>
        <v>0</v>
      </c>
      <c r="H122" s="3">
        <f t="shared" si="40"/>
        <v>0</v>
      </c>
      <c r="I122" s="3">
        <f t="shared" si="40"/>
        <v>0</v>
      </c>
      <c r="J122" s="80"/>
    </row>
    <row r="123" spans="1:10" x14ac:dyDescent="0.25">
      <c r="A123" s="81" t="s">
        <v>43</v>
      </c>
      <c r="B123" s="79" t="s">
        <v>44</v>
      </c>
      <c r="C123" s="54" t="s">
        <v>11</v>
      </c>
      <c r="D123" s="54" t="s">
        <v>41</v>
      </c>
      <c r="E123" s="6">
        <f>SUM(F123:I123)</f>
        <v>34150</v>
      </c>
      <c r="F123" s="6">
        <f>SUM(F124:F128)</f>
        <v>7950</v>
      </c>
      <c r="G123" s="6">
        <f t="shared" ref="G123:I123" si="43">SUM(G124:G128)</f>
        <v>9000</v>
      </c>
      <c r="H123" s="6">
        <f t="shared" si="43"/>
        <v>8400</v>
      </c>
      <c r="I123" s="6">
        <f t="shared" si="43"/>
        <v>8800</v>
      </c>
      <c r="J123" s="97" t="s">
        <v>125</v>
      </c>
    </row>
    <row r="124" spans="1:10" x14ac:dyDescent="0.25">
      <c r="A124" s="81"/>
      <c r="B124" s="79"/>
      <c r="C124" s="54" t="s">
        <v>13</v>
      </c>
      <c r="D124" s="54" t="s">
        <v>42</v>
      </c>
      <c r="E124" s="6">
        <f t="shared" ref="E124:E158" si="44">SUM(F124:I124)</f>
        <v>0</v>
      </c>
      <c r="F124" s="6">
        <v>0</v>
      </c>
      <c r="G124" s="6">
        <v>0</v>
      </c>
      <c r="H124" s="6">
        <v>0</v>
      </c>
      <c r="I124" s="6">
        <v>0</v>
      </c>
      <c r="J124" s="97"/>
    </row>
    <row r="125" spans="1:10" x14ac:dyDescent="0.25">
      <c r="A125" s="81"/>
      <c r="B125" s="79"/>
      <c r="C125" s="54" t="s">
        <v>14</v>
      </c>
      <c r="D125" s="9"/>
      <c r="E125" s="6">
        <f t="shared" si="44"/>
        <v>0</v>
      </c>
      <c r="F125" s="6">
        <v>0</v>
      </c>
      <c r="G125" s="6">
        <v>0</v>
      </c>
      <c r="H125" s="6">
        <v>0</v>
      </c>
      <c r="I125" s="6">
        <v>0</v>
      </c>
      <c r="J125" s="97"/>
    </row>
    <row r="126" spans="1:10" x14ac:dyDescent="0.25">
      <c r="A126" s="81"/>
      <c r="B126" s="79"/>
      <c r="C126" s="54" t="s">
        <v>15</v>
      </c>
      <c r="D126" s="9"/>
      <c r="E126" s="6">
        <f t="shared" si="44"/>
        <v>0</v>
      </c>
      <c r="F126" s="6">
        <v>0</v>
      </c>
      <c r="G126" s="6">
        <v>0</v>
      </c>
      <c r="H126" s="6">
        <v>0</v>
      </c>
      <c r="I126" s="6">
        <v>0</v>
      </c>
      <c r="J126" s="97"/>
    </row>
    <row r="127" spans="1:10" x14ac:dyDescent="0.25">
      <c r="A127" s="81"/>
      <c r="B127" s="79"/>
      <c r="C127" s="54" t="s">
        <v>16</v>
      </c>
      <c r="D127" s="9"/>
      <c r="E127" s="6">
        <f t="shared" si="44"/>
        <v>34150</v>
      </c>
      <c r="F127" s="6">
        <v>7950</v>
      </c>
      <c r="G127" s="6">
        <v>9000</v>
      </c>
      <c r="H127" s="6">
        <v>8400</v>
      </c>
      <c r="I127" s="6">
        <v>8800</v>
      </c>
      <c r="J127" s="97"/>
    </row>
    <row r="128" spans="1:10" x14ac:dyDescent="0.25">
      <c r="A128" s="81"/>
      <c r="B128" s="79"/>
      <c r="C128" s="54" t="s">
        <v>17</v>
      </c>
      <c r="D128" s="9"/>
      <c r="E128" s="6">
        <f t="shared" si="44"/>
        <v>0</v>
      </c>
      <c r="F128" s="6">
        <v>0</v>
      </c>
      <c r="G128" s="6">
        <v>0</v>
      </c>
      <c r="H128" s="6">
        <v>0</v>
      </c>
      <c r="I128" s="6">
        <v>0</v>
      </c>
      <c r="J128" s="97"/>
    </row>
    <row r="129" spans="1:10" ht="13.95" customHeight="1" x14ac:dyDescent="0.25">
      <c r="A129" s="81" t="s">
        <v>45</v>
      </c>
      <c r="B129" s="79" t="s">
        <v>46</v>
      </c>
      <c r="C129" s="54" t="s">
        <v>11</v>
      </c>
      <c r="D129" s="54" t="s">
        <v>41</v>
      </c>
      <c r="E129" s="6">
        <f t="shared" si="44"/>
        <v>29485.5</v>
      </c>
      <c r="F129" s="6">
        <f>SUM(F130:F134)</f>
        <v>8500</v>
      </c>
      <c r="G129" s="6">
        <f t="shared" ref="G129:I129" si="45">SUM(G130:G134)</f>
        <v>7185.5</v>
      </c>
      <c r="H129" s="6">
        <f t="shared" si="45"/>
        <v>6990</v>
      </c>
      <c r="I129" s="6">
        <f t="shared" si="45"/>
        <v>6810</v>
      </c>
      <c r="J129" s="79" t="s">
        <v>128</v>
      </c>
    </row>
    <row r="130" spans="1:10" x14ac:dyDescent="0.25">
      <c r="A130" s="81"/>
      <c r="B130" s="79"/>
      <c r="C130" s="54" t="s">
        <v>13</v>
      </c>
      <c r="D130" s="54" t="s">
        <v>42</v>
      </c>
      <c r="E130" s="6">
        <f t="shared" si="44"/>
        <v>0</v>
      </c>
      <c r="F130" s="6">
        <v>0</v>
      </c>
      <c r="G130" s="6">
        <v>0</v>
      </c>
      <c r="H130" s="6">
        <v>0</v>
      </c>
      <c r="I130" s="6">
        <v>0</v>
      </c>
      <c r="J130" s="79"/>
    </row>
    <row r="131" spans="1:10" x14ac:dyDescent="0.25">
      <c r="A131" s="81"/>
      <c r="B131" s="79"/>
      <c r="C131" s="54" t="s">
        <v>14</v>
      </c>
      <c r="D131" s="9"/>
      <c r="E131" s="6">
        <f t="shared" si="44"/>
        <v>0</v>
      </c>
      <c r="F131" s="6">
        <v>0</v>
      </c>
      <c r="G131" s="6">
        <v>0</v>
      </c>
      <c r="H131" s="6">
        <v>0</v>
      </c>
      <c r="I131" s="6">
        <v>0</v>
      </c>
      <c r="J131" s="79"/>
    </row>
    <row r="132" spans="1:10" x14ac:dyDescent="0.25">
      <c r="A132" s="81"/>
      <c r="B132" s="79"/>
      <c r="C132" s="54" t="s">
        <v>15</v>
      </c>
      <c r="D132" s="9"/>
      <c r="E132" s="6">
        <f t="shared" si="44"/>
        <v>0</v>
      </c>
      <c r="F132" s="6">
        <v>0</v>
      </c>
      <c r="G132" s="6">
        <v>0</v>
      </c>
      <c r="H132" s="6">
        <v>0</v>
      </c>
      <c r="I132" s="6">
        <v>0</v>
      </c>
      <c r="J132" s="79"/>
    </row>
    <row r="133" spans="1:10" x14ac:dyDescent="0.25">
      <c r="A133" s="81"/>
      <c r="B133" s="79"/>
      <c r="C133" s="54" t="s">
        <v>16</v>
      </c>
      <c r="D133" s="9"/>
      <c r="E133" s="6">
        <f t="shared" si="44"/>
        <v>29485.5</v>
      </c>
      <c r="F133" s="6">
        <v>8500</v>
      </c>
      <c r="G133" s="6">
        <v>7185.5</v>
      </c>
      <c r="H133" s="6">
        <v>6990</v>
      </c>
      <c r="I133" s="6">
        <v>6810</v>
      </c>
      <c r="J133" s="79"/>
    </row>
    <row r="134" spans="1:10" x14ac:dyDescent="0.25">
      <c r="A134" s="81"/>
      <c r="B134" s="79"/>
      <c r="C134" s="54" t="s">
        <v>17</v>
      </c>
      <c r="D134" s="9"/>
      <c r="E134" s="6">
        <f t="shared" si="44"/>
        <v>0</v>
      </c>
      <c r="F134" s="6">
        <v>0</v>
      </c>
      <c r="G134" s="6">
        <v>0</v>
      </c>
      <c r="H134" s="6">
        <v>0</v>
      </c>
      <c r="I134" s="6"/>
      <c r="J134" s="79"/>
    </row>
    <row r="135" spans="1:10" ht="13.95" customHeight="1" x14ac:dyDescent="0.25">
      <c r="A135" s="81" t="s">
        <v>47</v>
      </c>
      <c r="B135" s="79" t="s">
        <v>48</v>
      </c>
      <c r="C135" s="54" t="s">
        <v>11</v>
      </c>
      <c r="D135" s="54" t="s">
        <v>41</v>
      </c>
      <c r="E135" s="6">
        <f t="shared" si="44"/>
        <v>1900</v>
      </c>
      <c r="F135" s="6">
        <f>SUM(F136:F140)</f>
        <v>700</v>
      </c>
      <c r="G135" s="6">
        <f t="shared" ref="G135:I135" si="46">SUM(G136:G140)</f>
        <v>400</v>
      </c>
      <c r="H135" s="6">
        <f t="shared" si="46"/>
        <v>400</v>
      </c>
      <c r="I135" s="6">
        <f t="shared" si="46"/>
        <v>400</v>
      </c>
      <c r="J135" s="79" t="s">
        <v>128</v>
      </c>
    </row>
    <row r="136" spans="1:10" x14ac:dyDescent="0.25">
      <c r="A136" s="81"/>
      <c r="B136" s="79"/>
      <c r="C136" s="54" t="s">
        <v>13</v>
      </c>
      <c r="D136" s="54" t="s">
        <v>42</v>
      </c>
      <c r="E136" s="6">
        <f t="shared" si="44"/>
        <v>0</v>
      </c>
      <c r="F136" s="6">
        <v>0</v>
      </c>
      <c r="G136" s="6">
        <v>0</v>
      </c>
      <c r="H136" s="6">
        <v>0</v>
      </c>
      <c r="I136" s="6">
        <v>0</v>
      </c>
      <c r="J136" s="79"/>
    </row>
    <row r="137" spans="1:10" x14ac:dyDescent="0.25">
      <c r="A137" s="81"/>
      <c r="B137" s="79"/>
      <c r="C137" s="54" t="s">
        <v>14</v>
      </c>
      <c r="D137" s="9"/>
      <c r="E137" s="6">
        <f t="shared" si="44"/>
        <v>0</v>
      </c>
      <c r="F137" s="6">
        <v>0</v>
      </c>
      <c r="G137" s="6">
        <v>0</v>
      </c>
      <c r="H137" s="6">
        <v>0</v>
      </c>
      <c r="I137" s="6">
        <v>0</v>
      </c>
      <c r="J137" s="79"/>
    </row>
    <row r="138" spans="1:10" x14ac:dyDescent="0.25">
      <c r="A138" s="81"/>
      <c r="B138" s="79"/>
      <c r="C138" s="54" t="s">
        <v>15</v>
      </c>
      <c r="D138" s="9"/>
      <c r="E138" s="6">
        <f t="shared" si="44"/>
        <v>0</v>
      </c>
      <c r="F138" s="6">
        <v>0</v>
      </c>
      <c r="G138" s="6">
        <v>0</v>
      </c>
      <c r="H138" s="6">
        <v>0</v>
      </c>
      <c r="I138" s="6">
        <v>0</v>
      </c>
      <c r="J138" s="79"/>
    </row>
    <row r="139" spans="1:10" x14ac:dyDescent="0.25">
      <c r="A139" s="81"/>
      <c r="B139" s="79"/>
      <c r="C139" s="54" t="s">
        <v>16</v>
      </c>
      <c r="D139" s="9"/>
      <c r="E139" s="6">
        <f t="shared" si="44"/>
        <v>1900</v>
      </c>
      <c r="F139" s="6">
        <v>700</v>
      </c>
      <c r="G139" s="6">
        <v>400</v>
      </c>
      <c r="H139" s="6">
        <v>400</v>
      </c>
      <c r="I139" s="6">
        <v>400</v>
      </c>
      <c r="J139" s="79"/>
    </row>
    <row r="140" spans="1:10" x14ac:dyDescent="0.25">
      <c r="A140" s="81"/>
      <c r="B140" s="79"/>
      <c r="C140" s="54" t="s">
        <v>17</v>
      </c>
      <c r="D140" s="9"/>
      <c r="E140" s="6">
        <f t="shared" si="44"/>
        <v>0</v>
      </c>
      <c r="F140" s="6">
        <v>0</v>
      </c>
      <c r="G140" s="6">
        <v>0</v>
      </c>
      <c r="H140" s="6">
        <v>0</v>
      </c>
      <c r="I140" s="6">
        <v>0</v>
      </c>
      <c r="J140" s="79"/>
    </row>
    <row r="141" spans="1:10" x14ac:dyDescent="0.25">
      <c r="A141" s="81" t="s">
        <v>49</v>
      </c>
      <c r="B141" s="79" t="s">
        <v>50</v>
      </c>
      <c r="C141" s="54" t="s">
        <v>11</v>
      </c>
      <c r="D141" s="54" t="s">
        <v>41</v>
      </c>
      <c r="E141" s="6">
        <f t="shared" si="44"/>
        <v>32865.1</v>
      </c>
      <c r="F141" s="6">
        <f>SUM(F142:F146)</f>
        <v>18143.7</v>
      </c>
      <c r="G141" s="6">
        <f t="shared" ref="G141:I141" si="47">SUM(G142:G146)</f>
        <v>5824.4</v>
      </c>
      <c r="H141" s="6">
        <f t="shared" si="47"/>
        <v>5057.3999999999996</v>
      </c>
      <c r="I141" s="6">
        <f t="shared" si="47"/>
        <v>3839.6</v>
      </c>
      <c r="J141" s="79" t="s">
        <v>128</v>
      </c>
    </row>
    <row r="142" spans="1:10" x14ac:dyDescent="0.25">
      <c r="A142" s="81"/>
      <c r="B142" s="79"/>
      <c r="C142" s="54" t="s">
        <v>13</v>
      </c>
      <c r="D142" s="54" t="s">
        <v>42</v>
      </c>
      <c r="E142" s="6">
        <f t="shared" si="44"/>
        <v>0</v>
      </c>
      <c r="F142" s="6">
        <v>0</v>
      </c>
      <c r="G142" s="6">
        <v>0</v>
      </c>
      <c r="H142" s="6">
        <v>0</v>
      </c>
      <c r="I142" s="6">
        <v>0</v>
      </c>
      <c r="J142" s="79"/>
    </row>
    <row r="143" spans="1:10" x14ac:dyDescent="0.25">
      <c r="A143" s="81"/>
      <c r="B143" s="79"/>
      <c r="C143" s="54" t="s">
        <v>14</v>
      </c>
      <c r="D143" s="9"/>
      <c r="E143" s="6">
        <f t="shared" si="44"/>
        <v>0</v>
      </c>
      <c r="F143" s="6">
        <v>0</v>
      </c>
      <c r="G143" s="6">
        <v>0</v>
      </c>
      <c r="H143" s="6">
        <v>0</v>
      </c>
      <c r="I143" s="6">
        <v>0</v>
      </c>
      <c r="J143" s="79"/>
    </row>
    <row r="144" spans="1:10" x14ac:dyDescent="0.25">
      <c r="A144" s="81"/>
      <c r="B144" s="79"/>
      <c r="C144" s="54" t="s">
        <v>15</v>
      </c>
      <c r="D144" s="9"/>
      <c r="E144" s="6">
        <f t="shared" si="44"/>
        <v>150</v>
      </c>
      <c r="F144" s="6">
        <v>0</v>
      </c>
      <c r="G144" s="6">
        <v>50</v>
      </c>
      <c r="H144" s="6">
        <v>100</v>
      </c>
      <c r="I144" s="6">
        <v>0</v>
      </c>
      <c r="J144" s="79"/>
    </row>
    <row r="145" spans="1:10" x14ac:dyDescent="0.25">
      <c r="A145" s="81"/>
      <c r="B145" s="79"/>
      <c r="C145" s="54" t="s">
        <v>16</v>
      </c>
      <c r="D145" s="9"/>
      <c r="E145" s="6">
        <f t="shared" si="44"/>
        <v>32715.1</v>
      </c>
      <c r="F145" s="6">
        <v>18143.7</v>
      </c>
      <c r="G145" s="6">
        <v>5774.4</v>
      </c>
      <c r="H145" s="6">
        <v>4957.3999999999996</v>
      </c>
      <c r="I145" s="6">
        <v>3839.6</v>
      </c>
      <c r="J145" s="79"/>
    </row>
    <row r="146" spans="1:10" x14ac:dyDescent="0.25">
      <c r="A146" s="81"/>
      <c r="B146" s="79"/>
      <c r="C146" s="54" t="s">
        <v>17</v>
      </c>
      <c r="D146" s="9"/>
      <c r="E146" s="6">
        <f t="shared" si="44"/>
        <v>0</v>
      </c>
      <c r="F146" s="6">
        <v>0</v>
      </c>
      <c r="G146" s="6">
        <v>0</v>
      </c>
      <c r="H146" s="6">
        <v>0</v>
      </c>
      <c r="I146" s="6">
        <v>0</v>
      </c>
      <c r="J146" s="79"/>
    </row>
    <row r="147" spans="1:10" ht="15" customHeight="1" x14ac:dyDescent="0.25">
      <c r="A147" s="81" t="s">
        <v>51</v>
      </c>
      <c r="B147" s="79" t="s">
        <v>135</v>
      </c>
      <c r="C147" s="54" t="s">
        <v>11</v>
      </c>
      <c r="D147" s="54" t="s">
        <v>41</v>
      </c>
      <c r="E147" s="6">
        <f t="shared" si="44"/>
        <v>2736.8</v>
      </c>
      <c r="F147" s="6">
        <f>SUM(F148:F152)</f>
        <v>0</v>
      </c>
      <c r="G147" s="6">
        <f t="shared" ref="G147:I147" si="48">SUM(G148:G152)</f>
        <v>2736.8</v>
      </c>
      <c r="H147" s="6">
        <f t="shared" si="48"/>
        <v>0</v>
      </c>
      <c r="I147" s="6">
        <f t="shared" si="48"/>
        <v>0</v>
      </c>
      <c r="J147" s="79" t="s">
        <v>128</v>
      </c>
    </row>
    <row r="148" spans="1:10" x14ac:dyDescent="0.25">
      <c r="A148" s="81"/>
      <c r="B148" s="79"/>
      <c r="C148" s="54" t="s">
        <v>13</v>
      </c>
      <c r="D148" s="54" t="s">
        <v>42</v>
      </c>
      <c r="E148" s="6">
        <f t="shared" si="44"/>
        <v>0</v>
      </c>
      <c r="F148" s="6">
        <v>0</v>
      </c>
      <c r="G148" s="6">
        <v>0</v>
      </c>
      <c r="H148" s="6">
        <v>0</v>
      </c>
      <c r="I148" s="6"/>
      <c r="J148" s="79"/>
    </row>
    <row r="149" spans="1:10" x14ac:dyDescent="0.25">
      <c r="A149" s="81"/>
      <c r="B149" s="79"/>
      <c r="C149" s="54" t="s">
        <v>14</v>
      </c>
      <c r="D149" s="9"/>
      <c r="E149" s="6">
        <f t="shared" si="44"/>
        <v>2600</v>
      </c>
      <c r="F149" s="6">
        <v>0</v>
      </c>
      <c r="G149" s="6">
        <v>2600</v>
      </c>
      <c r="H149" s="6">
        <v>0</v>
      </c>
      <c r="I149" s="6"/>
      <c r="J149" s="79"/>
    </row>
    <row r="150" spans="1:10" x14ac:dyDescent="0.25">
      <c r="A150" s="81"/>
      <c r="B150" s="79"/>
      <c r="C150" s="54" t="s">
        <v>15</v>
      </c>
      <c r="D150" s="9"/>
      <c r="E150" s="6">
        <f t="shared" si="44"/>
        <v>0</v>
      </c>
      <c r="F150" s="6">
        <v>0</v>
      </c>
      <c r="G150" s="6">
        <v>0</v>
      </c>
      <c r="H150" s="6">
        <v>0</v>
      </c>
      <c r="I150" s="6"/>
      <c r="J150" s="79"/>
    </row>
    <row r="151" spans="1:10" x14ac:dyDescent="0.25">
      <c r="A151" s="81"/>
      <c r="B151" s="79"/>
      <c r="C151" s="54" t="s">
        <v>16</v>
      </c>
      <c r="D151" s="9"/>
      <c r="E151" s="6">
        <f t="shared" si="44"/>
        <v>136.80000000000001</v>
      </c>
      <c r="F151" s="6">
        <v>0</v>
      </c>
      <c r="G151" s="6">
        <v>136.80000000000001</v>
      </c>
      <c r="H151" s="6">
        <v>0</v>
      </c>
      <c r="I151" s="6"/>
      <c r="J151" s="79"/>
    </row>
    <row r="152" spans="1:10" ht="12.6" customHeight="1" x14ac:dyDescent="0.25">
      <c r="A152" s="81"/>
      <c r="B152" s="79"/>
      <c r="C152" s="54" t="s">
        <v>17</v>
      </c>
      <c r="D152" s="9"/>
      <c r="E152" s="6">
        <f t="shared" si="44"/>
        <v>0</v>
      </c>
      <c r="F152" s="6">
        <v>0</v>
      </c>
      <c r="G152" s="6">
        <v>0</v>
      </c>
      <c r="H152" s="6">
        <v>0</v>
      </c>
      <c r="I152" s="6"/>
      <c r="J152" s="79"/>
    </row>
    <row r="153" spans="1:10" ht="0.6" hidden="1" customHeight="1" x14ac:dyDescent="0.25">
      <c r="A153" s="81" t="s">
        <v>137</v>
      </c>
      <c r="B153" s="79" t="s">
        <v>52</v>
      </c>
      <c r="C153" s="54" t="s">
        <v>11</v>
      </c>
      <c r="D153" s="54" t="s">
        <v>41</v>
      </c>
      <c r="E153" s="6">
        <f t="shared" si="44"/>
        <v>0</v>
      </c>
      <c r="F153" s="6">
        <f>SUM(F154:F158)</f>
        <v>0</v>
      </c>
      <c r="G153" s="6">
        <f t="shared" ref="G153:I153" si="49">SUM(G154:G158)</f>
        <v>0</v>
      </c>
      <c r="H153" s="6">
        <f t="shared" si="49"/>
        <v>0</v>
      </c>
      <c r="I153" s="6">
        <f t="shared" si="49"/>
        <v>0</v>
      </c>
      <c r="J153" s="79" t="s">
        <v>128</v>
      </c>
    </row>
    <row r="154" spans="1:10" hidden="1" x14ac:dyDescent="0.25">
      <c r="A154" s="81"/>
      <c r="B154" s="79"/>
      <c r="C154" s="54" t="s">
        <v>13</v>
      </c>
      <c r="D154" s="54" t="s">
        <v>42</v>
      </c>
      <c r="E154" s="6">
        <f t="shared" si="44"/>
        <v>0</v>
      </c>
      <c r="F154" s="6">
        <v>0</v>
      </c>
      <c r="G154" s="6">
        <v>0</v>
      </c>
      <c r="H154" s="6">
        <v>0</v>
      </c>
      <c r="I154" s="6"/>
      <c r="J154" s="79"/>
    </row>
    <row r="155" spans="1:10" hidden="1" x14ac:dyDescent="0.25">
      <c r="A155" s="81"/>
      <c r="B155" s="79"/>
      <c r="C155" s="54" t="s">
        <v>14</v>
      </c>
      <c r="D155" s="9"/>
      <c r="E155" s="6">
        <f t="shared" si="44"/>
        <v>0</v>
      </c>
      <c r="F155" s="6">
        <v>0</v>
      </c>
      <c r="G155" s="6">
        <v>0</v>
      </c>
      <c r="H155" s="6">
        <v>0</v>
      </c>
      <c r="I155" s="6"/>
      <c r="J155" s="79"/>
    </row>
    <row r="156" spans="1:10" hidden="1" x14ac:dyDescent="0.25">
      <c r="A156" s="81"/>
      <c r="B156" s="79"/>
      <c r="C156" s="54" t="s">
        <v>15</v>
      </c>
      <c r="D156" s="9"/>
      <c r="E156" s="6">
        <f t="shared" si="44"/>
        <v>0</v>
      </c>
      <c r="F156" s="6">
        <v>0</v>
      </c>
      <c r="G156" s="6">
        <v>0</v>
      </c>
      <c r="H156" s="6">
        <v>0</v>
      </c>
      <c r="I156" s="6"/>
      <c r="J156" s="79"/>
    </row>
    <row r="157" spans="1:10" hidden="1" x14ac:dyDescent="0.25">
      <c r="A157" s="81"/>
      <c r="B157" s="79"/>
      <c r="C157" s="54" t="s">
        <v>16</v>
      </c>
      <c r="D157" s="9"/>
      <c r="E157" s="6">
        <f t="shared" si="44"/>
        <v>0</v>
      </c>
      <c r="F157" s="6">
        <v>0</v>
      </c>
      <c r="G157" s="6">
        <v>0</v>
      </c>
      <c r="H157" s="6">
        <v>0</v>
      </c>
      <c r="I157" s="6"/>
      <c r="J157" s="79"/>
    </row>
    <row r="158" spans="1:10" hidden="1" x14ac:dyDescent="0.25">
      <c r="A158" s="81"/>
      <c r="B158" s="79"/>
      <c r="C158" s="54" t="s">
        <v>17</v>
      </c>
      <c r="D158" s="9"/>
      <c r="E158" s="6">
        <f t="shared" si="44"/>
        <v>0</v>
      </c>
      <c r="F158" s="6">
        <v>0</v>
      </c>
      <c r="G158" s="6">
        <v>0</v>
      </c>
      <c r="H158" s="6">
        <v>0</v>
      </c>
      <c r="I158" s="6"/>
      <c r="J158" s="79"/>
    </row>
    <row r="159" spans="1:10" ht="15.6" customHeight="1" x14ac:dyDescent="0.25">
      <c r="A159" s="81" t="s">
        <v>53</v>
      </c>
      <c r="B159" s="92" t="s">
        <v>54</v>
      </c>
      <c r="C159" s="58" t="s">
        <v>11</v>
      </c>
      <c r="D159" s="58" t="s">
        <v>41</v>
      </c>
      <c r="E159" s="3">
        <f>SUM(F159:I159)</f>
        <v>62067.099999999991</v>
      </c>
      <c r="F159" s="3">
        <f t="shared" ref="F159:I164" si="50">F165+F171+F177+F183+F189</f>
        <v>15462.3</v>
      </c>
      <c r="G159" s="3">
        <f t="shared" ref="G159:I164" si="51">G165+G171+G177+G183+G189+G195</f>
        <v>15894.499999999998</v>
      </c>
      <c r="H159" s="3">
        <f t="shared" si="51"/>
        <v>15210.3</v>
      </c>
      <c r="I159" s="3">
        <f t="shared" si="51"/>
        <v>15500</v>
      </c>
      <c r="J159" s="80"/>
    </row>
    <row r="160" spans="1:10" x14ac:dyDescent="0.25">
      <c r="A160" s="81"/>
      <c r="B160" s="92"/>
      <c r="C160" s="58" t="s">
        <v>13</v>
      </c>
      <c r="D160" s="58" t="s">
        <v>42</v>
      </c>
      <c r="E160" s="3">
        <f t="shared" ref="E160:E164" si="52">SUM(F160:I160)</f>
        <v>0</v>
      </c>
      <c r="F160" s="3">
        <f t="shared" si="50"/>
        <v>0</v>
      </c>
      <c r="G160" s="3">
        <f t="shared" si="51"/>
        <v>0</v>
      </c>
      <c r="H160" s="3">
        <f t="shared" si="50"/>
        <v>0</v>
      </c>
      <c r="I160" s="3">
        <f t="shared" si="50"/>
        <v>0</v>
      </c>
      <c r="J160" s="80"/>
    </row>
    <row r="161" spans="1:10" x14ac:dyDescent="0.25">
      <c r="A161" s="81"/>
      <c r="B161" s="92"/>
      <c r="C161" s="58" t="s">
        <v>14</v>
      </c>
      <c r="D161" s="9"/>
      <c r="E161" s="3">
        <f t="shared" si="52"/>
        <v>9481.3000000000011</v>
      </c>
      <c r="F161" s="3">
        <f t="shared" si="50"/>
        <v>2213.6</v>
      </c>
      <c r="G161" s="3">
        <f t="shared" si="51"/>
        <v>2840.5</v>
      </c>
      <c r="H161" s="3">
        <f t="shared" si="51"/>
        <v>2213.6</v>
      </c>
      <c r="I161" s="3">
        <f t="shared" si="51"/>
        <v>2213.6</v>
      </c>
      <c r="J161" s="80"/>
    </row>
    <row r="162" spans="1:10" x14ac:dyDescent="0.25">
      <c r="A162" s="81"/>
      <c r="B162" s="92"/>
      <c r="C162" s="58" t="s">
        <v>15</v>
      </c>
      <c r="D162" s="9"/>
      <c r="E162" s="3">
        <f t="shared" si="52"/>
        <v>120</v>
      </c>
      <c r="F162" s="3">
        <f t="shared" si="50"/>
        <v>0</v>
      </c>
      <c r="G162" s="3">
        <f t="shared" si="51"/>
        <v>120</v>
      </c>
      <c r="H162" s="3">
        <f t="shared" si="50"/>
        <v>0</v>
      </c>
      <c r="I162" s="3">
        <f t="shared" si="50"/>
        <v>0</v>
      </c>
      <c r="J162" s="80"/>
    </row>
    <row r="163" spans="1:10" x14ac:dyDescent="0.25">
      <c r="A163" s="81"/>
      <c r="B163" s="92"/>
      <c r="C163" s="58" t="s">
        <v>16</v>
      </c>
      <c r="D163" s="9"/>
      <c r="E163" s="3">
        <f t="shared" si="52"/>
        <v>52465.799999999996</v>
      </c>
      <c r="F163" s="3">
        <f t="shared" si="50"/>
        <v>13248.699999999999</v>
      </c>
      <c r="G163" s="3">
        <f t="shared" si="51"/>
        <v>12933.999999999998</v>
      </c>
      <c r="H163" s="3">
        <f t="shared" si="51"/>
        <v>12996.7</v>
      </c>
      <c r="I163" s="3">
        <f t="shared" si="50"/>
        <v>13286.4</v>
      </c>
      <c r="J163" s="80"/>
    </row>
    <row r="164" spans="1:10" x14ac:dyDescent="0.25">
      <c r="A164" s="81"/>
      <c r="B164" s="92"/>
      <c r="C164" s="58" t="s">
        <v>17</v>
      </c>
      <c r="D164" s="9"/>
      <c r="E164" s="3">
        <f t="shared" si="52"/>
        <v>0</v>
      </c>
      <c r="F164" s="3">
        <f t="shared" si="50"/>
        <v>0</v>
      </c>
      <c r="G164" s="3">
        <f>G170+G176+G182+G188+G194+G200</f>
        <v>0</v>
      </c>
      <c r="H164" s="3">
        <f t="shared" si="51"/>
        <v>0</v>
      </c>
      <c r="I164" s="3">
        <f t="shared" si="51"/>
        <v>0</v>
      </c>
      <c r="J164" s="80"/>
    </row>
    <row r="165" spans="1:10" ht="15" customHeight="1" x14ac:dyDescent="0.25">
      <c r="A165" s="81" t="s">
        <v>55</v>
      </c>
      <c r="B165" s="79" t="s">
        <v>56</v>
      </c>
      <c r="C165" s="54" t="s">
        <v>11</v>
      </c>
      <c r="D165" s="54" t="s">
        <v>41</v>
      </c>
      <c r="E165" s="6">
        <f>SUM(F165:I165)</f>
        <v>34050</v>
      </c>
      <c r="F165" s="6">
        <f>SUM(F166:F170)</f>
        <v>8388.2999999999993</v>
      </c>
      <c r="G165" s="6">
        <f t="shared" ref="G165:I165" si="53">SUM(G166:G170)</f>
        <v>8382.7999999999993</v>
      </c>
      <c r="H165" s="6">
        <f t="shared" si="53"/>
        <v>8540.1</v>
      </c>
      <c r="I165" s="6">
        <f t="shared" si="53"/>
        <v>8738.7999999999993</v>
      </c>
      <c r="J165" s="80" t="s">
        <v>57</v>
      </c>
    </row>
    <row r="166" spans="1:10" x14ac:dyDescent="0.25">
      <c r="A166" s="81"/>
      <c r="B166" s="79"/>
      <c r="C166" s="54" t="s">
        <v>13</v>
      </c>
      <c r="D166" s="54" t="s">
        <v>42</v>
      </c>
      <c r="E166" s="6">
        <f t="shared" ref="E166:E200" si="54">SUM(F166:I166)</f>
        <v>0</v>
      </c>
      <c r="F166" s="6">
        <v>0</v>
      </c>
      <c r="G166" s="6">
        <v>0</v>
      </c>
      <c r="H166" s="6">
        <v>0</v>
      </c>
      <c r="I166" s="6"/>
      <c r="J166" s="80"/>
    </row>
    <row r="167" spans="1:10" x14ac:dyDescent="0.25">
      <c r="A167" s="81"/>
      <c r="B167" s="79"/>
      <c r="C167" s="54" t="s">
        <v>14</v>
      </c>
      <c r="D167" s="9"/>
      <c r="E167" s="6">
        <f t="shared" si="54"/>
        <v>0</v>
      </c>
      <c r="F167" s="6">
        <v>0</v>
      </c>
      <c r="G167" s="6">
        <v>0</v>
      </c>
      <c r="H167" s="6">
        <v>0</v>
      </c>
      <c r="I167" s="6"/>
      <c r="J167" s="80"/>
    </row>
    <row r="168" spans="1:10" x14ac:dyDescent="0.25">
      <c r="A168" s="81"/>
      <c r="B168" s="79"/>
      <c r="C168" s="54" t="s">
        <v>15</v>
      </c>
      <c r="D168" s="9"/>
      <c r="E168" s="6">
        <f t="shared" si="54"/>
        <v>120</v>
      </c>
      <c r="F168" s="6">
        <v>0</v>
      </c>
      <c r="G168" s="6">
        <v>120</v>
      </c>
      <c r="H168" s="6">
        <v>0</v>
      </c>
      <c r="I168" s="6"/>
      <c r="J168" s="80"/>
    </row>
    <row r="169" spans="1:10" x14ac:dyDescent="0.25">
      <c r="A169" s="81"/>
      <c r="B169" s="79"/>
      <c r="C169" s="54" t="s">
        <v>16</v>
      </c>
      <c r="D169" s="9"/>
      <c r="E169" s="6">
        <f t="shared" si="54"/>
        <v>33930</v>
      </c>
      <c r="F169" s="6">
        <v>8388.2999999999993</v>
      </c>
      <c r="G169" s="6">
        <v>8262.7999999999993</v>
      </c>
      <c r="H169" s="6">
        <v>8540.1</v>
      </c>
      <c r="I169" s="6">
        <v>8738.7999999999993</v>
      </c>
      <c r="J169" s="80"/>
    </row>
    <row r="170" spans="1:10" x14ac:dyDescent="0.25">
      <c r="A170" s="81"/>
      <c r="B170" s="79"/>
      <c r="C170" s="54" t="s">
        <v>17</v>
      </c>
      <c r="D170" s="9"/>
      <c r="E170" s="6">
        <f t="shared" si="54"/>
        <v>0</v>
      </c>
      <c r="F170" s="6">
        <v>0</v>
      </c>
      <c r="G170" s="6">
        <v>0</v>
      </c>
      <c r="H170" s="6">
        <v>0</v>
      </c>
      <c r="I170" s="6"/>
      <c r="J170" s="80"/>
    </row>
    <row r="171" spans="1:10" ht="15" customHeight="1" x14ac:dyDescent="0.25">
      <c r="A171" s="81" t="s">
        <v>58</v>
      </c>
      <c r="B171" s="79" t="s">
        <v>59</v>
      </c>
      <c r="C171" s="54" t="s">
        <v>11</v>
      </c>
      <c r="D171" s="54" t="s">
        <v>41</v>
      </c>
      <c r="E171" s="6">
        <f t="shared" si="54"/>
        <v>7540.2000000000007</v>
      </c>
      <c r="F171" s="6">
        <f>SUM(F172:F176)</f>
        <v>2146.8000000000002</v>
      </c>
      <c r="G171" s="6">
        <f>SUM(G172:G176)</f>
        <v>1616.4</v>
      </c>
      <c r="H171" s="6">
        <f t="shared" ref="H171:I171" si="55">SUM(H172:H176)</f>
        <v>1843</v>
      </c>
      <c r="I171" s="6">
        <f t="shared" si="55"/>
        <v>1934</v>
      </c>
      <c r="J171" s="80" t="s">
        <v>57</v>
      </c>
    </row>
    <row r="172" spans="1:10" x14ac:dyDescent="0.25">
      <c r="A172" s="81"/>
      <c r="B172" s="79"/>
      <c r="C172" s="54" t="s">
        <v>13</v>
      </c>
      <c r="D172" s="54" t="s">
        <v>42</v>
      </c>
      <c r="E172" s="6">
        <f t="shared" si="54"/>
        <v>0</v>
      </c>
      <c r="F172" s="6">
        <v>0</v>
      </c>
      <c r="G172" s="6">
        <v>0</v>
      </c>
      <c r="H172" s="6">
        <v>0</v>
      </c>
      <c r="I172" s="6"/>
      <c r="J172" s="80"/>
    </row>
    <row r="173" spans="1:10" x14ac:dyDescent="0.25">
      <c r="A173" s="81"/>
      <c r="B173" s="79"/>
      <c r="C173" s="54" t="s">
        <v>14</v>
      </c>
      <c r="D173" s="9"/>
      <c r="E173" s="6">
        <f t="shared" si="54"/>
        <v>0</v>
      </c>
      <c r="F173" s="6">
        <v>0</v>
      </c>
      <c r="G173" s="6">
        <v>0</v>
      </c>
      <c r="H173" s="6">
        <v>0</v>
      </c>
      <c r="I173" s="6"/>
      <c r="J173" s="80"/>
    </row>
    <row r="174" spans="1:10" x14ac:dyDescent="0.25">
      <c r="A174" s="81"/>
      <c r="B174" s="79"/>
      <c r="C174" s="54" t="s">
        <v>15</v>
      </c>
      <c r="D174" s="9"/>
      <c r="E174" s="6">
        <f t="shared" si="54"/>
        <v>0</v>
      </c>
      <c r="F174" s="6">
        <v>0</v>
      </c>
      <c r="G174" s="6">
        <v>0</v>
      </c>
      <c r="H174" s="6">
        <v>0</v>
      </c>
      <c r="I174" s="6"/>
      <c r="J174" s="80"/>
    </row>
    <row r="175" spans="1:10" x14ac:dyDescent="0.25">
      <c r="A175" s="81"/>
      <c r="B175" s="79"/>
      <c r="C175" s="54" t="s">
        <v>16</v>
      </c>
      <c r="D175" s="9"/>
      <c r="E175" s="6">
        <f t="shared" si="54"/>
        <v>7540.2000000000007</v>
      </c>
      <c r="F175" s="6">
        <v>2146.8000000000002</v>
      </c>
      <c r="G175" s="6">
        <v>1616.4</v>
      </c>
      <c r="H175" s="6">
        <v>1843</v>
      </c>
      <c r="I175" s="6">
        <v>1934</v>
      </c>
      <c r="J175" s="80"/>
    </row>
    <row r="176" spans="1:10" x14ac:dyDescent="0.25">
      <c r="A176" s="81"/>
      <c r="B176" s="79"/>
      <c r="C176" s="54" t="s">
        <v>17</v>
      </c>
      <c r="D176" s="9"/>
      <c r="E176" s="6">
        <f t="shared" si="54"/>
        <v>0</v>
      </c>
      <c r="F176" s="6">
        <v>0</v>
      </c>
      <c r="G176" s="6">
        <v>0</v>
      </c>
      <c r="H176" s="6">
        <v>0</v>
      </c>
      <c r="I176" s="6"/>
      <c r="J176" s="80"/>
    </row>
    <row r="177" spans="1:10" x14ac:dyDescent="0.25">
      <c r="A177" s="81" t="s">
        <v>60</v>
      </c>
      <c r="B177" s="79" t="s">
        <v>61</v>
      </c>
      <c r="C177" s="54" t="s">
        <v>11</v>
      </c>
      <c r="D177" s="54" t="s">
        <v>41</v>
      </c>
      <c r="E177" s="6">
        <f t="shared" si="54"/>
        <v>1609</v>
      </c>
      <c r="F177" s="6">
        <v>500</v>
      </c>
      <c r="G177" s="6">
        <v>309</v>
      </c>
      <c r="H177" s="6">
        <f t="shared" ref="H177:I177" si="56">SUM(H178:H182)</f>
        <v>400</v>
      </c>
      <c r="I177" s="6">
        <f t="shared" si="56"/>
        <v>400</v>
      </c>
      <c r="J177" s="80" t="s">
        <v>126</v>
      </c>
    </row>
    <row r="178" spans="1:10" x14ac:dyDescent="0.25">
      <c r="A178" s="81"/>
      <c r="B178" s="79"/>
      <c r="C178" s="54" t="s">
        <v>13</v>
      </c>
      <c r="D178" s="54" t="s">
        <v>42</v>
      </c>
      <c r="E178" s="6">
        <f t="shared" si="54"/>
        <v>0</v>
      </c>
      <c r="F178" s="6">
        <v>0</v>
      </c>
      <c r="G178" s="6">
        <v>0</v>
      </c>
      <c r="H178" s="6">
        <v>0</v>
      </c>
      <c r="I178" s="6"/>
      <c r="J178" s="80"/>
    </row>
    <row r="179" spans="1:10" x14ac:dyDescent="0.25">
      <c r="A179" s="81"/>
      <c r="B179" s="79"/>
      <c r="C179" s="54" t="s">
        <v>14</v>
      </c>
      <c r="D179" s="9"/>
      <c r="E179" s="6">
        <f t="shared" si="54"/>
        <v>0</v>
      </c>
      <c r="F179" s="6">
        <v>0</v>
      </c>
      <c r="G179" s="6">
        <v>0</v>
      </c>
      <c r="H179" s="6">
        <v>0</v>
      </c>
      <c r="I179" s="6"/>
      <c r="J179" s="80"/>
    </row>
    <row r="180" spans="1:10" x14ac:dyDescent="0.25">
      <c r="A180" s="81"/>
      <c r="B180" s="79"/>
      <c r="C180" s="54" t="s">
        <v>15</v>
      </c>
      <c r="D180" s="9"/>
      <c r="E180" s="6">
        <f t="shared" si="54"/>
        <v>0</v>
      </c>
      <c r="F180" s="6">
        <v>0</v>
      </c>
      <c r="G180" s="6">
        <v>0</v>
      </c>
      <c r="H180" s="6">
        <v>0</v>
      </c>
      <c r="I180" s="6"/>
      <c r="J180" s="80"/>
    </row>
    <row r="181" spans="1:10" x14ac:dyDescent="0.25">
      <c r="A181" s="81"/>
      <c r="B181" s="79"/>
      <c r="C181" s="54" t="s">
        <v>16</v>
      </c>
      <c r="D181" s="9"/>
      <c r="E181" s="6">
        <f t="shared" si="54"/>
        <v>1609</v>
      </c>
      <c r="F181" s="6">
        <v>500</v>
      </c>
      <c r="G181" s="6">
        <v>309</v>
      </c>
      <c r="H181" s="6">
        <v>400</v>
      </c>
      <c r="I181" s="6">
        <v>400</v>
      </c>
      <c r="J181" s="80"/>
    </row>
    <row r="182" spans="1:10" x14ac:dyDescent="0.25">
      <c r="A182" s="81"/>
      <c r="B182" s="79"/>
      <c r="C182" s="54" t="s">
        <v>17</v>
      </c>
      <c r="D182" s="9"/>
      <c r="E182" s="6">
        <f t="shared" si="54"/>
        <v>0</v>
      </c>
      <c r="F182" s="6">
        <v>0</v>
      </c>
      <c r="G182" s="6">
        <v>0</v>
      </c>
      <c r="H182" s="6">
        <v>0</v>
      </c>
      <c r="I182" s="6"/>
      <c r="J182" s="80"/>
    </row>
    <row r="183" spans="1:10" ht="40.950000000000003" customHeight="1" x14ac:dyDescent="0.25">
      <c r="A183" s="81" t="s">
        <v>62</v>
      </c>
      <c r="B183" s="98" t="s">
        <v>63</v>
      </c>
      <c r="C183" s="54" t="s">
        <v>11</v>
      </c>
      <c r="D183" s="54" t="s">
        <v>41</v>
      </c>
      <c r="E183" s="6">
        <f t="shared" si="54"/>
        <v>18762.600000000002</v>
      </c>
      <c r="F183" s="6">
        <f>SUM(F184:F188)</f>
        <v>4427.2</v>
      </c>
      <c r="G183" s="6">
        <f t="shared" ref="G183:I183" si="57">SUM(G184:G188)</f>
        <v>5481</v>
      </c>
      <c r="H183" s="6">
        <f t="shared" si="57"/>
        <v>4427.2</v>
      </c>
      <c r="I183" s="6">
        <f t="shared" si="57"/>
        <v>4427.2</v>
      </c>
      <c r="J183" s="80" t="s">
        <v>57</v>
      </c>
    </row>
    <row r="184" spans="1:10" x14ac:dyDescent="0.25">
      <c r="A184" s="81"/>
      <c r="B184" s="98"/>
      <c r="C184" s="54" t="s">
        <v>13</v>
      </c>
      <c r="D184" s="54" t="s">
        <v>42</v>
      </c>
      <c r="E184" s="6">
        <f t="shared" si="54"/>
        <v>0</v>
      </c>
      <c r="F184" s="6">
        <v>0</v>
      </c>
      <c r="G184" s="6">
        <v>0</v>
      </c>
      <c r="H184" s="6">
        <v>0</v>
      </c>
      <c r="I184" s="6"/>
      <c r="J184" s="80"/>
    </row>
    <row r="185" spans="1:10" ht="22.5" customHeight="1" x14ac:dyDescent="0.25">
      <c r="A185" s="81"/>
      <c r="B185" s="98"/>
      <c r="C185" s="54" t="s">
        <v>14</v>
      </c>
      <c r="D185" s="9"/>
      <c r="E185" s="6">
        <f t="shared" si="54"/>
        <v>9381.3000000000011</v>
      </c>
      <c r="F185" s="6">
        <v>2213.6</v>
      </c>
      <c r="G185" s="6">
        <v>2740.5</v>
      </c>
      <c r="H185" s="6">
        <v>2213.6</v>
      </c>
      <c r="I185" s="6">
        <v>2213.6</v>
      </c>
      <c r="J185" s="80"/>
    </row>
    <row r="186" spans="1:10" ht="22.5" customHeight="1" x14ac:dyDescent="0.25">
      <c r="A186" s="81"/>
      <c r="B186" s="98"/>
      <c r="C186" s="54" t="s">
        <v>15</v>
      </c>
      <c r="D186" s="9"/>
      <c r="E186" s="6">
        <f t="shared" si="54"/>
        <v>0</v>
      </c>
      <c r="F186" s="6">
        <v>0</v>
      </c>
      <c r="G186" s="6">
        <v>0</v>
      </c>
      <c r="H186" s="6">
        <v>0</v>
      </c>
      <c r="I186" s="6"/>
      <c r="J186" s="80"/>
    </row>
    <row r="187" spans="1:10" ht="22.5" customHeight="1" x14ac:dyDescent="0.25">
      <c r="A187" s="81"/>
      <c r="B187" s="98"/>
      <c r="C187" s="54" t="s">
        <v>16</v>
      </c>
      <c r="D187" s="9"/>
      <c r="E187" s="6">
        <f t="shared" si="54"/>
        <v>9381.3000000000011</v>
      </c>
      <c r="F187" s="6">
        <v>2213.6</v>
      </c>
      <c r="G187" s="6">
        <v>2740.5</v>
      </c>
      <c r="H187" s="6">
        <v>2213.6</v>
      </c>
      <c r="I187" s="6">
        <v>2213.6</v>
      </c>
      <c r="J187" s="80"/>
    </row>
    <row r="188" spans="1:10" ht="34.5" customHeight="1" x14ac:dyDescent="0.25">
      <c r="A188" s="81"/>
      <c r="B188" s="98"/>
      <c r="C188" s="54" t="s">
        <v>17</v>
      </c>
      <c r="D188" s="9"/>
      <c r="E188" s="6">
        <f t="shared" si="54"/>
        <v>0</v>
      </c>
      <c r="F188" s="6">
        <v>0</v>
      </c>
      <c r="G188" s="6">
        <v>0</v>
      </c>
      <c r="H188" s="6">
        <v>0</v>
      </c>
      <c r="I188" s="6"/>
      <c r="J188" s="80"/>
    </row>
    <row r="189" spans="1:10" ht="18.75" customHeight="1" x14ac:dyDescent="0.25">
      <c r="A189" s="81" t="s">
        <v>64</v>
      </c>
      <c r="B189" s="79" t="s">
        <v>133</v>
      </c>
      <c r="C189" s="54" t="s">
        <v>11</v>
      </c>
      <c r="D189" s="54" t="s">
        <v>41</v>
      </c>
      <c r="E189" s="6">
        <f t="shared" si="54"/>
        <v>0</v>
      </c>
      <c r="F189" s="6">
        <f>SUM(F190:F194)</f>
        <v>0</v>
      </c>
      <c r="G189" s="6">
        <f t="shared" ref="G189:I189" si="58">SUM(G190:G194)</f>
        <v>0</v>
      </c>
      <c r="H189" s="6">
        <f t="shared" si="58"/>
        <v>0</v>
      </c>
      <c r="I189" s="6">
        <f t="shared" si="58"/>
        <v>0</v>
      </c>
      <c r="J189" s="80" t="s">
        <v>127</v>
      </c>
    </row>
    <row r="190" spans="1:10" x14ac:dyDescent="0.25">
      <c r="A190" s="81"/>
      <c r="B190" s="79"/>
      <c r="C190" s="54" t="s">
        <v>13</v>
      </c>
      <c r="D190" s="54" t="s">
        <v>42</v>
      </c>
      <c r="E190" s="6">
        <f t="shared" si="54"/>
        <v>0</v>
      </c>
      <c r="F190" s="6">
        <v>0</v>
      </c>
      <c r="G190" s="6">
        <v>0</v>
      </c>
      <c r="H190" s="6">
        <v>0</v>
      </c>
      <c r="I190" s="6"/>
      <c r="J190" s="80"/>
    </row>
    <row r="191" spans="1:10" x14ac:dyDescent="0.25">
      <c r="A191" s="81"/>
      <c r="B191" s="79"/>
      <c r="C191" s="54" t="s">
        <v>14</v>
      </c>
      <c r="D191" s="9"/>
      <c r="E191" s="6">
        <f t="shared" si="54"/>
        <v>0</v>
      </c>
      <c r="F191" s="6">
        <v>0</v>
      </c>
      <c r="G191" s="6">
        <v>0</v>
      </c>
      <c r="H191" s="6">
        <v>0</v>
      </c>
      <c r="I191" s="6"/>
      <c r="J191" s="80"/>
    </row>
    <row r="192" spans="1:10" x14ac:dyDescent="0.25">
      <c r="A192" s="81"/>
      <c r="B192" s="79"/>
      <c r="C192" s="54" t="s">
        <v>15</v>
      </c>
      <c r="D192" s="9"/>
      <c r="E192" s="6">
        <f t="shared" si="54"/>
        <v>0</v>
      </c>
      <c r="F192" s="6">
        <v>0</v>
      </c>
      <c r="G192" s="6">
        <v>0</v>
      </c>
      <c r="H192" s="6">
        <v>0</v>
      </c>
      <c r="I192" s="6"/>
      <c r="J192" s="80"/>
    </row>
    <row r="193" spans="1:10" x14ac:dyDescent="0.25">
      <c r="A193" s="81"/>
      <c r="B193" s="79"/>
      <c r="C193" s="54" t="s">
        <v>16</v>
      </c>
      <c r="D193" s="9"/>
      <c r="E193" s="6">
        <f t="shared" si="54"/>
        <v>0</v>
      </c>
      <c r="F193" s="6">
        <v>0</v>
      </c>
      <c r="G193" s="6">
        <v>0</v>
      </c>
      <c r="H193" s="6">
        <v>0</v>
      </c>
      <c r="I193" s="6"/>
      <c r="J193" s="80"/>
    </row>
    <row r="194" spans="1:10" x14ac:dyDescent="0.25">
      <c r="A194" s="81"/>
      <c r="B194" s="79"/>
      <c r="C194" s="54" t="s">
        <v>17</v>
      </c>
      <c r="D194" s="9"/>
      <c r="E194" s="6">
        <f t="shared" si="54"/>
        <v>0</v>
      </c>
      <c r="F194" s="6">
        <v>0</v>
      </c>
      <c r="G194" s="6">
        <v>0</v>
      </c>
      <c r="H194" s="6">
        <v>0</v>
      </c>
      <c r="I194" s="6"/>
      <c r="J194" s="80"/>
    </row>
    <row r="195" spans="1:10" x14ac:dyDescent="0.25">
      <c r="A195" s="81" t="s">
        <v>134</v>
      </c>
      <c r="B195" s="79" t="s">
        <v>135</v>
      </c>
      <c r="C195" s="54" t="s">
        <v>11</v>
      </c>
      <c r="D195" s="54" t="s">
        <v>41</v>
      </c>
      <c r="E195" s="6">
        <f t="shared" si="54"/>
        <v>105.3</v>
      </c>
      <c r="F195" s="6">
        <f>SUM(F196:F200)</f>
        <v>0</v>
      </c>
      <c r="G195" s="6">
        <f t="shared" ref="G195:I195" si="59">SUM(G196:G200)</f>
        <v>105.3</v>
      </c>
      <c r="H195" s="6">
        <f t="shared" si="59"/>
        <v>0</v>
      </c>
      <c r="I195" s="6">
        <f t="shared" si="59"/>
        <v>0</v>
      </c>
      <c r="J195" s="80" t="s">
        <v>127</v>
      </c>
    </row>
    <row r="196" spans="1:10" x14ac:dyDescent="0.25">
      <c r="A196" s="81"/>
      <c r="B196" s="79"/>
      <c r="C196" s="54" t="s">
        <v>13</v>
      </c>
      <c r="D196" s="54" t="s">
        <v>42</v>
      </c>
      <c r="E196" s="6">
        <f t="shared" si="54"/>
        <v>0</v>
      </c>
      <c r="F196" s="6">
        <v>0</v>
      </c>
      <c r="G196" s="6">
        <v>0</v>
      </c>
      <c r="H196" s="6">
        <v>0</v>
      </c>
      <c r="I196" s="6"/>
      <c r="J196" s="80"/>
    </row>
    <row r="197" spans="1:10" x14ac:dyDescent="0.25">
      <c r="A197" s="81"/>
      <c r="B197" s="79"/>
      <c r="C197" s="54" t="s">
        <v>14</v>
      </c>
      <c r="D197" s="9"/>
      <c r="E197" s="6">
        <f t="shared" si="54"/>
        <v>100</v>
      </c>
      <c r="F197" s="6">
        <v>0</v>
      </c>
      <c r="G197" s="6">
        <v>100</v>
      </c>
      <c r="H197" s="6">
        <v>0</v>
      </c>
      <c r="I197" s="6"/>
      <c r="J197" s="80"/>
    </row>
    <row r="198" spans="1:10" x14ac:dyDescent="0.25">
      <c r="A198" s="81"/>
      <c r="B198" s="79"/>
      <c r="C198" s="54" t="s">
        <v>15</v>
      </c>
      <c r="D198" s="9"/>
      <c r="E198" s="6">
        <f t="shared" si="54"/>
        <v>0</v>
      </c>
      <c r="F198" s="6">
        <v>0</v>
      </c>
      <c r="G198" s="6"/>
      <c r="H198" s="6">
        <v>0</v>
      </c>
      <c r="I198" s="6"/>
      <c r="J198" s="80"/>
    </row>
    <row r="199" spans="1:10" x14ac:dyDescent="0.25">
      <c r="A199" s="81"/>
      <c r="B199" s="79"/>
      <c r="C199" s="54" t="s">
        <v>16</v>
      </c>
      <c r="D199" s="9"/>
      <c r="E199" s="6">
        <f t="shared" si="54"/>
        <v>5.3</v>
      </c>
      <c r="F199" s="6">
        <v>0</v>
      </c>
      <c r="G199" s="6">
        <v>5.3</v>
      </c>
      <c r="H199" s="6">
        <v>0</v>
      </c>
      <c r="I199" s="6"/>
      <c r="J199" s="80"/>
    </row>
    <row r="200" spans="1:10" x14ac:dyDescent="0.25">
      <c r="A200" s="81"/>
      <c r="B200" s="79"/>
      <c r="C200" s="54" t="s">
        <v>17</v>
      </c>
      <c r="D200" s="9"/>
      <c r="E200" s="6">
        <f t="shared" si="54"/>
        <v>0</v>
      </c>
      <c r="F200" s="6">
        <v>0</v>
      </c>
      <c r="G200" s="6">
        <v>0</v>
      </c>
      <c r="H200" s="6">
        <v>0</v>
      </c>
      <c r="I200" s="6"/>
      <c r="J200" s="80"/>
    </row>
    <row r="201" spans="1:10" ht="33.75" customHeight="1" x14ac:dyDescent="0.25">
      <c r="A201" s="81" t="s">
        <v>65</v>
      </c>
      <c r="B201" s="92" t="s">
        <v>66</v>
      </c>
      <c r="C201" s="58" t="s">
        <v>11</v>
      </c>
      <c r="D201" s="58" t="s">
        <v>41</v>
      </c>
      <c r="E201" s="3">
        <f>SUM(F201:I201)</f>
        <v>15735.5</v>
      </c>
      <c r="F201" s="3">
        <f t="shared" ref="F201:I206" si="60">F207+F213+F219+F225</f>
        <v>3463.4</v>
      </c>
      <c r="G201" s="3">
        <f t="shared" ref="G201:G202" si="61">G207+G213+G219+G225+G231</f>
        <v>4372.1000000000004</v>
      </c>
      <c r="H201" s="3">
        <f>H207+H213+H219+H225+H231</f>
        <v>3700</v>
      </c>
      <c r="I201" s="3">
        <f>I207+I213+I219+I225+I231</f>
        <v>4200</v>
      </c>
      <c r="J201" s="80"/>
    </row>
    <row r="202" spans="1:10" x14ac:dyDescent="0.25">
      <c r="A202" s="81"/>
      <c r="B202" s="92"/>
      <c r="C202" s="58" t="s">
        <v>13</v>
      </c>
      <c r="D202" s="58" t="s">
        <v>42</v>
      </c>
      <c r="E202" s="3">
        <f t="shared" ref="E202:E206" si="62">SUM(F202:I202)</f>
        <v>0</v>
      </c>
      <c r="F202" s="3">
        <f t="shared" si="60"/>
        <v>0</v>
      </c>
      <c r="G202" s="3">
        <f t="shared" si="61"/>
        <v>0</v>
      </c>
      <c r="H202" s="3">
        <f t="shared" si="60"/>
        <v>0</v>
      </c>
      <c r="I202" s="3">
        <f t="shared" si="60"/>
        <v>0</v>
      </c>
      <c r="J202" s="80"/>
    </row>
    <row r="203" spans="1:10" x14ac:dyDescent="0.25">
      <c r="A203" s="81"/>
      <c r="B203" s="92"/>
      <c r="C203" s="58" t="s">
        <v>14</v>
      </c>
      <c r="D203" s="9"/>
      <c r="E203" s="3">
        <f t="shared" si="62"/>
        <v>1327.4</v>
      </c>
      <c r="F203" s="3">
        <f t="shared" si="60"/>
        <v>0</v>
      </c>
      <c r="G203" s="3">
        <f>G209+G215+G221+G227+G233</f>
        <v>1149</v>
      </c>
      <c r="H203" s="3">
        <f t="shared" ref="H203:I203" si="63">H209+H215+H221+H227+H233</f>
        <v>87.5</v>
      </c>
      <c r="I203" s="3">
        <f t="shared" si="63"/>
        <v>90.9</v>
      </c>
      <c r="J203" s="80"/>
    </row>
    <row r="204" spans="1:10" x14ac:dyDescent="0.25">
      <c r="A204" s="81"/>
      <c r="B204" s="92"/>
      <c r="C204" s="58" t="s">
        <v>15</v>
      </c>
      <c r="D204" s="9"/>
      <c r="E204" s="3">
        <f t="shared" si="62"/>
        <v>241.8</v>
      </c>
      <c r="F204" s="3">
        <f t="shared" si="60"/>
        <v>153.4</v>
      </c>
      <c r="G204" s="3">
        <f t="shared" ref="G204:G206" si="64">G210+G216+G222+G228+G234</f>
        <v>88.4</v>
      </c>
      <c r="H204" s="3">
        <f t="shared" si="60"/>
        <v>0</v>
      </c>
      <c r="I204" s="3">
        <f t="shared" si="60"/>
        <v>0</v>
      </c>
      <c r="J204" s="80"/>
    </row>
    <row r="205" spans="1:10" x14ac:dyDescent="0.25">
      <c r="A205" s="81"/>
      <c r="B205" s="92"/>
      <c r="C205" s="58" t="s">
        <v>16</v>
      </c>
      <c r="D205" s="9"/>
      <c r="E205" s="3">
        <f t="shared" si="62"/>
        <v>14166.300000000001</v>
      </c>
      <c r="F205" s="3">
        <f t="shared" si="60"/>
        <v>3310</v>
      </c>
      <c r="G205" s="3">
        <f>G211+G217+G223+G229+G235</f>
        <v>3134.7000000000003</v>
      </c>
      <c r="H205" s="3">
        <f>H211+H217+H223+H229+H235</f>
        <v>3612.5</v>
      </c>
      <c r="I205" s="3">
        <f>I211+I217+I223+I229+I235</f>
        <v>4109.1000000000004</v>
      </c>
      <c r="J205" s="80"/>
    </row>
    <row r="206" spans="1:10" x14ac:dyDescent="0.25">
      <c r="A206" s="81"/>
      <c r="B206" s="92"/>
      <c r="C206" s="58" t="s">
        <v>17</v>
      </c>
      <c r="D206" s="9"/>
      <c r="E206" s="3">
        <f t="shared" si="62"/>
        <v>0</v>
      </c>
      <c r="F206" s="3">
        <f>F212+F218+F224+F230</f>
        <v>0</v>
      </c>
      <c r="G206" s="3">
        <f t="shared" si="64"/>
        <v>0</v>
      </c>
      <c r="H206" s="3">
        <f t="shared" si="60"/>
        <v>0</v>
      </c>
      <c r="I206" s="3">
        <f t="shared" si="60"/>
        <v>0</v>
      </c>
      <c r="J206" s="80"/>
    </row>
    <row r="207" spans="1:10" ht="15" customHeight="1" x14ac:dyDescent="0.25">
      <c r="A207" s="81" t="s">
        <v>67</v>
      </c>
      <c r="B207" s="79" t="s">
        <v>68</v>
      </c>
      <c r="C207" s="54" t="s">
        <v>11</v>
      </c>
      <c r="D207" s="54" t="s">
        <v>41</v>
      </c>
      <c r="E207" s="6">
        <f>SUM(F207:I207)</f>
        <v>1368.5</v>
      </c>
      <c r="F207" s="6">
        <f>SUM(F208:F212)</f>
        <v>470.6</v>
      </c>
      <c r="G207" s="6">
        <f t="shared" ref="G207:I207" si="65">SUM(G208:G212)</f>
        <v>306.60000000000002</v>
      </c>
      <c r="H207" s="6">
        <f t="shared" si="65"/>
        <v>298.2</v>
      </c>
      <c r="I207" s="6">
        <f t="shared" si="65"/>
        <v>293.10000000000002</v>
      </c>
      <c r="J207" s="79" t="s">
        <v>126</v>
      </c>
    </row>
    <row r="208" spans="1:10" x14ac:dyDescent="0.25">
      <c r="A208" s="81"/>
      <c r="B208" s="79"/>
      <c r="C208" s="54" t="s">
        <v>13</v>
      </c>
      <c r="D208" s="54" t="s">
        <v>42</v>
      </c>
      <c r="E208" s="6">
        <f t="shared" ref="E208:E236" si="66">SUM(F208:I208)</f>
        <v>0</v>
      </c>
      <c r="F208" s="6">
        <v>0</v>
      </c>
      <c r="G208" s="6">
        <v>0</v>
      </c>
      <c r="H208" s="6">
        <v>0</v>
      </c>
      <c r="I208" s="6"/>
      <c r="J208" s="79"/>
    </row>
    <row r="209" spans="1:10" x14ac:dyDescent="0.25">
      <c r="A209" s="81"/>
      <c r="B209" s="79"/>
      <c r="C209" s="54" t="s">
        <v>14</v>
      </c>
      <c r="D209" s="9"/>
      <c r="E209" s="6">
        <f t="shared" si="66"/>
        <v>0</v>
      </c>
      <c r="F209" s="6">
        <v>0</v>
      </c>
      <c r="G209" s="6">
        <v>0</v>
      </c>
      <c r="H209" s="6">
        <v>0</v>
      </c>
      <c r="I209" s="6"/>
      <c r="J209" s="79"/>
    </row>
    <row r="210" spans="1:10" x14ac:dyDescent="0.25">
      <c r="A210" s="81"/>
      <c r="B210" s="79"/>
      <c r="C210" s="54" t="s">
        <v>15</v>
      </c>
      <c r="D210" s="9"/>
      <c r="E210" s="6">
        <f t="shared" si="66"/>
        <v>0</v>
      </c>
      <c r="F210" s="6">
        <v>0</v>
      </c>
      <c r="G210" s="6">
        <v>0</v>
      </c>
      <c r="H210" s="6">
        <v>0</v>
      </c>
      <c r="I210" s="6"/>
      <c r="J210" s="79"/>
    </row>
    <row r="211" spans="1:10" x14ac:dyDescent="0.25">
      <c r="A211" s="81"/>
      <c r="B211" s="79"/>
      <c r="C211" s="54" t="s">
        <v>16</v>
      </c>
      <c r="D211" s="9"/>
      <c r="E211" s="6">
        <f t="shared" si="66"/>
        <v>1368.5</v>
      </c>
      <c r="F211" s="6">
        <v>470.6</v>
      </c>
      <c r="G211" s="6">
        <v>306.60000000000002</v>
      </c>
      <c r="H211" s="6">
        <v>298.2</v>
      </c>
      <c r="I211" s="6">
        <v>293.10000000000002</v>
      </c>
      <c r="J211" s="79"/>
    </row>
    <row r="212" spans="1:10" x14ac:dyDescent="0.25">
      <c r="A212" s="81"/>
      <c r="B212" s="79"/>
      <c r="C212" s="54" t="s">
        <v>17</v>
      </c>
      <c r="D212" s="9"/>
      <c r="E212" s="6">
        <f t="shared" si="66"/>
        <v>0</v>
      </c>
      <c r="F212" s="6">
        <v>0</v>
      </c>
      <c r="G212" s="6">
        <v>0</v>
      </c>
      <c r="H212" s="6">
        <v>0</v>
      </c>
      <c r="I212" s="6"/>
      <c r="J212" s="79"/>
    </row>
    <row r="213" spans="1:10" ht="22.2" customHeight="1" x14ac:dyDescent="0.25">
      <c r="A213" s="81" t="s">
        <v>69</v>
      </c>
      <c r="B213" s="79" t="s">
        <v>130</v>
      </c>
      <c r="C213" s="54" t="s">
        <v>11</v>
      </c>
      <c r="D213" s="54" t="s">
        <v>41</v>
      </c>
      <c r="E213" s="6">
        <f t="shared" si="66"/>
        <v>3822.8</v>
      </c>
      <c r="F213" s="6">
        <f>SUM(F214:F218)</f>
        <v>762.8</v>
      </c>
      <c r="G213" s="6">
        <v>960</v>
      </c>
      <c r="H213" s="6">
        <f t="shared" ref="H213:I213" si="67">SUM(H214:H218)</f>
        <v>1000</v>
      </c>
      <c r="I213" s="6">
        <f t="shared" si="67"/>
        <v>1100</v>
      </c>
      <c r="J213" s="79" t="s">
        <v>126</v>
      </c>
    </row>
    <row r="214" spans="1:10" x14ac:dyDescent="0.25">
      <c r="A214" s="81"/>
      <c r="B214" s="79"/>
      <c r="C214" s="54" t="s">
        <v>13</v>
      </c>
      <c r="D214" s="54" t="s">
        <v>42</v>
      </c>
      <c r="E214" s="6">
        <f t="shared" si="66"/>
        <v>0</v>
      </c>
      <c r="F214" s="6">
        <v>0</v>
      </c>
      <c r="G214" s="6">
        <v>0</v>
      </c>
      <c r="H214" s="6">
        <v>0</v>
      </c>
      <c r="I214" s="6"/>
      <c r="J214" s="79"/>
    </row>
    <row r="215" spans="1:10" x14ac:dyDescent="0.25">
      <c r="A215" s="81"/>
      <c r="B215" s="79"/>
      <c r="C215" s="54" t="s">
        <v>14</v>
      </c>
      <c r="D215" s="9"/>
      <c r="E215" s="6">
        <f t="shared" si="66"/>
        <v>0</v>
      </c>
      <c r="F215" s="6">
        <v>0</v>
      </c>
      <c r="G215" s="6">
        <v>0</v>
      </c>
      <c r="H215" s="6">
        <v>0</v>
      </c>
      <c r="I215" s="6"/>
      <c r="J215" s="79"/>
    </row>
    <row r="216" spans="1:10" x14ac:dyDescent="0.25">
      <c r="A216" s="81"/>
      <c r="B216" s="79"/>
      <c r="C216" s="54" t="s">
        <v>15</v>
      </c>
      <c r="D216" s="9"/>
      <c r="E216" s="6">
        <f t="shared" si="66"/>
        <v>171.8</v>
      </c>
      <c r="F216" s="6">
        <v>83.4</v>
      </c>
      <c r="G216" s="6">
        <v>88.4</v>
      </c>
      <c r="H216" s="6">
        <v>0</v>
      </c>
      <c r="I216" s="6"/>
      <c r="J216" s="79"/>
    </row>
    <row r="217" spans="1:10" x14ac:dyDescent="0.25">
      <c r="A217" s="81"/>
      <c r="B217" s="79"/>
      <c r="C217" s="54" t="s">
        <v>16</v>
      </c>
      <c r="D217" s="9"/>
      <c r="E217" s="6">
        <f t="shared" si="66"/>
        <v>3651</v>
      </c>
      <c r="F217" s="6">
        <v>679.4</v>
      </c>
      <c r="G217" s="6">
        <v>871.6</v>
      </c>
      <c r="H217" s="6">
        <v>1000</v>
      </c>
      <c r="I217" s="6">
        <v>1100</v>
      </c>
      <c r="J217" s="79"/>
    </row>
    <row r="218" spans="1:10" x14ac:dyDescent="0.25">
      <c r="A218" s="81"/>
      <c r="B218" s="79"/>
      <c r="C218" s="54" t="s">
        <v>17</v>
      </c>
      <c r="D218" s="9"/>
      <c r="E218" s="6">
        <f t="shared" si="66"/>
        <v>0</v>
      </c>
      <c r="F218" s="6">
        <v>0</v>
      </c>
      <c r="G218" s="6">
        <v>0</v>
      </c>
      <c r="H218" s="6">
        <v>0</v>
      </c>
      <c r="I218" s="6"/>
      <c r="J218" s="79"/>
    </row>
    <row r="219" spans="1:10" x14ac:dyDescent="0.25">
      <c r="A219" s="81" t="s">
        <v>70</v>
      </c>
      <c r="B219" s="79" t="s">
        <v>71</v>
      </c>
      <c r="C219" s="54" t="s">
        <v>11</v>
      </c>
      <c r="D219" s="54" t="s">
        <v>41</v>
      </c>
      <c r="E219" s="6">
        <f t="shared" si="66"/>
        <v>9029.9</v>
      </c>
      <c r="F219" s="6">
        <f>SUM(F220:F224)</f>
        <v>2230</v>
      </c>
      <c r="G219" s="6">
        <f t="shared" ref="G219:I219" si="68">SUM(G220:G224)</f>
        <v>1799.9</v>
      </c>
      <c r="H219" s="6">
        <f t="shared" si="68"/>
        <v>2300</v>
      </c>
      <c r="I219" s="6">
        <f t="shared" si="68"/>
        <v>2700</v>
      </c>
      <c r="J219" s="79" t="s">
        <v>126</v>
      </c>
    </row>
    <row r="220" spans="1:10" x14ac:dyDescent="0.25">
      <c r="A220" s="81"/>
      <c r="B220" s="79"/>
      <c r="C220" s="54" t="s">
        <v>13</v>
      </c>
      <c r="D220" s="54" t="s">
        <v>42</v>
      </c>
      <c r="E220" s="6">
        <f t="shared" si="66"/>
        <v>0</v>
      </c>
      <c r="F220" s="6">
        <v>0</v>
      </c>
      <c r="G220" s="6">
        <v>0</v>
      </c>
      <c r="H220" s="6">
        <v>0</v>
      </c>
      <c r="I220" s="6"/>
      <c r="J220" s="79"/>
    </row>
    <row r="221" spans="1:10" x14ac:dyDescent="0.25">
      <c r="A221" s="81"/>
      <c r="B221" s="79"/>
      <c r="C221" s="54" t="s">
        <v>14</v>
      </c>
      <c r="D221" s="9"/>
      <c r="E221" s="6">
        <f t="shared" si="66"/>
        <v>0</v>
      </c>
      <c r="F221" s="6">
        <v>0</v>
      </c>
      <c r="G221" s="6">
        <v>0</v>
      </c>
      <c r="H221" s="6">
        <v>0</v>
      </c>
      <c r="I221" s="6"/>
      <c r="J221" s="79"/>
    </row>
    <row r="222" spans="1:10" x14ac:dyDescent="0.25">
      <c r="A222" s="81"/>
      <c r="B222" s="79"/>
      <c r="C222" s="54" t="s">
        <v>15</v>
      </c>
      <c r="D222" s="9"/>
      <c r="E222" s="6">
        <f t="shared" si="66"/>
        <v>70</v>
      </c>
      <c r="F222" s="6">
        <v>70</v>
      </c>
      <c r="G222" s="6">
        <v>0</v>
      </c>
      <c r="H222" s="6">
        <v>0</v>
      </c>
      <c r="I222" s="6"/>
      <c r="J222" s="79"/>
    </row>
    <row r="223" spans="1:10" x14ac:dyDescent="0.25">
      <c r="A223" s="81"/>
      <c r="B223" s="79"/>
      <c r="C223" s="54" t="s">
        <v>16</v>
      </c>
      <c r="D223" s="9"/>
      <c r="E223" s="6">
        <f t="shared" si="66"/>
        <v>8959.9</v>
      </c>
      <c r="F223" s="6">
        <v>2160</v>
      </c>
      <c r="G223" s="6">
        <v>1799.9</v>
      </c>
      <c r="H223" s="6">
        <v>2300</v>
      </c>
      <c r="I223" s="6">
        <v>2700</v>
      </c>
      <c r="J223" s="79"/>
    </row>
    <row r="224" spans="1:10" x14ac:dyDescent="0.25">
      <c r="A224" s="81"/>
      <c r="B224" s="79"/>
      <c r="C224" s="54" t="s">
        <v>17</v>
      </c>
      <c r="D224" s="9"/>
      <c r="E224" s="6">
        <f t="shared" si="66"/>
        <v>0</v>
      </c>
      <c r="F224" s="6">
        <v>0</v>
      </c>
      <c r="G224" s="6">
        <v>0</v>
      </c>
      <c r="H224" s="6">
        <v>0</v>
      </c>
      <c r="I224" s="6"/>
      <c r="J224" s="79"/>
    </row>
    <row r="225" spans="1:10" ht="15" customHeight="1" x14ac:dyDescent="0.25">
      <c r="A225" s="81" t="s">
        <v>72</v>
      </c>
      <c r="B225" s="79" t="s">
        <v>136</v>
      </c>
      <c r="C225" s="54" t="s">
        <v>11</v>
      </c>
      <c r="D225" s="54" t="s">
        <v>41</v>
      </c>
      <c r="E225" s="6">
        <f t="shared" si="66"/>
        <v>1193.6000000000001</v>
      </c>
      <c r="F225" s="6">
        <f>SUM(F226:F230)</f>
        <v>0</v>
      </c>
      <c r="G225" s="6">
        <f t="shared" ref="G225:I225" si="69">SUM(G226:G230)</f>
        <v>1193.6000000000001</v>
      </c>
      <c r="H225" s="6">
        <f t="shared" si="69"/>
        <v>0</v>
      </c>
      <c r="I225" s="6">
        <f t="shared" si="69"/>
        <v>0</v>
      </c>
      <c r="J225" s="79" t="s">
        <v>128</v>
      </c>
    </row>
    <row r="226" spans="1:10" x14ac:dyDescent="0.25">
      <c r="A226" s="81"/>
      <c r="B226" s="79"/>
      <c r="C226" s="54" t="s">
        <v>13</v>
      </c>
      <c r="D226" s="54" t="s">
        <v>42</v>
      </c>
      <c r="E226" s="6">
        <f t="shared" si="66"/>
        <v>0</v>
      </c>
      <c r="F226" s="6">
        <v>0</v>
      </c>
      <c r="G226" s="6">
        <v>0</v>
      </c>
      <c r="H226" s="6">
        <v>0</v>
      </c>
      <c r="I226" s="6"/>
      <c r="J226" s="79"/>
    </row>
    <row r="227" spans="1:10" x14ac:dyDescent="0.25">
      <c r="A227" s="81"/>
      <c r="B227" s="79"/>
      <c r="C227" s="54" t="s">
        <v>14</v>
      </c>
      <c r="D227" s="9"/>
      <c r="E227" s="6">
        <f t="shared" si="66"/>
        <v>1050.4000000000001</v>
      </c>
      <c r="F227" s="6">
        <v>0</v>
      </c>
      <c r="G227" s="6">
        <v>1050.4000000000001</v>
      </c>
      <c r="H227" s="6">
        <v>0</v>
      </c>
      <c r="I227" s="6"/>
      <c r="J227" s="79"/>
    </row>
    <row r="228" spans="1:10" x14ac:dyDescent="0.25">
      <c r="A228" s="81"/>
      <c r="B228" s="79"/>
      <c r="C228" s="54" t="s">
        <v>15</v>
      </c>
      <c r="D228" s="9"/>
      <c r="E228" s="6">
        <f t="shared" si="66"/>
        <v>0</v>
      </c>
      <c r="F228" s="6">
        <v>0</v>
      </c>
      <c r="G228" s="6">
        <v>0</v>
      </c>
      <c r="H228" s="6">
        <v>0</v>
      </c>
      <c r="I228" s="6"/>
      <c r="J228" s="79"/>
    </row>
    <row r="229" spans="1:10" x14ac:dyDescent="0.25">
      <c r="A229" s="81"/>
      <c r="B229" s="79"/>
      <c r="C229" s="54" t="s">
        <v>16</v>
      </c>
      <c r="D229" s="9"/>
      <c r="E229" s="6">
        <f t="shared" si="66"/>
        <v>143.19999999999999</v>
      </c>
      <c r="F229" s="6">
        <v>0</v>
      </c>
      <c r="G229" s="6">
        <v>143.19999999999999</v>
      </c>
      <c r="H229" s="6">
        <v>0</v>
      </c>
      <c r="I229" s="6"/>
      <c r="J229" s="79"/>
    </row>
    <row r="230" spans="1:10" x14ac:dyDescent="0.25">
      <c r="A230" s="81"/>
      <c r="B230" s="79"/>
      <c r="C230" s="54" t="s">
        <v>17</v>
      </c>
      <c r="D230" s="9"/>
      <c r="E230" s="6">
        <f t="shared" si="66"/>
        <v>0</v>
      </c>
      <c r="F230" s="6">
        <v>0</v>
      </c>
      <c r="G230" s="6">
        <v>0</v>
      </c>
      <c r="H230" s="6">
        <v>0</v>
      </c>
      <c r="I230" s="6"/>
      <c r="J230" s="79"/>
    </row>
    <row r="231" spans="1:10" ht="16.95" customHeight="1" x14ac:dyDescent="0.25">
      <c r="A231" s="102" t="s">
        <v>151</v>
      </c>
      <c r="B231" s="109" t="s">
        <v>152</v>
      </c>
      <c r="C231" s="54" t="s">
        <v>11</v>
      </c>
      <c r="D231" s="20" t="s">
        <v>41</v>
      </c>
      <c r="E231" s="6">
        <f t="shared" si="66"/>
        <v>320.70000000000005</v>
      </c>
      <c r="F231" s="6">
        <f>SUM(F232:F236)</f>
        <v>0</v>
      </c>
      <c r="G231" s="6">
        <f t="shared" ref="G231:I231" si="70">SUM(G232:G236)</f>
        <v>112</v>
      </c>
      <c r="H231" s="6">
        <f t="shared" si="70"/>
        <v>101.8</v>
      </c>
      <c r="I231" s="6">
        <f t="shared" si="70"/>
        <v>106.9</v>
      </c>
      <c r="J231" s="79" t="s">
        <v>126</v>
      </c>
    </row>
    <row r="232" spans="1:10" ht="16.2" customHeight="1" x14ac:dyDescent="0.25">
      <c r="A232" s="103"/>
      <c r="B232" s="110"/>
      <c r="C232" s="54" t="s">
        <v>13</v>
      </c>
      <c r="D232" s="20" t="s">
        <v>42</v>
      </c>
      <c r="E232" s="6">
        <f t="shared" si="66"/>
        <v>0</v>
      </c>
      <c r="F232" s="6">
        <v>0</v>
      </c>
      <c r="G232" s="6">
        <v>0</v>
      </c>
      <c r="H232" s="6">
        <v>0</v>
      </c>
      <c r="I232" s="6"/>
      <c r="J232" s="79"/>
    </row>
    <row r="233" spans="1:10" x14ac:dyDescent="0.25">
      <c r="A233" s="103"/>
      <c r="B233" s="110"/>
      <c r="C233" s="54" t="s">
        <v>14</v>
      </c>
      <c r="D233" s="20"/>
      <c r="E233" s="6">
        <f t="shared" si="66"/>
        <v>277</v>
      </c>
      <c r="F233" s="6">
        <v>0</v>
      </c>
      <c r="G233" s="6">
        <v>98.6</v>
      </c>
      <c r="H233" s="6">
        <v>87.5</v>
      </c>
      <c r="I233" s="6">
        <v>90.9</v>
      </c>
      <c r="J233" s="79"/>
    </row>
    <row r="234" spans="1:10" ht="16.2" customHeight="1" x14ac:dyDescent="0.25">
      <c r="A234" s="103"/>
      <c r="B234" s="110"/>
      <c r="C234" s="54" t="s">
        <v>15</v>
      </c>
      <c r="D234" s="20"/>
      <c r="E234" s="6">
        <f t="shared" si="66"/>
        <v>0</v>
      </c>
      <c r="F234" s="6">
        <v>0</v>
      </c>
      <c r="G234" s="6">
        <v>0</v>
      </c>
      <c r="H234" s="6">
        <v>0</v>
      </c>
      <c r="I234" s="6"/>
      <c r="J234" s="79"/>
    </row>
    <row r="235" spans="1:10" ht="18" customHeight="1" x14ac:dyDescent="0.25">
      <c r="A235" s="103"/>
      <c r="B235" s="110"/>
      <c r="C235" s="54" t="s">
        <v>16</v>
      </c>
      <c r="D235" s="20"/>
      <c r="E235" s="6">
        <f t="shared" si="66"/>
        <v>43.7</v>
      </c>
      <c r="F235" s="6">
        <v>0</v>
      </c>
      <c r="G235" s="6">
        <v>13.4</v>
      </c>
      <c r="H235" s="6">
        <v>14.3</v>
      </c>
      <c r="I235" s="6">
        <v>16</v>
      </c>
      <c r="J235" s="79"/>
    </row>
    <row r="236" spans="1:10" ht="30.6" customHeight="1" x14ac:dyDescent="0.25">
      <c r="A236" s="104"/>
      <c r="B236" s="111"/>
      <c r="C236" s="54" t="s">
        <v>17</v>
      </c>
      <c r="D236" s="20"/>
      <c r="E236" s="6">
        <f t="shared" si="66"/>
        <v>0</v>
      </c>
      <c r="F236" s="6">
        <v>0</v>
      </c>
      <c r="G236" s="6">
        <v>0</v>
      </c>
      <c r="H236" s="6">
        <v>0</v>
      </c>
      <c r="I236" s="6">
        <v>0</v>
      </c>
      <c r="J236" s="79"/>
    </row>
    <row r="237" spans="1:10" x14ac:dyDescent="0.25">
      <c r="A237" s="93" t="s">
        <v>77</v>
      </c>
      <c r="B237" s="92" t="s">
        <v>78</v>
      </c>
      <c r="C237" s="58" t="s">
        <v>11</v>
      </c>
      <c r="D237" s="58" t="s">
        <v>41</v>
      </c>
      <c r="E237" s="3">
        <f>SUM(F237:I237)</f>
        <v>105570.29999999999</v>
      </c>
      <c r="F237" s="3">
        <f>SUM(F238:F242)</f>
        <v>35396.399999999994</v>
      </c>
      <c r="G237" s="3">
        <f t="shared" ref="G237:I237" si="71">SUM(G238:G242)</f>
        <v>34659.699999999997</v>
      </c>
      <c r="H237" s="3">
        <f t="shared" si="71"/>
        <v>18112.099999999999</v>
      </c>
      <c r="I237" s="3">
        <f t="shared" si="71"/>
        <v>17402.099999999999</v>
      </c>
      <c r="J237" s="80"/>
    </row>
    <row r="238" spans="1:10" x14ac:dyDescent="0.25">
      <c r="A238" s="93"/>
      <c r="B238" s="92"/>
      <c r="C238" s="58" t="s">
        <v>13</v>
      </c>
      <c r="D238" s="58" t="s">
        <v>42</v>
      </c>
      <c r="E238" s="3">
        <f t="shared" ref="E238:E242" si="72">SUM(F238:I238)</f>
        <v>0</v>
      </c>
      <c r="F238" s="3">
        <f t="shared" ref="F238:I242" si="73">F244+F250+F256+F262+F286+F298</f>
        <v>0</v>
      </c>
      <c r="G238" s="3">
        <f t="shared" si="73"/>
        <v>0</v>
      </c>
      <c r="H238" s="3">
        <f t="shared" si="73"/>
        <v>0</v>
      </c>
      <c r="I238" s="3">
        <f t="shared" si="73"/>
        <v>0</v>
      </c>
      <c r="J238" s="80"/>
    </row>
    <row r="239" spans="1:10" x14ac:dyDescent="0.25">
      <c r="A239" s="93"/>
      <c r="B239" s="92"/>
      <c r="C239" s="58" t="s">
        <v>14</v>
      </c>
      <c r="D239" s="9"/>
      <c r="E239" s="3">
        <f t="shared" si="72"/>
        <v>1966.6</v>
      </c>
      <c r="F239" s="3">
        <f t="shared" si="73"/>
        <v>1509.7</v>
      </c>
      <c r="G239" s="3">
        <f>G245+G251+G257+G263+G287+G299</f>
        <v>456.9</v>
      </c>
      <c r="H239" s="3">
        <f t="shared" si="73"/>
        <v>0</v>
      </c>
      <c r="I239" s="3">
        <f t="shared" si="73"/>
        <v>0</v>
      </c>
      <c r="J239" s="80"/>
    </row>
    <row r="240" spans="1:10" x14ac:dyDescent="0.25">
      <c r="A240" s="93"/>
      <c r="B240" s="92"/>
      <c r="C240" s="58" t="s">
        <v>15</v>
      </c>
      <c r="D240" s="9"/>
      <c r="E240" s="3">
        <f t="shared" si="72"/>
        <v>10008.200000000001</v>
      </c>
      <c r="F240" s="3">
        <f t="shared" si="73"/>
        <v>0</v>
      </c>
      <c r="G240" s="3">
        <f>G246+G252+G258+G264+G288+G300+G294</f>
        <v>10008.200000000001</v>
      </c>
      <c r="H240" s="3">
        <f t="shared" si="73"/>
        <v>0</v>
      </c>
      <c r="I240" s="3">
        <f t="shared" si="73"/>
        <v>0</v>
      </c>
      <c r="J240" s="80"/>
    </row>
    <row r="241" spans="1:10" x14ac:dyDescent="0.25">
      <c r="A241" s="93"/>
      <c r="B241" s="92"/>
      <c r="C241" s="58" t="s">
        <v>16</v>
      </c>
      <c r="D241" s="9"/>
      <c r="E241" s="3">
        <f t="shared" si="72"/>
        <v>93595.5</v>
      </c>
      <c r="F241" s="3">
        <f t="shared" si="73"/>
        <v>33886.699999999997</v>
      </c>
      <c r="G241" s="3">
        <f>G247+G253+G259+G265+G289+G301+G295</f>
        <v>24194.6</v>
      </c>
      <c r="H241" s="3">
        <f t="shared" si="73"/>
        <v>18112.099999999999</v>
      </c>
      <c r="I241" s="3">
        <f t="shared" si="73"/>
        <v>17402.099999999999</v>
      </c>
      <c r="J241" s="80"/>
    </row>
    <row r="242" spans="1:10" x14ac:dyDescent="0.25">
      <c r="A242" s="93"/>
      <c r="B242" s="92"/>
      <c r="C242" s="58" t="s">
        <v>17</v>
      </c>
      <c r="D242" s="9"/>
      <c r="E242" s="3">
        <f t="shared" si="72"/>
        <v>0</v>
      </c>
      <c r="F242" s="3">
        <f>F248+F254+F260+F266+F290+F302</f>
        <v>0</v>
      </c>
      <c r="G242" s="3">
        <f t="shared" si="73"/>
        <v>0</v>
      </c>
      <c r="H242" s="3">
        <f t="shared" si="73"/>
        <v>0</v>
      </c>
      <c r="I242" s="3">
        <f t="shared" si="73"/>
        <v>0</v>
      </c>
      <c r="J242" s="80"/>
    </row>
    <row r="243" spans="1:10" ht="13.95" customHeight="1" x14ac:dyDescent="0.25">
      <c r="A243" s="81" t="s">
        <v>79</v>
      </c>
      <c r="B243" s="79" t="s">
        <v>80</v>
      </c>
      <c r="C243" s="54" t="s">
        <v>11</v>
      </c>
      <c r="D243" s="54" t="s">
        <v>41</v>
      </c>
      <c r="E243" s="6">
        <f>SUM(F243:I243)</f>
        <v>26389.599999999999</v>
      </c>
      <c r="F243" s="6">
        <f>SUM(F244:F248)</f>
        <v>8930</v>
      </c>
      <c r="G243" s="6">
        <f t="shared" ref="G243:I243" si="74">SUM(G244:G248)</f>
        <v>6147.5</v>
      </c>
      <c r="H243" s="6">
        <f t="shared" si="74"/>
        <v>5612.1</v>
      </c>
      <c r="I243" s="6">
        <f t="shared" si="74"/>
        <v>5700</v>
      </c>
      <c r="J243" s="79" t="s">
        <v>128</v>
      </c>
    </row>
    <row r="244" spans="1:10" x14ac:dyDescent="0.25">
      <c r="A244" s="81"/>
      <c r="B244" s="79"/>
      <c r="C244" s="54" t="s">
        <v>13</v>
      </c>
      <c r="D244" s="54" t="s">
        <v>42</v>
      </c>
      <c r="E244" s="6">
        <f t="shared" ref="E244:E307" si="75">SUM(F244:I244)</f>
        <v>0</v>
      </c>
      <c r="F244" s="6">
        <v>0</v>
      </c>
      <c r="G244" s="6">
        <v>0</v>
      </c>
      <c r="H244" s="6">
        <v>0</v>
      </c>
      <c r="I244" s="6"/>
      <c r="J244" s="79"/>
    </row>
    <row r="245" spans="1:10" x14ac:dyDescent="0.25">
      <c r="A245" s="81"/>
      <c r="B245" s="79"/>
      <c r="C245" s="54" t="s">
        <v>14</v>
      </c>
      <c r="D245" s="9"/>
      <c r="E245" s="6">
        <f t="shared" si="75"/>
        <v>0</v>
      </c>
      <c r="F245" s="6">
        <v>0</v>
      </c>
      <c r="G245" s="6">
        <v>0</v>
      </c>
      <c r="H245" s="6">
        <v>0</v>
      </c>
      <c r="I245" s="6"/>
      <c r="J245" s="79"/>
    </row>
    <row r="246" spans="1:10" x14ac:dyDescent="0.25">
      <c r="A246" s="81"/>
      <c r="B246" s="79"/>
      <c r="C246" s="54" t="s">
        <v>15</v>
      </c>
      <c r="D246" s="9"/>
      <c r="E246" s="6">
        <f t="shared" si="75"/>
        <v>0</v>
      </c>
      <c r="F246" s="6">
        <v>0</v>
      </c>
      <c r="G246" s="6">
        <v>0</v>
      </c>
      <c r="H246" s="6">
        <v>0</v>
      </c>
      <c r="I246" s="6"/>
      <c r="J246" s="79"/>
    </row>
    <row r="247" spans="1:10" x14ac:dyDescent="0.25">
      <c r="A247" s="81"/>
      <c r="B247" s="79"/>
      <c r="C247" s="54" t="s">
        <v>16</v>
      </c>
      <c r="D247" s="9"/>
      <c r="E247" s="6">
        <f t="shared" si="75"/>
        <v>26389.599999999999</v>
      </c>
      <c r="F247" s="6">
        <v>8930</v>
      </c>
      <c r="G247" s="6">
        <v>6147.5</v>
      </c>
      <c r="H247" s="6">
        <v>5612.1</v>
      </c>
      <c r="I247" s="6">
        <v>5700</v>
      </c>
      <c r="J247" s="79"/>
    </row>
    <row r="248" spans="1:10" x14ac:dyDescent="0.25">
      <c r="A248" s="81"/>
      <c r="B248" s="79"/>
      <c r="C248" s="54" t="s">
        <v>17</v>
      </c>
      <c r="D248" s="9"/>
      <c r="E248" s="6">
        <f t="shared" si="75"/>
        <v>0</v>
      </c>
      <c r="F248" s="6">
        <v>0</v>
      </c>
      <c r="G248" s="6">
        <v>0</v>
      </c>
      <c r="H248" s="6">
        <v>0</v>
      </c>
      <c r="I248" s="6"/>
      <c r="J248" s="79"/>
    </row>
    <row r="249" spans="1:10" x14ac:dyDescent="0.25">
      <c r="A249" s="81" t="s">
        <v>81</v>
      </c>
      <c r="B249" s="79" t="s">
        <v>82</v>
      </c>
      <c r="C249" s="54" t="s">
        <v>11</v>
      </c>
      <c r="D249" s="54" t="s">
        <v>41</v>
      </c>
      <c r="E249" s="6">
        <f t="shared" si="75"/>
        <v>2434.8000000000002</v>
      </c>
      <c r="F249" s="6">
        <f>SUM(F250:F254)</f>
        <v>434.8</v>
      </c>
      <c r="G249" s="6">
        <f t="shared" ref="G249:I249" si="76">SUM(G250:G254)</f>
        <v>1000</v>
      </c>
      <c r="H249" s="6">
        <f t="shared" si="76"/>
        <v>500</v>
      </c>
      <c r="I249" s="6">
        <f t="shared" si="76"/>
        <v>500</v>
      </c>
      <c r="J249" s="79" t="s">
        <v>128</v>
      </c>
    </row>
    <row r="250" spans="1:10" x14ac:dyDescent="0.25">
      <c r="A250" s="81"/>
      <c r="B250" s="79"/>
      <c r="C250" s="54" t="s">
        <v>13</v>
      </c>
      <c r="D250" s="54" t="s">
        <v>42</v>
      </c>
      <c r="E250" s="6">
        <f t="shared" si="75"/>
        <v>0</v>
      </c>
      <c r="F250" s="6">
        <v>0</v>
      </c>
      <c r="G250" s="6">
        <v>0</v>
      </c>
      <c r="H250" s="6">
        <v>0</v>
      </c>
      <c r="I250" s="6"/>
      <c r="J250" s="79"/>
    </row>
    <row r="251" spans="1:10" x14ac:dyDescent="0.25">
      <c r="A251" s="81"/>
      <c r="B251" s="79"/>
      <c r="C251" s="54" t="s">
        <v>14</v>
      </c>
      <c r="D251" s="9"/>
      <c r="E251" s="6">
        <f t="shared" si="75"/>
        <v>0</v>
      </c>
      <c r="F251" s="6">
        <v>0</v>
      </c>
      <c r="G251" s="6">
        <v>0</v>
      </c>
      <c r="H251" s="6">
        <v>0</v>
      </c>
      <c r="I251" s="6"/>
      <c r="J251" s="79"/>
    </row>
    <row r="252" spans="1:10" x14ac:dyDescent="0.25">
      <c r="A252" s="81"/>
      <c r="B252" s="79"/>
      <c r="C252" s="54" t="s">
        <v>15</v>
      </c>
      <c r="D252" s="9"/>
      <c r="E252" s="6">
        <f t="shared" si="75"/>
        <v>0</v>
      </c>
      <c r="F252" s="6">
        <v>0</v>
      </c>
      <c r="G252" s="6">
        <v>0</v>
      </c>
      <c r="H252" s="6">
        <v>0</v>
      </c>
      <c r="I252" s="6"/>
      <c r="J252" s="79"/>
    </row>
    <row r="253" spans="1:10" x14ac:dyDescent="0.25">
      <c r="A253" s="81"/>
      <c r="B253" s="79"/>
      <c r="C253" s="54" t="s">
        <v>16</v>
      </c>
      <c r="D253" s="9"/>
      <c r="E253" s="6">
        <f t="shared" si="75"/>
        <v>2434.8000000000002</v>
      </c>
      <c r="F253" s="6">
        <v>434.8</v>
      </c>
      <c r="G253" s="6">
        <v>1000</v>
      </c>
      <c r="H253" s="6">
        <v>500</v>
      </c>
      <c r="I253" s="6">
        <v>500</v>
      </c>
      <c r="J253" s="79"/>
    </row>
    <row r="254" spans="1:10" x14ac:dyDescent="0.25">
      <c r="A254" s="81"/>
      <c r="B254" s="79"/>
      <c r="C254" s="54" t="s">
        <v>17</v>
      </c>
      <c r="D254" s="9"/>
      <c r="E254" s="6">
        <f t="shared" si="75"/>
        <v>0</v>
      </c>
      <c r="F254" s="6">
        <v>0</v>
      </c>
      <c r="G254" s="6">
        <v>0</v>
      </c>
      <c r="H254" s="6">
        <v>0</v>
      </c>
      <c r="I254" s="6"/>
      <c r="J254" s="79"/>
    </row>
    <row r="255" spans="1:10" ht="26.25" customHeight="1" x14ac:dyDescent="0.25">
      <c r="A255" s="81" t="s">
        <v>83</v>
      </c>
      <c r="B255" s="79" t="s">
        <v>84</v>
      </c>
      <c r="C255" s="54" t="s">
        <v>11</v>
      </c>
      <c r="D255" s="54" t="s">
        <v>41</v>
      </c>
      <c r="E255" s="6">
        <f t="shared" si="75"/>
        <v>500</v>
      </c>
      <c r="F255" s="6">
        <f>SUM(F256:F260)</f>
        <v>500</v>
      </c>
      <c r="G255" s="6">
        <f t="shared" ref="G255:I255" si="77">SUM(G256:G260)</f>
        <v>0</v>
      </c>
      <c r="H255" s="6">
        <f t="shared" si="77"/>
        <v>0</v>
      </c>
      <c r="I255" s="6">
        <f t="shared" si="77"/>
        <v>0</v>
      </c>
      <c r="J255" s="79" t="s">
        <v>128</v>
      </c>
    </row>
    <row r="256" spans="1:10" x14ac:dyDescent="0.25">
      <c r="A256" s="81"/>
      <c r="B256" s="79"/>
      <c r="C256" s="54" t="s">
        <v>13</v>
      </c>
      <c r="D256" s="54" t="s">
        <v>42</v>
      </c>
      <c r="E256" s="6">
        <f t="shared" si="75"/>
        <v>0</v>
      </c>
      <c r="F256" s="6">
        <v>0</v>
      </c>
      <c r="G256" s="6">
        <v>0</v>
      </c>
      <c r="H256" s="6">
        <v>0</v>
      </c>
      <c r="I256" s="6"/>
      <c r="J256" s="79"/>
    </row>
    <row r="257" spans="1:10" x14ac:dyDescent="0.25">
      <c r="A257" s="81"/>
      <c r="B257" s="79"/>
      <c r="C257" s="54" t="s">
        <v>14</v>
      </c>
      <c r="D257" s="9"/>
      <c r="E257" s="6">
        <f t="shared" si="75"/>
        <v>0</v>
      </c>
      <c r="F257" s="6">
        <v>0</v>
      </c>
      <c r="G257" s="6">
        <v>0</v>
      </c>
      <c r="H257" s="6">
        <v>0</v>
      </c>
      <c r="I257" s="6"/>
      <c r="J257" s="79"/>
    </row>
    <row r="258" spans="1:10" x14ac:dyDescent="0.25">
      <c r="A258" s="81"/>
      <c r="B258" s="79"/>
      <c r="C258" s="54" t="s">
        <v>15</v>
      </c>
      <c r="D258" s="9"/>
      <c r="E258" s="6">
        <f t="shared" si="75"/>
        <v>0</v>
      </c>
      <c r="F258" s="6">
        <v>0</v>
      </c>
      <c r="G258" s="6">
        <v>0</v>
      </c>
      <c r="H258" s="6">
        <v>0</v>
      </c>
      <c r="I258" s="6"/>
      <c r="J258" s="79"/>
    </row>
    <row r="259" spans="1:10" x14ac:dyDescent="0.25">
      <c r="A259" s="81"/>
      <c r="B259" s="79"/>
      <c r="C259" s="54" t="s">
        <v>16</v>
      </c>
      <c r="D259" s="9"/>
      <c r="E259" s="6">
        <f t="shared" si="75"/>
        <v>500</v>
      </c>
      <c r="F259" s="6">
        <v>500</v>
      </c>
      <c r="G259" s="6">
        <v>0</v>
      </c>
      <c r="H259" s="6">
        <v>0</v>
      </c>
      <c r="I259" s="6"/>
      <c r="J259" s="79"/>
    </row>
    <row r="260" spans="1:10" x14ac:dyDescent="0.25">
      <c r="A260" s="81"/>
      <c r="B260" s="79"/>
      <c r="C260" s="54" t="s">
        <v>17</v>
      </c>
      <c r="D260" s="9"/>
      <c r="E260" s="6">
        <f t="shared" si="75"/>
        <v>0</v>
      </c>
      <c r="F260" s="6">
        <v>0</v>
      </c>
      <c r="G260" s="6">
        <v>0</v>
      </c>
      <c r="H260" s="6">
        <v>0</v>
      </c>
      <c r="I260" s="6"/>
      <c r="J260" s="79"/>
    </row>
    <row r="261" spans="1:10" ht="15" customHeight="1" x14ac:dyDescent="0.25">
      <c r="A261" s="81" t="s">
        <v>85</v>
      </c>
      <c r="B261" s="79" t="s">
        <v>86</v>
      </c>
      <c r="C261" s="54" t="s">
        <v>11</v>
      </c>
      <c r="D261" s="54" t="s">
        <v>41</v>
      </c>
      <c r="E261" s="6">
        <f t="shared" si="75"/>
        <v>61896.6</v>
      </c>
      <c r="F261" s="18">
        <f>SUM(F262:F266)</f>
        <v>23074.5</v>
      </c>
      <c r="G261" s="18">
        <f t="shared" ref="G261:I261" si="78">SUM(G262:G266)</f>
        <v>15620</v>
      </c>
      <c r="H261" s="18">
        <f t="shared" si="78"/>
        <v>12000</v>
      </c>
      <c r="I261" s="18">
        <f t="shared" si="78"/>
        <v>11202.1</v>
      </c>
      <c r="J261" s="79" t="s">
        <v>128</v>
      </c>
    </row>
    <row r="262" spans="1:10" x14ac:dyDescent="0.25">
      <c r="A262" s="81"/>
      <c r="B262" s="79"/>
      <c r="C262" s="54" t="s">
        <v>13</v>
      </c>
      <c r="D262" s="54" t="s">
        <v>42</v>
      </c>
      <c r="E262" s="6">
        <f t="shared" si="75"/>
        <v>0</v>
      </c>
      <c r="F262" s="18">
        <v>0</v>
      </c>
      <c r="G262" s="6">
        <v>0</v>
      </c>
      <c r="H262" s="6">
        <v>0</v>
      </c>
      <c r="I262" s="6"/>
      <c r="J262" s="79"/>
    </row>
    <row r="263" spans="1:10" x14ac:dyDescent="0.25">
      <c r="A263" s="81"/>
      <c r="B263" s="79"/>
      <c r="C263" s="54" t="s">
        <v>14</v>
      </c>
      <c r="D263" s="9"/>
      <c r="E263" s="6">
        <f t="shared" si="75"/>
        <v>0</v>
      </c>
      <c r="F263" s="18">
        <v>0</v>
      </c>
      <c r="G263" s="6">
        <v>0</v>
      </c>
      <c r="H263" s="6">
        <v>0</v>
      </c>
      <c r="I263" s="6"/>
      <c r="J263" s="79"/>
    </row>
    <row r="264" spans="1:10" x14ac:dyDescent="0.25">
      <c r="A264" s="81"/>
      <c r="B264" s="79"/>
      <c r="C264" s="54" t="s">
        <v>15</v>
      </c>
      <c r="D264" s="9"/>
      <c r="E264" s="6">
        <f t="shared" si="75"/>
        <v>0</v>
      </c>
      <c r="F264" s="18">
        <v>0</v>
      </c>
      <c r="G264" s="6">
        <v>0</v>
      </c>
      <c r="H264" s="6">
        <v>0</v>
      </c>
      <c r="I264" s="6"/>
      <c r="J264" s="79"/>
    </row>
    <row r="265" spans="1:10" x14ac:dyDescent="0.25">
      <c r="A265" s="81"/>
      <c r="B265" s="79"/>
      <c r="C265" s="54" t="s">
        <v>16</v>
      </c>
      <c r="D265" s="9"/>
      <c r="E265" s="6">
        <f t="shared" si="75"/>
        <v>61896.6</v>
      </c>
      <c r="F265" s="18">
        <v>23074.5</v>
      </c>
      <c r="G265" s="6">
        <v>15620</v>
      </c>
      <c r="H265" s="6">
        <v>12000</v>
      </c>
      <c r="I265" s="6">
        <v>11202.1</v>
      </c>
      <c r="J265" s="79"/>
    </row>
    <row r="266" spans="1:10" x14ac:dyDescent="0.25">
      <c r="A266" s="81"/>
      <c r="B266" s="79"/>
      <c r="C266" s="54" t="s">
        <v>17</v>
      </c>
      <c r="D266" s="9"/>
      <c r="E266" s="6">
        <f t="shared" si="75"/>
        <v>0</v>
      </c>
      <c r="F266" s="6">
        <v>0</v>
      </c>
      <c r="G266" s="6">
        <v>0</v>
      </c>
      <c r="H266" s="6">
        <v>0</v>
      </c>
      <c r="I266" s="6"/>
      <c r="J266" s="79"/>
    </row>
    <row r="267" spans="1:10" ht="13.95" customHeight="1" x14ac:dyDescent="0.25">
      <c r="A267" s="81" t="s">
        <v>87</v>
      </c>
      <c r="B267" s="79" t="s">
        <v>117</v>
      </c>
      <c r="C267" s="54" t="s">
        <v>11</v>
      </c>
      <c r="D267" s="54" t="s">
        <v>41</v>
      </c>
      <c r="E267" s="6">
        <f t="shared" si="75"/>
        <v>9037.7999999999993</v>
      </c>
      <c r="F267" s="6">
        <f>SUM(F268:F272)</f>
        <v>9037.7999999999993</v>
      </c>
      <c r="G267" s="6">
        <f t="shared" ref="G267:I267" si="79">SUM(G268:G272)</f>
        <v>0</v>
      </c>
      <c r="H267" s="6">
        <f t="shared" si="79"/>
        <v>0</v>
      </c>
      <c r="I267" s="6">
        <f t="shared" si="79"/>
        <v>0</v>
      </c>
      <c r="J267" s="79" t="s">
        <v>128</v>
      </c>
    </row>
    <row r="268" spans="1:10" x14ac:dyDescent="0.25">
      <c r="A268" s="81"/>
      <c r="B268" s="79"/>
      <c r="C268" s="54" t="s">
        <v>13</v>
      </c>
      <c r="D268" s="54" t="s">
        <v>42</v>
      </c>
      <c r="E268" s="6">
        <f t="shared" si="75"/>
        <v>0</v>
      </c>
      <c r="F268" s="6">
        <v>0</v>
      </c>
      <c r="G268" s="6">
        <v>0</v>
      </c>
      <c r="H268" s="6">
        <v>0</v>
      </c>
      <c r="I268" s="6"/>
      <c r="J268" s="79"/>
    </row>
    <row r="269" spans="1:10" x14ac:dyDescent="0.25">
      <c r="A269" s="81"/>
      <c r="B269" s="79"/>
      <c r="C269" s="54" t="s">
        <v>14</v>
      </c>
      <c r="D269" s="9"/>
      <c r="E269" s="6">
        <f t="shared" si="75"/>
        <v>0</v>
      </c>
      <c r="F269" s="6">
        <v>0</v>
      </c>
      <c r="G269" s="6">
        <v>0</v>
      </c>
      <c r="H269" s="6">
        <v>0</v>
      </c>
      <c r="I269" s="6"/>
      <c r="J269" s="79"/>
    </row>
    <row r="270" spans="1:10" x14ac:dyDescent="0.25">
      <c r="A270" s="81"/>
      <c r="B270" s="79"/>
      <c r="C270" s="54" t="s">
        <v>15</v>
      </c>
      <c r="D270" s="9"/>
      <c r="E270" s="6">
        <f t="shared" si="75"/>
        <v>0</v>
      </c>
      <c r="F270" s="6">
        <v>0</v>
      </c>
      <c r="G270" s="6">
        <v>0</v>
      </c>
      <c r="H270" s="6">
        <v>0</v>
      </c>
      <c r="I270" s="6"/>
      <c r="J270" s="79"/>
    </row>
    <row r="271" spans="1:10" x14ac:dyDescent="0.25">
      <c r="A271" s="81"/>
      <c r="B271" s="79"/>
      <c r="C271" s="54" t="s">
        <v>16</v>
      </c>
      <c r="D271" s="9"/>
      <c r="E271" s="6">
        <f t="shared" si="75"/>
        <v>9037.7999999999993</v>
      </c>
      <c r="F271" s="6">
        <v>9037.7999999999993</v>
      </c>
      <c r="G271" s="6">
        <v>0</v>
      </c>
      <c r="H271" s="6">
        <v>0</v>
      </c>
      <c r="I271" s="6"/>
      <c r="J271" s="79"/>
    </row>
    <row r="272" spans="1:10" x14ac:dyDescent="0.25">
      <c r="A272" s="81"/>
      <c r="B272" s="79"/>
      <c r="C272" s="54" t="s">
        <v>17</v>
      </c>
      <c r="D272" s="9"/>
      <c r="E272" s="6">
        <f t="shared" si="75"/>
        <v>0</v>
      </c>
      <c r="F272" s="6">
        <v>0</v>
      </c>
      <c r="G272" s="6">
        <v>0</v>
      </c>
      <c r="H272" s="6">
        <v>0</v>
      </c>
      <c r="I272" s="6"/>
      <c r="J272" s="79"/>
    </row>
    <row r="273" spans="1:10" ht="15" customHeight="1" x14ac:dyDescent="0.25">
      <c r="A273" s="81" t="s">
        <v>88</v>
      </c>
      <c r="B273" s="79" t="s">
        <v>116</v>
      </c>
      <c r="C273" s="54" t="s">
        <v>11</v>
      </c>
      <c r="D273" s="54" t="s">
        <v>41</v>
      </c>
      <c r="E273" s="6">
        <f t="shared" si="75"/>
        <v>11536.7</v>
      </c>
      <c r="F273" s="6">
        <f>SUM(F274:F278)</f>
        <v>11536.7</v>
      </c>
      <c r="G273" s="6">
        <f t="shared" ref="G273:I273" si="80">SUM(G274:G278)</f>
        <v>0</v>
      </c>
      <c r="H273" s="6">
        <f t="shared" si="80"/>
        <v>0</v>
      </c>
      <c r="I273" s="6">
        <f t="shared" si="80"/>
        <v>0</v>
      </c>
      <c r="J273" s="55"/>
    </row>
    <row r="274" spans="1:10" x14ac:dyDescent="0.25">
      <c r="A274" s="81"/>
      <c r="B274" s="79"/>
      <c r="C274" s="54" t="s">
        <v>13</v>
      </c>
      <c r="D274" s="54" t="s">
        <v>42</v>
      </c>
      <c r="E274" s="6">
        <f t="shared" si="75"/>
        <v>0</v>
      </c>
      <c r="F274" s="6">
        <v>0</v>
      </c>
      <c r="G274" s="6">
        <v>0</v>
      </c>
      <c r="H274" s="6">
        <v>0</v>
      </c>
      <c r="I274" s="6"/>
      <c r="J274" s="55"/>
    </row>
    <row r="275" spans="1:10" x14ac:dyDescent="0.25">
      <c r="A275" s="81"/>
      <c r="B275" s="79"/>
      <c r="C275" s="54" t="s">
        <v>14</v>
      </c>
      <c r="D275" s="9"/>
      <c r="E275" s="6">
        <f t="shared" si="75"/>
        <v>0</v>
      </c>
      <c r="F275" s="6">
        <v>0</v>
      </c>
      <c r="G275" s="6">
        <v>0</v>
      </c>
      <c r="H275" s="6">
        <v>0</v>
      </c>
      <c r="I275" s="6"/>
      <c r="J275" s="55"/>
    </row>
    <row r="276" spans="1:10" x14ac:dyDescent="0.25">
      <c r="A276" s="81"/>
      <c r="B276" s="79"/>
      <c r="C276" s="54" t="s">
        <v>15</v>
      </c>
      <c r="D276" s="9"/>
      <c r="E276" s="6">
        <f t="shared" si="75"/>
        <v>0</v>
      </c>
      <c r="F276" s="6">
        <v>0</v>
      </c>
      <c r="G276" s="6">
        <v>0</v>
      </c>
      <c r="H276" s="6">
        <v>0</v>
      </c>
      <c r="I276" s="6"/>
      <c r="J276" s="55"/>
    </row>
    <row r="277" spans="1:10" x14ac:dyDescent="0.25">
      <c r="A277" s="81"/>
      <c r="B277" s="79"/>
      <c r="C277" s="54" t="s">
        <v>16</v>
      </c>
      <c r="D277" s="9"/>
      <c r="E277" s="6">
        <f t="shared" si="75"/>
        <v>11536.7</v>
      </c>
      <c r="F277" s="6">
        <v>11536.7</v>
      </c>
      <c r="G277" s="6">
        <v>0</v>
      </c>
      <c r="H277" s="6">
        <v>0</v>
      </c>
      <c r="I277" s="6"/>
      <c r="J277" s="55"/>
    </row>
    <row r="278" spans="1:10" ht="13.2" customHeight="1" x14ac:dyDescent="0.25">
      <c r="A278" s="81"/>
      <c r="B278" s="79"/>
      <c r="C278" s="54" t="s">
        <v>17</v>
      </c>
      <c r="D278" s="9"/>
      <c r="E278" s="6">
        <f t="shared" si="75"/>
        <v>0</v>
      </c>
      <c r="F278" s="6">
        <v>0</v>
      </c>
      <c r="G278" s="6">
        <v>0</v>
      </c>
      <c r="H278" s="6">
        <v>0</v>
      </c>
      <c r="I278" s="6"/>
      <c r="J278" s="55"/>
    </row>
    <row r="279" spans="1:10" hidden="1" x14ac:dyDescent="0.25">
      <c r="A279" s="81" t="s">
        <v>89</v>
      </c>
      <c r="B279" s="79" t="s">
        <v>118</v>
      </c>
      <c r="C279" s="54" t="s">
        <v>11</v>
      </c>
      <c r="D279" s="54" t="s">
        <v>41</v>
      </c>
      <c r="E279" s="6">
        <f t="shared" si="75"/>
        <v>0</v>
      </c>
      <c r="F279" s="6">
        <f>SUM(F280:F284)</f>
        <v>0</v>
      </c>
      <c r="G279" s="6">
        <f t="shared" ref="G279:H279" si="81">SUM(G280:G284)</f>
        <v>0</v>
      </c>
      <c r="H279" s="6">
        <f t="shared" si="81"/>
        <v>0</v>
      </c>
      <c r="I279" s="6"/>
      <c r="J279" s="55"/>
    </row>
    <row r="280" spans="1:10" hidden="1" x14ac:dyDescent="0.25">
      <c r="A280" s="81"/>
      <c r="B280" s="79"/>
      <c r="C280" s="54" t="s">
        <v>13</v>
      </c>
      <c r="D280" s="54" t="s">
        <v>42</v>
      </c>
      <c r="E280" s="6">
        <f t="shared" si="75"/>
        <v>0</v>
      </c>
      <c r="F280" s="6">
        <v>0</v>
      </c>
      <c r="G280" s="6">
        <v>0</v>
      </c>
      <c r="H280" s="6">
        <v>0</v>
      </c>
      <c r="I280" s="6"/>
      <c r="J280" s="55"/>
    </row>
    <row r="281" spans="1:10" hidden="1" x14ac:dyDescent="0.25">
      <c r="A281" s="81"/>
      <c r="B281" s="79"/>
      <c r="C281" s="54" t="s">
        <v>14</v>
      </c>
      <c r="D281" s="9"/>
      <c r="E281" s="6">
        <f t="shared" si="75"/>
        <v>0</v>
      </c>
      <c r="F281" s="6">
        <v>0</v>
      </c>
      <c r="G281" s="6">
        <v>0</v>
      </c>
      <c r="H281" s="6">
        <v>0</v>
      </c>
      <c r="I281" s="6"/>
      <c r="J281" s="55"/>
    </row>
    <row r="282" spans="1:10" hidden="1" x14ac:dyDescent="0.25">
      <c r="A282" s="81"/>
      <c r="B282" s="79"/>
      <c r="C282" s="54" t="s">
        <v>15</v>
      </c>
      <c r="D282" s="9"/>
      <c r="E282" s="6">
        <f t="shared" si="75"/>
        <v>0</v>
      </c>
      <c r="F282" s="6">
        <v>0</v>
      </c>
      <c r="G282" s="6">
        <v>0</v>
      </c>
      <c r="H282" s="6">
        <v>0</v>
      </c>
      <c r="I282" s="6"/>
      <c r="J282" s="55"/>
    </row>
    <row r="283" spans="1:10" hidden="1" x14ac:dyDescent="0.25">
      <c r="A283" s="81"/>
      <c r="B283" s="79"/>
      <c r="C283" s="54" t="s">
        <v>16</v>
      </c>
      <c r="D283" s="9"/>
      <c r="E283" s="6">
        <f t="shared" si="75"/>
        <v>0</v>
      </c>
      <c r="F283" s="6">
        <v>0</v>
      </c>
      <c r="G283" s="6">
        <v>0</v>
      </c>
      <c r="H283" s="6">
        <v>0</v>
      </c>
      <c r="I283" s="6"/>
      <c r="J283" s="55"/>
    </row>
    <row r="284" spans="1:10" hidden="1" x14ac:dyDescent="0.25">
      <c r="A284" s="81"/>
      <c r="B284" s="79"/>
      <c r="C284" s="54" t="s">
        <v>17</v>
      </c>
      <c r="D284" s="9"/>
      <c r="E284" s="6">
        <f t="shared" si="75"/>
        <v>0</v>
      </c>
      <c r="F284" s="6">
        <v>0</v>
      </c>
      <c r="G284" s="6">
        <v>0</v>
      </c>
      <c r="H284" s="6">
        <v>0</v>
      </c>
      <c r="I284" s="6"/>
      <c r="J284" s="55"/>
    </row>
    <row r="285" spans="1:10" ht="57.6" customHeight="1" x14ac:dyDescent="0.25">
      <c r="A285" s="81" t="s">
        <v>90</v>
      </c>
      <c r="B285" s="98" t="s">
        <v>91</v>
      </c>
      <c r="C285" s="54" t="s">
        <v>11</v>
      </c>
      <c r="D285" s="79">
        <v>2022</v>
      </c>
      <c r="E285" s="6">
        <f t="shared" si="75"/>
        <v>1819.6000000000001</v>
      </c>
      <c r="F285" s="6">
        <f>SUM(F286:F290)</f>
        <v>1819.6000000000001</v>
      </c>
      <c r="G285" s="6">
        <f t="shared" ref="G285:I285" si="82">SUM(G286:G290)</f>
        <v>0</v>
      </c>
      <c r="H285" s="6">
        <f t="shared" si="82"/>
        <v>0</v>
      </c>
      <c r="I285" s="6">
        <f t="shared" si="82"/>
        <v>0</v>
      </c>
      <c r="J285" s="80"/>
    </row>
    <row r="286" spans="1:10" x14ac:dyDescent="0.25">
      <c r="A286" s="81"/>
      <c r="B286" s="98"/>
      <c r="C286" s="54" t="s">
        <v>13</v>
      </c>
      <c r="D286" s="79"/>
      <c r="E286" s="6">
        <f t="shared" si="75"/>
        <v>0</v>
      </c>
      <c r="F286" s="6">
        <v>0</v>
      </c>
      <c r="G286" s="6">
        <v>0</v>
      </c>
      <c r="H286" s="6">
        <v>0</v>
      </c>
      <c r="I286" s="6"/>
      <c r="J286" s="80"/>
    </row>
    <row r="287" spans="1:10" x14ac:dyDescent="0.25">
      <c r="A287" s="81"/>
      <c r="B287" s="98"/>
      <c r="C287" s="54" t="s">
        <v>14</v>
      </c>
      <c r="D287" s="79"/>
      <c r="E287" s="6">
        <f t="shared" si="75"/>
        <v>1054.9000000000001</v>
      </c>
      <c r="F287" s="6">
        <v>1054.9000000000001</v>
      </c>
      <c r="G287" s="6">
        <v>0</v>
      </c>
      <c r="H287" s="6">
        <v>0</v>
      </c>
      <c r="I287" s="6"/>
      <c r="J287" s="80"/>
    </row>
    <row r="288" spans="1:10" x14ac:dyDescent="0.25">
      <c r="A288" s="81"/>
      <c r="B288" s="98"/>
      <c r="C288" s="54" t="s">
        <v>15</v>
      </c>
      <c r="D288" s="79"/>
      <c r="E288" s="6">
        <f t="shared" si="75"/>
        <v>0</v>
      </c>
      <c r="F288" s="6">
        <v>0</v>
      </c>
      <c r="G288" s="6">
        <v>0</v>
      </c>
      <c r="H288" s="6">
        <v>0</v>
      </c>
      <c r="I288" s="6"/>
      <c r="J288" s="80"/>
    </row>
    <row r="289" spans="1:10" x14ac:dyDescent="0.25">
      <c r="A289" s="81"/>
      <c r="B289" s="98"/>
      <c r="C289" s="54" t="s">
        <v>16</v>
      </c>
      <c r="D289" s="79"/>
      <c r="E289" s="6">
        <f t="shared" si="75"/>
        <v>764.7</v>
      </c>
      <c r="F289" s="6">
        <v>764.7</v>
      </c>
      <c r="G289" s="6">
        <v>0</v>
      </c>
      <c r="H289" s="6">
        <v>0</v>
      </c>
      <c r="I289" s="6"/>
      <c r="J289" s="80"/>
    </row>
    <row r="290" spans="1:10" ht="29.4" customHeight="1" x14ac:dyDescent="0.25">
      <c r="A290" s="81"/>
      <c r="B290" s="98"/>
      <c r="C290" s="54" t="s">
        <v>17</v>
      </c>
      <c r="D290" s="79"/>
      <c r="E290" s="6">
        <f t="shared" si="75"/>
        <v>0</v>
      </c>
      <c r="F290" s="6">
        <v>0</v>
      </c>
      <c r="G290" s="6">
        <v>0</v>
      </c>
      <c r="H290" s="6">
        <v>0</v>
      </c>
      <c r="I290" s="6"/>
      <c r="J290" s="80"/>
    </row>
    <row r="291" spans="1:10" ht="27" customHeight="1" x14ac:dyDescent="0.25">
      <c r="A291" s="81" t="s">
        <v>92</v>
      </c>
      <c r="B291" s="79" t="s">
        <v>115</v>
      </c>
      <c r="C291" s="54" t="s">
        <v>11</v>
      </c>
      <c r="D291" s="79">
        <v>2022</v>
      </c>
      <c r="E291" s="6">
        <f t="shared" si="75"/>
        <v>13192.6</v>
      </c>
      <c r="F291" s="6">
        <f>SUM(F292:F296)</f>
        <v>1819.6000000000001</v>
      </c>
      <c r="G291" s="6">
        <f>SUM(G292:G296)</f>
        <v>11373</v>
      </c>
      <c r="H291" s="6">
        <v>0</v>
      </c>
      <c r="I291" s="6">
        <v>0</v>
      </c>
      <c r="J291" s="79" t="s">
        <v>128</v>
      </c>
    </row>
    <row r="292" spans="1:10" x14ac:dyDescent="0.25">
      <c r="A292" s="81"/>
      <c r="B292" s="79"/>
      <c r="C292" s="54" t="s">
        <v>13</v>
      </c>
      <c r="D292" s="79"/>
      <c r="E292" s="6">
        <f t="shared" si="75"/>
        <v>0</v>
      </c>
      <c r="F292" s="6">
        <v>0</v>
      </c>
      <c r="G292" s="6">
        <v>0</v>
      </c>
      <c r="H292" s="6">
        <v>0</v>
      </c>
      <c r="I292" s="6"/>
      <c r="J292" s="79"/>
    </row>
    <row r="293" spans="1:10" x14ac:dyDescent="0.25">
      <c r="A293" s="81"/>
      <c r="B293" s="79"/>
      <c r="C293" s="54" t="s">
        <v>14</v>
      </c>
      <c r="D293" s="79"/>
      <c r="E293" s="6">
        <f t="shared" si="75"/>
        <v>1054.9000000000001</v>
      </c>
      <c r="F293" s="6">
        <v>1054.9000000000001</v>
      </c>
      <c r="G293" s="6">
        <v>0</v>
      </c>
      <c r="H293" s="6">
        <v>0</v>
      </c>
      <c r="I293" s="6"/>
      <c r="J293" s="79"/>
    </row>
    <row r="294" spans="1:10" x14ac:dyDescent="0.25">
      <c r="A294" s="81"/>
      <c r="B294" s="79"/>
      <c r="C294" s="54" t="s">
        <v>15</v>
      </c>
      <c r="D294" s="79"/>
      <c r="E294" s="6">
        <f t="shared" si="75"/>
        <v>10008.200000000001</v>
      </c>
      <c r="F294" s="6">
        <v>0</v>
      </c>
      <c r="G294" s="6">
        <v>10008.200000000001</v>
      </c>
      <c r="H294" s="6">
        <v>0</v>
      </c>
      <c r="I294" s="6"/>
      <c r="J294" s="79"/>
    </row>
    <row r="295" spans="1:10" ht="17.25" customHeight="1" x14ac:dyDescent="0.25">
      <c r="A295" s="81"/>
      <c r="B295" s="79"/>
      <c r="C295" s="54" t="s">
        <v>16</v>
      </c>
      <c r="D295" s="79"/>
      <c r="E295" s="6">
        <f t="shared" si="75"/>
        <v>2129.5</v>
      </c>
      <c r="F295" s="6">
        <v>764.7</v>
      </c>
      <c r="G295" s="6">
        <v>1364.8</v>
      </c>
      <c r="H295" s="6">
        <v>0</v>
      </c>
      <c r="I295" s="6"/>
      <c r="J295" s="79"/>
    </row>
    <row r="296" spans="1:10" ht="20.25" customHeight="1" x14ac:dyDescent="0.25">
      <c r="A296" s="81"/>
      <c r="B296" s="79"/>
      <c r="C296" s="54" t="s">
        <v>17</v>
      </c>
      <c r="D296" s="79"/>
      <c r="E296" s="6">
        <f t="shared" si="75"/>
        <v>0</v>
      </c>
      <c r="F296" s="6">
        <v>0</v>
      </c>
      <c r="G296" s="6">
        <v>0</v>
      </c>
      <c r="H296" s="6">
        <v>0</v>
      </c>
      <c r="I296" s="6"/>
      <c r="J296" s="79"/>
    </row>
    <row r="297" spans="1:10" ht="87.6" customHeight="1" x14ac:dyDescent="0.25">
      <c r="A297" s="81" t="s">
        <v>93</v>
      </c>
      <c r="B297" s="98" t="s">
        <v>94</v>
      </c>
      <c r="C297" s="54" t="s">
        <v>11</v>
      </c>
      <c r="D297" s="79" t="s">
        <v>95</v>
      </c>
      <c r="E297" s="6">
        <f t="shared" si="75"/>
        <v>1156.6999999999998</v>
      </c>
      <c r="F297" s="6">
        <f>SUM(F298:F302)</f>
        <v>637.5</v>
      </c>
      <c r="G297" s="6">
        <f t="shared" ref="G297:I297" si="83">SUM(G298:G302)</f>
        <v>519.19999999999993</v>
      </c>
      <c r="H297" s="6">
        <f t="shared" si="83"/>
        <v>0</v>
      </c>
      <c r="I297" s="6">
        <f t="shared" si="83"/>
        <v>0</v>
      </c>
      <c r="J297" s="80"/>
    </row>
    <row r="298" spans="1:10" x14ac:dyDescent="0.25">
      <c r="A298" s="81"/>
      <c r="B298" s="98"/>
      <c r="C298" s="54" t="s">
        <v>13</v>
      </c>
      <c r="D298" s="79"/>
      <c r="E298" s="6">
        <f t="shared" si="75"/>
        <v>0</v>
      </c>
      <c r="F298" s="6">
        <f>F304</f>
        <v>0</v>
      </c>
      <c r="G298" s="6">
        <v>0</v>
      </c>
      <c r="H298" s="6">
        <v>0</v>
      </c>
      <c r="I298" s="6"/>
      <c r="J298" s="80"/>
    </row>
    <row r="299" spans="1:10" x14ac:dyDescent="0.25">
      <c r="A299" s="81"/>
      <c r="B299" s="98"/>
      <c r="C299" s="54" t="s">
        <v>14</v>
      </c>
      <c r="D299" s="79"/>
      <c r="E299" s="6">
        <f t="shared" si="75"/>
        <v>911.7</v>
      </c>
      <c r="F299" s="6">
        <f t="shared" ref="F299:F302" si="84">F305</f>
        <v>454.8</v>
      </c>
      <c r="G299" s="6">
        <v>456.9</v>
      </c>
      <c r="H299" s="6">
        <v>0</v>
      </c>
      <c r="I299" s="6"/>
      <c r="J299" s="80"/>
    </row>
    <row r="300" spans="1:10" x14ac:dyDescent="0.25">
      <c r="A300" s="81"/>
      <c r="B300" s="98"/>
      <c r="C300" s="54" t="s">
        <v>15</v>
      </c>
      <c r="D300" s="79"/>
      <c r="E300" s="6">
        <f t="shared" si="75"/>
        <v>0</v>
      </c>
      <c r="F300" s="6">
        <f t="shared" si="84"/>
        <v>0</v>
      </c>
      <c r="G300" s="6">
        <v>0</v>
      </c>
      <c r="H300" s="6">
        <v>0</v>
      </c>
      <c r="I300" s="6"/>
      <c r="J300" s="80"/>
    </row>
    <row r="301" spans="1:10" x14ac:dyDescent="0.25">
      <c r="A301" s="81"/>
      <c r="B301" s="98"/>
      <c r="C301" s="54" t="s">
        <v>16</v>
      </c>
      <c r="D301" s="79"/>
      <c r="E301" s="6">
        <f t="shared" si="75"/>
        <v>245</v>
      </c>
      <c r="F301" s="6">
        <f t="shared" si="84"/>
        <v>182.7</v>
      </c>
      <c r="G301" s="6">
        <v>62.3</v>
      </c>
      <c r="H301" s="6">
        <v>0</v>
      </c>
      <c r="I301" s="6"/>
      <c r="J301" s="80"/>
    </row>
    <row r="302" spans="1:10" ht="18" customHeight="1" x14ac:dyDescent="0.25">
      <c r="A302" s="81"/>
      <c r="B302" s="98"/>
      <c r="C302" s="54" t="s">
        <v>17</v>
      </c>
      <c r="D302" s="79"/>
      <c r="E302" s="6">
        <f t="shared" si="75"/>
        <v>0</v>
      </c>
      <c r="F302" s="6">
        <f t="shared" si="84"/>
        <v>0</v>
      </c>
      <c r="G302" s="6">
        <v>0</v>
      </c>
      <c r="H302" s="6">
        <v>0</v>
      </c>
      <c r="I302" s="6"/>
      <c r="J302" s="80"/>
    </row>
    <row r="303" spans="1:10" ht="55.2" customHeight="1" x14ac:dyDescent="0.25">
      <c r="A303" s="81" t="s">
        <v>96</v>
      </c>
      <c r="B303" s="94" t="s">
        <v>119</v>
      </c>
      <c r="C303" s="54" t="s">
        <v>11</v>
      </c>
      <c r="D303" s="79" t="s">
        <v>95</v>
      </c>
      <c r="E303" s="6">
        <f t="shared" si="75"/>
        <v>1156.6999999999998</v>
      </c>
      <c r="F303" s="6">
        <f>SUM(F304:F308)</f>
        <v>637.5</v>
      </c>
      <c r="G303" s="6">
        <f t="shared" ref="G303:I303" si="85">SUM(G304:G308)</f>
        <v>519.19999999999993</v>
      </c>
      <c r="H303" s="6">
        <f t="shared" si="85"/>
        <v>0</v>
      </c>
      <c r="I303" s="6">
        <f t="shared" si="85"/>
        <v>0</v>
      </c>
      <c r="J303" s="79" t="s">
        <v>128</v>
      </c>
    </row>
    <row r="304" spans="1:10" x14ac:dyDescent="0.25">
      <c r="A304" s="81"/>
      <c r="B304" s="95"/>
      <c r="C304" s="54" t="s">
        <v>13</v>
      </c>
      <c r="D304" s="79"/>
      <c r="E304" s="6">
        <f t="shared" si="75"/>
        <v>0</v>
      </c>
      <c r="F304" s="6">
        <v>0</v>
      </c>
      <c r="G304" s="6">
        <v>0</v>
      </c>
      <c r="H304" s="6">
        <v>0</v>
      </c>
      <c r="I304" s="6"/>
      <c r="J304" s="79"/>
    </row>
    <row r="305" spans="1:10" x14ac:dyDescent="0.25">
      <c r="A305" s="81"/>
      <c r="B305" s="95"/>
      <c r="C305" s="54" t="s">
        <v>14</v>
      </c>
      <c r="D305" s="79"/>
      <c r="E305" s="6">
        <f t="shared" si="75"/>
        <v>911.7</v>
      </c>
      <c r="F305" s="6">
        <v>454.8</v>
      </c>
      <c r="G305" s="6">
        <v>456.9</v>
      </c>
      <c r="H305" s="6">
        <v>0</v>
      </c>
      <c r="I305" s="6"/>
      <c r="J305" s="79"/>
    </row>
    <row r="306" spans="1:10" x14ac:dyDescent="0.25">
      <c r="A306" s="81"/>
      <c r="B306" s="95"/>
      <c r="C306" s="54" t="s">
        <v>15</v>
      </c>
      <c r="D306" s="79"/>
      <c r="E306" s="6">
        <f t="shared" si="75"/>
        <v>0</v>
      </c>
      <c r="F306" s="6">
        <v>0</v>
      </c>
      <c r="G306" s="6">
        <v>0</v>
      </c>
      <c r="H306" s="6">
        <v>0</v>
      </c>
      <c r="I306" s="6"/>
      <c r="J306" s="79"/>
    </row>
    <row r="307" spans="1:10" x14ac:dyDescent="0.25">
      <c r="A307" s="81"/>
      <c r="B307" s="95"/>
      <c r="C307" s="54" t="s">
        <v>16</v>
      </c>
      <c r="D307" s="79"/>
      <c r="E307" s="6">
        <f t="shared" si="75"/>
        <v>245</v>
      </c>
      <c r="F307" s="6">
        <v>182.7</v>
      </c>
      <c r="G307" s="6">
        <v>62.3</v>
      </c>
      <c r="H307" s="6">
        <v>0</v>
      </c>
      <c r="I307" s="6"/>
      <c r="J307" s="79"/>
    </row>
    <row r="308" spans="1:10" x14ac:dyDescent="0.25">
      <c r="A308" s="81"/>
      <c r="B308" s="96"/>
      <c r="C308" s="54" t="s">
        <v>17</v>
      </c>
      <c r="D308" s="79"/>
      <c r="E308" s="6">
        <f t="shared" ref="E308" si="86">SUM(F308:I308)</f>
        <v>0</v>
      </c>
      <c r="F308" s="6">
        <v>0</v>
      </c>
      <c r="G308" s="6">
        <v>0</v>
      </c>
      <c r="H308" s="6">
        <v>0</v>
      </c>
      <c r="I308" s="6"/>
      <c r="J308" s="79"/>
    </row>
    <row r="309" spans="1:10" ht="15" customHeight="1" x14ac:dyDescent="0.25">
      <c r="A309" s="93" t="s">
        <v>98</v>
      </c>
      <c r="B309" s="92" t="s">
        <v>99</v>
      </c>
      <c r="C309" s="54" t="s">
        <v>11</v>
      </c>
      <c r="D309" s="54" t="s">
        <v>41</v>
      </c>
      <c r="E309" s="3">
        <f>SUM(F309:I309)</f>
        <v>12379.9</v>
      </c>
      <c r="F309" s="3">
        <f t="shared" ref="F309:I314" si="87">F315++F321+F327+F333</f>
        <v>5048.2999999999993</v>
      </c>
      <c r="G309" s="3">
        <f t="shared" si="87"/>
        <v>1980.6</v>
      </c>
      <c r="H309" s="3">
        <f>H315++H321+H327+H333+H339</f>
        <v>2651</v>
      </c>
      <c r="I309" s="3">
        <f t="shared" si="87"/>
        <v>2700</v>
      </c>
      <c r="J309" s="80"/>
    </row>
    <row r="310" spans="1:10" x14ac:dyDescent="0.25">
      <c r="A310" s="93"/>
      <c r="B310" s="92"/>
      <c r="C310" s="54" t="s">
        <v>13</v>
      </c>
      <c r="D310" s="54" t="s">
        <v>42</v>
      </c>
      <c r="E310" s="3">
        <f t="shared" ref="E310:E314" si="88">SUM(F310:I310)</f>
        <v>0</v>
      </c>
      <c r="F310" s="3">
        <f t="shared" si="87"/>
        <v>0</v>
      </c>
      <c r="G310" s="3">
        <f t="shared" si="87"/>
        <v>0</v>
      </c>
      <c r="H310" s="3">
        <f t="shared" si="87"/>
        <v>0</v>
      </c>
      <c r="I310" s="3">
        <f t="shared" si="87"/>
        <v>0</v>
      </c>
      <c r="J310" s="80"/>
    </row>
    <row r="311" spans="1:10" x14ac:dyDescent="0.25">
      <c r="A311" s="93"/>
      <c r="B311" s="92"/>
      <c r="C311" s="54" t="s">
        <v>14</v>
      </c>
      <c r="D311" s="9"/>
      <c r="E311" s="3">
        <f t="shared" si="88"/>
        <v>2029.8</v>
      </c>
      <c r="F311" s="3">
        <f t="shared" si="87"/>
        <v>2029.8</v>
      </c>
      <c r="G311" s="3">
        <f t="shared" si="87"/>
        <v>0</v>
      </c>
      <c r="H311" s="3">
        <f t="shared" si="87"/>
        <v>0</v>
      </c>
      <c r="I311" s="3">
        <f t="shared" si="87"/>
        <v>0</v>
      </c>
      <c r="J311" s="80"/>
    </row>
    <row r="312" spans="1:10" x14ac:dyDescent="0.25">
      <c r="A312" s="93"/>
      <c r="B312" s="92"/>
      <c r="C312" s="54" t="s">
        <v>15</v>
      </c>
      <c r="D312" s="9"/>
      <c r="E312" s="3">
        <f t="shared" si="88"/>
        <v>0</v>
      </c>
      <c r="F312" s="3">
        <f t="shared" si="87"/>
        <v>0</v>
      </c>
      <c r="G312" s="3">
        <f t="shared" si="87"/>
        <v>0</v>
      </c>
      <c r="H312" s="3">
        <f t="shared" si="87"/>
        <v>0</v>
      </c>
      <c r="I312" s="3">
        <f t="shared" si="87"/>
        <v>0</v>
      </c>
      <c r="J312" s="80"/>
    </row>
    <row r="313" spans="1:10" x14ac:dyDescent="0.25">
      <c r="A313" s="93"/>
      <c r="B313" s="92"/>
      <c r="C313" s="54" t="s">
        <v>16</v>
      </c>
      <c r="D313" s="9"/>
      <c r="E313" s="3">
        <f t="shared" si="88"/>
        <v>10350.1</v>
      </c>
      <c r="F313" s="3">
        <f t="shared" si="87"/>
        <v>3018.5</v>
      </c>
      <c r="G313" s="3">
        <f>G319++G325+G331+G337+G343</f>
        <v>1980.6</v>
      </c>
      <c r="H313" s="3">
        <f t="shared" ref="H313:I313" si="89">H319++H325+H331+H337+H343</f>
        <v>2651</v>
      </c>
      <c r="I313" s="3">
        <f t="shared" si="89"/>
        <v>2700</v>
      </c>
      <c r="J313" s="80"/>
    </row>
    <row r="314" spans="1:10" x14ac:dyDescent="0.25">
      <c r="A314" s="93"/>
      <c r="B314" s="92"/>
      <c r="C314" s="54" t="s">
        <v>17</v>
      </c>
      <c r="D314" s="9"/>
      <c r="E314" s="3">
        <f t="shared" si="88"/>
        <v>0</v>
      </c>
      <c r="F314" s="3">
        <f>F320++F326+F332+F338</f>
        <v>0</v>
      </c>
      <c r="G314" s="3">
        <f t="shared" si="87"/>
        <v>0</v>
      </c>
      <c r="H314" s="3">
        <f t="shared" si="87"/>
        <v>0</v>
      </c>
      <c r="I314" s="3">
        <f t="shared" si="87"/>
        <v>0</v>
      </c>
      <c r="J314" s="80"/>
    </row>
    <row r="315" spans="1:10" ht="15" customHeight="1" x14ac:dyDescent="0.25">
      <c r="A315" s="81" t="s">
        <v>100</v>
      </c>
      <c r="B315" s="79" t="s">
        <v>101</v>
      </c>
      <c r="C315" s="54" t="s">
        <v>11</v>
      </c>
      <c r="D315" s="54" t="s">
        <v>41</v>
      </c>
      <c r="E315" s="6">
        <f>SUM(F315:I315)</f>
        <v>2352.259</v>
      </c>
      <c r="F315" s="6">
        <f>SUM(F316:F320)</f>
        <v>657.2</v>
      </c>
      <c r="G315" s="6">
        <f t="shared" ref="G315:I315" si="90">SUM(G316:G320)</f>
        <v>284.3</v>
      </c>
      <c r="H315" s="6">
        <f t="shared" si="90"/>
        <v>410.75900000000001</v>
      </c>
      <c r="I315" s="6">
        <f t="shared" si="90"/>
        <v>1000</v>
      </c>
      <c r="J315" s="97" t="s">
        <v>126</v>
      </c>
    </row>
    <row r="316" spans="1:10" x14ac:dyDescent="0.25">
      <c r="A316" s="81"/>
      <c r="B316" s="79"/>
      <c r="C316" s="54" t="s">
        <v>13</v>
      </c>
      <c r="D316" s="54" t="s">
        <v>42</v>
      </c>
      <c r="E316" s="6">
        <f t="shared" ref="E316:E344" si="91">SUM(F316:I316)</f>
        <v>0</v>
      </c>
      <c r="F316" s="6">
        <v>0</v>
      </c>
      <c r="G316" s="6">
        <v>0</v>
      </c>
      <c r="H316" s="6">
        <v>0</v>
      </c>
      <c r="I316" s="6"/>
      <c r="J316" s="97"/>
    </row>
    <row r="317" spans="1:10" x14ac:dyDescent="0.25">
      <c r="A317" s="81"/>
      <c r="B317" s="79"/>
      <c r="C317" s="54" t="s">
        <v>14</v>
      </c>
      <c r="D317" s="54"/>
      <c r="E317" s="6">
        <f t="shared" si="91"/>
        <v>0</v>
      </c>
      <c r="F317" s="6">
        <v>0</v>
      </c>
      <c r="G317" s="6">
        <v>0</v>
      </c>
      <c r="H317" s="6">
        <v>0</v>
      </c>
      <c r="I317" s="6"/>
      <c r="J317" s="97"/>
    </row>
    <row r="318" spans="1:10" x14ac:dyDescent="0.25">
      <c r="A318" s="81"/>
      <c r="B318" s="79"/>
      <c r="C318" s="54" t="s">
        <v>15</v>
      </c>
      <c r="D318" s="54"/>
      <c r="E318" s="6">
        <f t="shared" si="91"/>
        <v>0</v>
      </c>
      <c r="F318" s="6">
        <v>0</v>
      </c>
      <c r="G318" s="6">
        <v>0</v>
      </c>
      <c r="H318" s="6">
        <v>0</v>
      </c>
      <c r="I318" s="6"/>
      <c r="J318" s="97"/>
    </row>
    <row r="319" spans="1:10" x14ac:dyDescent="0.25">
      <c r="A319" s="81"/>
      <c r="B319" s="79"/>
      <c r="C319" s="54" t="s">
        <v>16</v>
      </c>
      <c r="D319" s="9"/>
      <c r="E319" s="6">
        <f t="shared" si="91"/>
        <v>2352.259</v>
      </c>
      <c r="F319" s="6">
        <v>657.2</v>
      </c>
      <c r="G319" s="6">
        <v>284.3</v>
      </c>
      <c r="H319" s="59">
        <v>410.75900000000001</v>
      </c>
      <c r="I319" s="6">
        <v>1000</v>
      </c>
      <c r="J319" s="97"/>
    </row>
    <row r="320" spans="1:10" x14ac:dyDescent="0.25">
      <c r="A320" s="81"/>
      <c r="B320" s="79"/>
      <c r="C320" s="54" t="s">
        <v>17</v>
      </c>
      <c r="D320" s="9"/>
      <c r="E320" s="6">
        <f t="shared" si="91"/>
        <v>0</v>
      </c>
      <c r="F320" s="6">
        <v>0</v>
      </c>
      <c r="G320" s="6">
        <v>0</v>
      </c>
      <c r="H320" s="6">
        <v>0</v>
      </c>
      <c r="I320" s="6"/>
      <c r="J320" s="97"/>
    </row>
    <row r="321" spans="1:10" ht="15" customHeight="1" x14ac:dyDescent="0.25">
      <c r="A321" s="81" t="s">
        <v>102</v>
      </c>
      <c r="B321" s="79" t="s">
        <v>103</v>
      </c>
      <c r="C321" s="54" t="s">
        <v>11</v>
      </c>
      <c r="D321" s="54" t="s">
        <v>41</v>
      </c>
      <c r="E321" s="6">
        <f t="shared" si="91"/>
        <v>4517.5</v>
      </c>
      <c r="F321" s="6">
        <f>SUM(F322:F326)</f>
        <v>1000</v>
      </c>
      <c r="G321" s="6">
        <f t="shared" ref="G321:I321" si="92">SUM(G322:G326)</f>
        <v>1196.3</v>
      </c>
      <c r="H321" s="6">
        <f t="shared" si="92"/>
        <v>1121.2</v>
      </c>
      <c r="I321" s="6">
        <f t="shared" si="92"/>
        <v>1200</v>
      </c>
      <c r="J321" s="79" t="s">
        <v>128</v>
      </c>
    </row>
    <row r="322" spans="1:10" x14ac:dyDescent="0.25">
      <c r="A322" s="81"/>
      <c r="B322" s="79"/>
      <c r="C322" s="54" t="s">
        <v>13</v>
      </c>
      <c r="D322" s="54" t="s">
        <v>42</v>
      </c>
      <c r="E322" s="6">
        <f t="shared" si="91"/>
        <v>0</v>
      </c>
      <c r="F322" s="6">
        <v>0</v>
      </c>
      <c r="G322" s="6">
        <v>0</v>
      </c>
      <c r="H322" s="6">
        <v>0</v>
      </c>
      <c r="I322" s="6"/>
      <c r="J322" s="79"/>
    </row>
    <row r="323" spans="1:10" x14ac:dyDescent="0.25">
      <c r="A323" s="81"/>
      <c r="B323" s="79"/>
      <c r="C323" s="54" t="s">
        <v>14</v>
      </c>
      <c r="D323" s="9"/>
      <c r="E323" s="6">
        <f t="shared" si="91"/>
        <v>0</v>
      </c>
      <c r="F323" s="6">
        <v>0</v>
      </c>
      <c r="G323" s="6">
        <v>0</v>
      </c>
      <c r="H323" s="6">
        <v>0</v>
      </c>
      <c r="I323" s="6"/>
      <c r="J323" s="79"/>
    </row>
    <row r="324" spans="1:10" x14ac:dyDescent="0.25">
      <c r="A324" s="81"/>
      <c r="B324" s="79"/>
      <c r="C324" s="54" t="s">
        <v>15</v>
      </c>
      <c r="D324" s="9"/>
      <c r="E324" s="6">
        <f t="shared" si="91"/>
        <v>0</v>
      </c>
      <c r="F324" s="6">
        <v>0</v>
      </c>
      <c r="G324" s="6">
        <v>0</v>
      </c>
      <c r="H324" s="6">
        <v>0</v>
      </c>
      <c r="I324" s="6"/>
      <c r="J324" s="79"/>
    </row>
    <row r="325" spans="1:10" x14ac:dyDescent="0.25">
      <c r="A325" s="81"/>
      <c r="B325" s="79"/>
      <c r="C325" s="54" t="s">
        <v>16</v>
      </c>
      <c r="D325" s="9"/>
      <c r="E325" s="6">
        <f t="shared" si="91"/>
        <v>4517.5</v>
      </c>
      <c r="F325" s="6">
        <v>1000</v>
      </c>
      <c r="G325" s="6">
        <v>1196.3</v>
      </c>
      <c r="H325" s="6">
        <v>1121.2</v>
      </c>
      <c r="I325" s="6">
        <v>1200</v>
      </c>
      <c r="J325" s="79"/>
    </row>
    <row r="326" spans="1:10" x14ac:dyDescent="0.25">
      <c r="A326" s="81"/>
      <c r="B326" s="79"/>
      <c r="C326" s="54" t="s">
        <v>17</v>
      </c>
      <c r="D326" s="9"/>
      <c r="E326" s="6">
        <f t="shared" si="91"/>
        <v>0</v>
      </c>
      <c r="F326" s="6">
        <v>0</v>
      </c>
      <c r="G326" s="6">
        <v>0</v>
      </c>
      <c r="H326" s="6">
        <v>0</v>
      </c>
      <c r="I326" s="6"/>
      <c r="J326" s="79"/>
    </row>
    <row r="327" spans="1:10" ht="15" customHeight="1" x14ac:dyDescent="0.25">
      <c r="A327" s="81" t="s">
        <v>104</v>
      </c>
      <c r="B327" s="98" t="s">
        <v>105</v>
      </c>
      <c r="C327" s="54" t="s">
        <v>11</v>
      </c>
      <c r="D327" s="54" t="s">
        <v>41</v>
      </c>
      <c r="E327" s="6">
        <f t="shared" si="91"/>
        <v>2030</v>
      </c>
      <c r="F327" s="6">
        <f>SUM(F328:F332)</f>
        <v>530</v>
      </c>
      <c r="G327" s="6">
        <f>SUM(G328:G332)</f>
        <v>500</v>
      </c>
      <c r="H327" s="6">
        <f>SUM(H328:H332)</f>
        <v>500</v>
      </c>
      <c r="I327" s="6">
        <f>SUM(I328:I332)</f>
        <v>500</v>
      </c>
      <c r="J327" s="79" t="s">
        <v>126</v>
      </c>
    </row>
    <row r="328" spans="1:10" x14ac:dyDescent="0.25">
      <c r="A328" s="81"/>
      <c r="B328" s="98"/>
      <c r="C328" s="54" t="s">
        <v>13</v>
      </c>
      <c r="D328" s="54" t="s">
        <v>42</v>
      </c>
      <c r="E328" s="6">
        <f t="shared" si="91"/>
        <v>0</v>
      </c>
      <c r="F328" s="6">
        <v>0</v>
      </c>
      <c r="G328" s="6">
        <v>0</v>
      </c>
      <c r="H328" s="6">
        <v>0</v>
      </c>
      <c r="I328" s="6"/>
      <c r="J328" s="79"/>
    </row>
    <row r="329" spans="1:10" x14ac:dyDescent="0.25">
      <c r="A329" s="81"/>
      <c r="B329" s="98"/>
      <c r="C329" s="54" t="s">
        <v>14</v>
      </c>
      <c r="D329" s="9"/>
      <c r="E329" s="6">
        <f t="shared" si="91"/>
        <v>0</v>
      </c>
      <c r="F329" s="6">
        <v>0</v>
      </c>
      <c r="G329" s="6">
        <v>0</v>
      </c>
      <c r="H329" s="6">
        <v>0</v>
      </c>
      <c r="I329" s="6"/>
      <c r="J329" s="79"/>
    </row>
    <row r="330" spans="1:10" x14ac:dyDescent="0.25">
      <c r="A330" s="81"/>
      <c r="B330" s="98"/>
      <c r="C330" s="54" t="s">
        <v>15</v>
      </c>
      <c r="D330" s="9"/>
      <c r="E330" s="6">
        <f t="shared" si="91"/>
        <v>0</v>
      </c>
      <c r="F330" s="6">
        <v>0</v>
      </c>
      <c r="G330" s="6">
        <v>0</v>
      </c>
      <c r="H330" s="6">
        <v>0</v>
      </c>
      <c r="I330" s="6"/>
      <c r="J330" s="79"/>
    </row>
    <row r="331" spans="1:10" x14ac:dyDescent="0.25">
      <c r="A331" s="81"/>
      <c r="B331" s="98"/>
      <c r="C331" s="54" t="s">
        <v>16</v>
      </c>
      <c r="D331" s="9"/>
      <c r="E331" s="6">
        <f t="shared" si="91"/>
        <v>2030</v>
      </c>
      <c r="F331" s="6">
        <v>530</v>
      </c>
      <c r="G331" s="6">
        <v>500</v>
      </c>
      <c r="H331" s="6">
        <v>500</v>
      </c>
      <c r="I331" s="6">
        <v>500</v>
      </c>
      <c r="J331" s="79"/>
    </row>
    <row r="332" spans="1:10" x14ac:dyDescent="0.25">
      <c r="A332" s="81"/>
      <c r="B332" s="98"/>
      <c r="C332" s="54" t="s">
        <v>17</v>
      </c>
      <c r="D332" s="9"/>
      <c r="E332" s="6">
        <f t="shared" si="91"/>
        <v>0</v>
      </c>
      <c r="F332" s="6">
        <v>0</v>
      </c>
      <c r="G332" s="6">
        <v>0</v>
      </c>
      <c r="H332" s="6">
        <v>0</v>
      </c>
      <c r="I332" s="6"/>
      <c r="J332" s="79"/>
    </row>
    <row r="333" spans="1:10" ht="15" customHeight="1" x14ac:dyDescent="0.25">
      <c r="A333" s="81" t="s">
        <v>106</v>
      </c>
      <c r="B333" s="79" t="s">
        <v>107</v>
      </c>
      <c r="C333" s="54" t="s">
        <v>11</v>
      </c>
      <c r="D333" s="54" t="s">
        <v>41</v>
      </c>
      <c r="E333" s="6">
        <f t="shared" si="91"/>
        <v>2861.1</v>
      </c>
      <c r="F333" s="6">
        <f>SUM(F334:F338)</f>
        <v>2861.1</v>
      </c>
      <c r="G333" s="6">
        <f t="shared" ref="G333:I333" si="93">SUM(G334:G338)</f>
        <v>0</v>
      </c>
      <c r="H333" s="6">
        <f t="shared" si="93"/>
        <v>0</v>
      </c>
      <c r="I333" s="6">
        <f t="shared" si="93"/>
        <v>0</v>
      </c>
      <c r="J333" s="79" t="s">
        <v>126</v>
      </c>
    </row>
    <row r="334" spans="1:10" x14ac:dyDescent="0.25">
      <c r="A334" s="81"/>
      <c r="B334" s="79"/>
      <c r="C334" s="54" t="s">
        <v>13</v>
      </c>
      <c r="D334" s="54" t="s">
        <v>42</v>
      </c>
      <c r="E334" s="6">
        <f t="shared" si="91"/>
        <v>0</v>
      </c>
      <c r="F334" s="6">
        <v>0</v>
      </c>
      <c r="G334" s="6">
        <v>0</v>
      </c>
      <c r="H334" s="6">
        <v>0</v>
      </c>
      <c r="I334" s="6"/>
      <c r="J334" s="79"/>
    </row>
    <row r="335" spans="1:10" x14ac:dyDescent="0.25">
      <c r="A335" s="81"/>
      <c r="B335" s="79"/>
      <c r="C335" s="54" t="s">
        <v>14</v>
      </c>
      <c r="D335" s="9"/>
      <c r="E335" s="6">
        <f t="shared" si="91"/>
        <v>2029.8</v>
      </c>
      <c r="F335" s="6">
        <v>2029.8</v>
      </c>
      <c r="G335" s="6">
        <v>0</v>
      </c>
      <c r="H335" s="6">
        <v>0</v>
      </c>
      <c r="I335" s="6"/>
      <c r="J335" s="79"/>
    </row>
    <row r="336" spans="1:10" x14ac:dyDescent="0.25">
      <c r="A336" s="81"/>
      <c r="B336" s="79"/>
      <c r="C336" s="54" t="s">
        <v>15</v>
      </c>
      <c r="D336" s="9"/>
      <c r="E336" s="6">
        <f t="shared" si="91"/>
        <v>0</v>
      </c>
      <c r="F336" s="6">
        <v>0</v>
      </c>
      <c r="G336" s="6">
        <v>0</v>
      </c>
      <c r="H336" s="6">
        <v>0</v>
      </c>
      <c r="I336" s="6"/>
      <c r="J336" s="79"/>
    </row>
    <row r="337" spans="1:10" x14ac:dyDescent="0.25">
      <c r="A337" s="81"/>
      <c r="B337" s="79"/>
      <c r="C337" s="54" t="s">
        <v>16</v>
      </c>
      <c r="D337" s="9"/>
      <c r="E337" s="6">
        <f t="shared" si="91"/>
        <v>831.3</v>
      </c>
      <c r="F337" s="6">
        <v>831.3</v>
      </c>
      <c r="G337" s="6">
        <v>0</v>
      </c>
      <c r="H337" s="6">
        <v>0</v>
      </c>
      <c r="I337" s="6"/>
      <c r="J337" s="79"/>
    </row>
    <row r="338" spans="1:10" x14ac:dyDescent="0.25">
      <c r="A338" s="81"/>
      <c r="B338" s="79"/>
      <c r="C338" s="54" t="s">
        <v>17</v>
      </c>
      <c r="D338" s="9"/>
      <c r="E338" s="6">
        <f t="shared" si="91"/>
        <v>0</v>
      </c>
      <c r="F338" s="6">
        <f t="shared" ref="F338:H338" si="94">SUM(G338:I338)</f>
        <v>0</v>
      </c>
      <c r="G338" s="6">
        <f t="shared" si="94"/>
        <v>0</v>
      </c>
      <c r="H338" s="6">
        <f t="shared" si="94"/>
        <v>0</v>
      </c>
      <c r="I338" s="6"/>
      <c r="J338" s="79"/>
    </row>
    <row r="339" spans="1:10" x14ac:dyDescent="0.25">
      <c r="A339" s="81" t="s">
        <v>154</v>
      </c>
      <c r="B339" s="79" t="s">
        <v>155</v>
      </c>
      <c r="C339" s="54" t="s">
        <v>11</v>
      </c>
      <c r="D339" s="54" t="s">
        <v>41</v>
      </c>
      <c r="E339" s="6">
        <f t="shared" si="91"/>
        <v>619.04100000000005</v>
      </c>
      <c r="F339" s="6">
        <f>SUM(F340:F344)</f>
        <v>0</v>
      </c>
      <c r="G339" s="6">
        <f t="shared" ref="G339:I339" si="95">SUM(G340:G344)</f>
        <v>0</v>
      </c>
      <c r="H339" s="6">
        <f t="shared" si="95"/>
        <v>619.04100000000005</v>
      </c>
      <c r="I339" s="6">
        <f t="shared" si="95"/>
        <v>0</v>
      </c>
      <c r="J339" s="79" t="s">
        <v>126</v>
      </c>
    </row>
    <row r="340" spans="1:10" x14ac:dyDescent="0.25">
      <c r="A340" s="81"/>
      <c r="B340" s="79"/>
      <c r="C340" s="54" t="s">
        <v>13</v>
      </c>
      <c r="D340" s="54" t="s">
        <v>42</v>
      </c>
      <c r="E340" s="6">
        <f t="shared" si="91"/>
        <v>0</v>
      </c>
      <c r="F340" s="6">
        <v>0</v>
      </c>
      <c r="G340" s="6">
        <v>0</v>
      </c>
      <c r="H340" s="6">
        <v>0</v>
      </c>
      <c r="I340" s="6"/>
      <c r="J340" s="79"/>
    </row>
    <row r="341" spans="1:10" x14ac:dyDescent="0.25">
      <c r="A341" s="81"/>
      <c r="B341" s="79"/>
      <c r="C341" s="54" t="s">
        <v>14</v>
      </c>
      <c r="D341" s="9"/>
      <c r="E341" s="6">
        <f t="shared" si="91"/>
        <v>0</v>
      </c>
      <c r="F341" s="6">
        <v>0</v>
      </c>
      <c r="G341" s="6">
        <v>0</v>
      </c>
      <c r="H341" s="6">
        <v>0</v>
      </c>
      <c r="I341" s="6"/>
      <c r="J341" s="79"/>
    </row>
    <row r="342" spans="1:10" x14ac:dyDescent="0.25">
      <c r="A342" s="81"/>
      <c r="B342" s="79"/>
      <c r="C342" s="54" t="s">
        <v>15</v>
      </c>
      <c r="D342" s="9"/>
      <c r="E342" s="6">
        <f t="shared" si="91"/>
        <v>0</v>
      </c>
      <c r="F342" s="6">
        <v>0</v>
      </c>
      <c r="G342" s="6">
        <v>0</v>
      </c>
      <c r="H342" s="6">
        <v>0</v>
      </c>
      <c r="I342" s="6"/>
      <c r="J342" s="79"/>
    </row>
    <row r="343" spans="1:10" x14ac:dyDescent="0.25">
      <c r="A343" s="81"/>
      <c r="B343" s="79"/>
      <c r="C343" s="54" t="s">
        <v>16</v>
      </c>
      <c r="D343" s="9"/>
      <c r="E343" s="6">
        <f t="shared" si="91"/>
        <v>619.04100000000005</v>
      </c>
      <c r="F343" s="6">
        <v>0</v>
      </c>
      <c r="G343" s="6">
        <v>0</v>
      </c>
      <c r="H343" s="59">
        <v>619.04100000000005</v>
      </c>
      <c r="I343" s="6"/>
      <c r="J343" s="79"/>
    </row>
    <row r="344" spans="1:10" ht="70.95" customHeight="1" x14ac:dyDescent="0.25">
      <c r="A344" s="81"/>
      <c r="B344" s="79"/>
      <c r="C344" s="54" t="s">
        <v>17</v>
      </c>
      <c r="D344" s="9"/>
      <c r="E344" s="6">
        <f t="shared" si="91"/>
        <v>0</v>
      </c>
      <c r="F344" s="6">
        <f t="shared" ref="F344:H344" si="96">SUM(G344:I344)</f>
        <v>0</v>
      </c>
      <c r="G344" s="6">
        <f t="shared" si="96"/>
        <v>0</v>
      </c>
      <c r="H344" s="6">
        <f t="shared" si="96"/>
        <v>0</v>
      </c>
      <c r="I344" s="6"/>
      <c r="J344" s="79"/>
    </row>
    <row r="345" spans="1:10" ht="15" customHeight="1" x14ac:dyDescent="0.25">
      <c r="A345" s="93" t="s">
        <v>108</v>
      </c>
      <c r="B345" s="92" t="s">
        <v>109</v>
      </c>
      <c r="C345" s="58" t="s">
        <v>11</v>
      </c>
      <c r="D345" s="58" t="s">
        <v>41</v>
      </c>
      <c r="E345" s="3">
        <f>SUM(F345:I345)</f>
        <v>700</v>
      </c>
      <c r="F345" s="3">
        <f t="shared" ref="F345:I350" si="97">F351</f>
        <v>300</v>
      </c>
      <c r="G345" s="3">
        <f t="shared" si="97"/>
        <v>100</v>
      </c>
      <c r="H345" s="3">
        <f t="shared" si="97"/>
        <v>200</v>
      </c>
      <c r="I345" s="3">
        <f t="shared" si="97"/>
        <v>100</v>
      </c>
      <c r="J345" s="97"/>
    </row>
    <row r="346" spans="1:10" x14ac:dyDescent="0.25">
      <c r="A346" s="93"/>
      <c r="B346" s="92"/>
      <c r="C346" s="58" t="s">
        <v>13</v>
      </c>
      <c r="D346" s="58" t="s">
        <v>42</v>
      </c>
      <c r="E346" s="3">
        <f t="shared" ref="E346:E350" si="98">SUM(F346:I346)</f>
        <v>0</v>
      </c>
      <c r="F346" s="3">
        <f t="shared" si="97"/>
        <v>0</v>
      </c>
      <c r="G346" s="3">
        <f t="shared" si="97"/>
        <v>0</v>
      </c>
      <c r="H346" s="3">
        <f t="shared" si="97"/>
        <v>0</v>
      </c>
      <c r="I346" s="3">
        <f t="shared" si="97"/>
        <v>0</v>
      </c>
      <c r="J346" s="97"/>
    </row>
    <row r="347" spans="1:10" x14ac:dyDescent="0.25">
      <c r="A347" s="93"/>
      <c r="B347" s="92"/>
      <c r="C347" s="58" t="s">
        <v>14</v>
      </c>
      <c r="D347" s="10"/>
      <c r="E347" s="3">
        <f t="shared" si="98"/>
        <v>0</v>
      </c>
      <c r="F347" s="3">
        <f t="shared" si="97"/>
        <v>0</v>
      </c>
      <c r="G347" s="3">
        <f t="shared" si="97"/>
        <v>0</v>
      </c>
      <c r="H347" s="3">
        <f t="shared" si="97"/>
        <v>0</v>
      </c>
      <c r="I347" s="3">
        <f t="shared" si="97"/>
        <v>0</v>
      </c>
      <c r="J347" s="97"/>
    </row>
    <row r="348" spans="1:10" x14ac:dyDescent="0.25">
      <c r="A348" s="93"/>
      <c r="B348" s="92"/>
      <c r="C348" s="58" t="s">
        <v>15</v>
      </c>
      <c r="D348" s="10"/>
      <c r="E348" s="3">
        <f t="shared" si="98"/>
        <v>0</v>
      </c>
      <c r="F348" s="3">
        <f t="shared" si="97"/>
        <v>0</v>
      </c>
      <c r="G348" s="3">
        <f t="shared" si="97"/>
        <v>0</v>
      </c>
      <c r="H348" s="3">
        <f t="shared" si="97"/>
        <v>0</v>
      </c>
      <c r="I348" s="3">
        <f t="shared" si="97"/>
        <v>0</v>
      </c>
      <c r="J348" s="97"/>
    </row>
    <row r="349" spans="1:10" x14ac:dyDescent="0.25">
      <c r="A349" s="93"/>
      <c r="B349" s="92"/>
      <c r="C349" s="58" t="s">
        <v>16</v>
      </c>
      <c r="D349" s="10"/>
      <c r="E349" s="3">
        <f t="shared" si="98"/>
        <v>700</v>
      </c>
      <c r="F349" s="3">
        <f t="shared" si="97"/>
        <v>300</v>
      </c>
      <c r="G349" s="3">
        <f t="shared" si="97"/>
        <v>100</v>
      </c>
      <c r="H349" s="3">
        <f t="shared" si="97"/>
        <v>200</v>
      </c>
      <c r="I349" s="3">
        <f t="shared" si="97"/>
        <v>100</v>
      </c>
      <c r="J349" s="97"/>
    </row>
    <row r="350" spans="1:10" ht="14.4" customHeight="1" x14ac:dyDescent="0.25">
      <c r="A350" s="93"/>
      <c r="B350" s="92"/>
      <c r="C350" s="58" t="s">
        <v>17</v>
      </c>
      <c r="D350" s="10"/>
      <c r="E350" s="3">
        <f t="shared" si="98"/>
        <v>0</v>
      </c>
      <c r="F350" s="3">
        <f>F356</f>
        <v>0</v>
      </c>
      <c r="G350" s="3">
        <f t="shared" si="97"/>
        <v>0</v>
      </c>
      <c r="H350" s="3">
        <f t="shared" si="97"/>
        <v>0</v>
      </c>
      <c r="I350" s="3">
        <f t="shared" si="97"/>
        <v>0</v>
      </c>
      <c r="J350" s="97"/>
    </row>
    <row r="351" spans="1:10" x14ac:dyDescent="0.25">
      <c r="A351" s="81" t="s">
        <v>110</v>
      </c>
      <c r="B351" s="79" t="s">
        <v>111</v>
      </c>
      <c r="C351" s="54" t="s">
        <v>11</v>
      </c>
      <c r="D351" s="54" t="s">
        <v>41</v>
      </c>
      <c r="E351" s="6">
        <f>SUM(F351:I351)</f>
        <v>700</v>
      </c>
      <c r="F351" s="6">
        <f>SUM(F352:F356)</f>
        <v>300</v>
      </c>
      <c r="G351" s="6">
        <f t="shared" ref="G351:I351" si="99">SUM(G352:G356)</f>
        <v>100</v>
      </c>
      <c r="H351" s="6">
        <f t="shared" si="99"/>
        <v>200</v>
      </c>
      <c r="I351" s="6">
        <f t="shared" si="99"/>
        <v>100</v>
      </c>
      <c r="J351" s="79" t="s">
        <v>128</v>
      </c>
    </row>
    <row r="352" spans="1:10" x14ac:dyDescent="0.25">
      <c r="A352" s="81"/>
      <c r="B352" s="79"/>
      <c r="C352" s="54" t="s">
        <v>13</v>
      </c>
      <c r="D352" s="54" t="s">
        <v>42</v>
      </c>
      <c r="E352" s="6">
        <f t="shared" ref="E352:E356" si="100">SUM(F352:I352)</f>
        <v>0</v>
      </c>
      <c r="F352" s="6">
        <v>0</v>
      </c>
      <c r="G352" s="6">
        <v>0</v>
      </c>
      <c r="H352" s="6">
        <v>0</v>
      </c>
      <c r="I352" s="6"/>
      <c r="J352" s="79"/>
    </row>
    <row r="353" spans="1:10" x14ac:dyDescent="0.25">
      <c r="A353" s="81"/>
      <c r="B353" s="79"/>
      <c r="C353" s="54" t="s">
        <v>14</v>
      </c>
      <c r="D353" s="9"/>
      <c r="E353" s="6">
        <f t="shared" si="100"/>
        <v>0</v>
      </c>
      <c r="F353" s="6">
        <v>0</v>
      </c>
      <c r="G353" s="6">
        <v>0</v>
      </c>
      <c r="H353" s="6">
        <v>0</v>
      </c>
      <c r="I353" s="6"/>
      <c r="J353" s="79"/>
    </row>
    <row r="354" spans="1:10" x14ac:dyDescent="0.25">
      <c r="A354" s="81"/>
      <c r="B354" s="79"/>
      <c r="C354" s="54" t="s">
        <v>15</v>
      </c>
      <c r="D354" s="9"/>
      <c r="E354" s="6">
        <f t="shared" si="100"/>
        <v>0</v>
      </c>
      <c r="F354" s="6">
        <v>0</v>
      </c>
      <c r="G354" s="6">
        <v>0</v>
      </c>
      <c r="H354" s="6">
        <v>0</v>
      </c>
      <c r="I354" s="6"/>
      <c r="J354" s="79"/>
    </row>
    <row r="355" spans="1:10" x14ac:dyDescent="0.25">
      <c r="A355" s="81"/>
      <c r="B355" s="79"/>
      <c r="C355" s="54" t="s">
        <v>16</v>
      </c>
      <c r="D355" s="9"/>
      <c r="E355" s="6">
        <f t="shared" si="100"/>
        <v>700</v>
      </c>
      <c r="F355" s="6">
        <v>300</v>
      </c>
      <c r="G355" s="6">
        <v>100</v>
      </c>
      <c r="H355" s="6">
        <v>200</v>
      </c>
      <c r="I355" s="6">
        <v>100</v>
      </c>
      <c r="J355" s="79"/>
    </row>
    <row r="356" spans="1:10" x14ac:dyDescent="0.25">
      <c r="A356" s="81"/>
      <c r="B356" s="79"/>
      <c r="C356" s="54" t="s">
        <v>17</v>
      </c>
      <c r="D356" s="9"/>
      <c r="E356" s="6">
        <f t="shared" si="100"/>
        <v>0</v>
      </c>
      <c r="F356" s="6">
        <v>0</v>
      </c>
      <c r="G356" s="6">
        <v>0</v>
      </c>
      <c r="H356" s="6">
        <v>0</v>
      </c>
      <c r="I356" s="6"/>
      <c r="J356" s="79"/>
    </row>
    <row r="357" spans="1:10" x14ac:dyDescent="0.25">
      <c r="A357" s="81" t="s">
        <v>112</v>
      </c>
      <c r="B357" s="92" t="s">
        <v>113</v>
      </c>
      <c r="C357" s="58" t="s">
        <v>11</v>
      </c>
      <c r="D357" s="58" t="s">
        <v>41</v>
      </c>
      <c r="E357" s="3">
        <f>SUM(F357:I357)</f>
        <v>40</v>
      </c>
      <c r="F357" s="3">
        <f t="shared" ref="F357:I362" si="101">F363</f>
        <v>10</v>
      </c>
      <c r="G357" s="3">
        <f t="shared" si="101"/>
        <v>10</v>
      </c>
      <c r="H357" s="3">
        <f t="shared" si="101"/>
        <v>10</v>
      </c>
      <c r="I357" s="3">
        <f t="shared" si="101"/>
        <v>10</v>
      </c>
      <c r="J357" s="97"/>
    </row>
    <row r="358" spans="1:10" x14ac:dyDescent="0.25">
      <c r="A358" s="81"/>
      <c r="B358" s="92"/>
      <c r="C358" s="58" t="s">
        <v>13</v>
      </c>
      <c r="D358" s="58" t="s">
        <v>42</v>
      </c>
      <c r="E358" s="3">
        <f t="shared" ref="E358:E362" si="102">SUM(F358:I358)</f>
        <v>0</v>
      </c>
      <c r="F358" s="3">
        <f t="shared" si="101"/>
        <v>0</v>
      </c>
      <c r="G358" s="3">
        <f t="shared" si="101"/>
        <v>0</v>
      </c>
      <c r="H358" s="3">
        <f t="shared" si="101"/>
        <v>0</v>
      </c>
      <c r="I358" s="3">
        <f t="shared" si="101"/>
        <v>0</v>
      </c>
      <c r="J358" s="97"/>
    </row>
    <row r="359" spans="1:10" x14ac:dyDescent="0.25">
      <c r="A359" s="81"/>
      <c r="B359" s="92"/>
      <c r="C359" s="58" t="s">
        <v>14</v>
      </c>
      <c r="D359" s="10"/>
      <c r="E359" s="3">
        <f t="shared" si="102"/>
        <v>0</v>
      </c>
      <c r="F359" s="3">
        <f t="shared" si="101"/>
        <v>0</v>
      </c>
      <c r="G359" s="3">
        <f t="shared" si="101"/>
        <v>0</v>
      </c>
      <c r="H359" s="3">
        <f t="shared" si="101"/>
        <v>0</v>
      </c>
      <c r="I359" s="3">
        <f t="shared" si="101"/>
        <v>0</v>
      </c>
      <c r="J359" s="97"/>
    </row>
    <row r="360" spans="1:10" x14ac:dyDescent="0.25">
      <c r="A360" s="81"/>
      <c r="B360" s="92"/>
      <c r="C360" s="58" t="s">
        <v>15</v>
      </c>
      <c r="D360" s="10"/>
      <c r="E360" s="3">
        <f t="shared" si="102"/>
        <v>0</v>
      </c>
      <c r="F360" s="3">
        <f t="shared" si="101"/>
        <v>0</v>
      </c>
      <c r="G360" s="3">
        <f t="shared" si="101"/>
        <v>0</v>
      </c>
      <c r="H360" s="3">
        <f t="shared" si="101"/>
        <v>0</v>
      </c>
      <c r="I360" s="3">
        <f t="shared" si="101"/>
        <v>0</v>
      </c>
      <c r="J360" s="97"/>
    </row>
    <row r="361" spans="1:10" x14ac:dyDescent="0.25">
      <c r="A361" s="81"/>
      <c r="B361" s="92"/>
      <c r="C361" s="58" t="s">
        <v>16</v>
      </c>
      <c r="D361" s="10"/>
      <c r="E361" s="3">
        <f t="shared" si="102"/>
        <v>40</v>
      </c>
      <c r="F361" s="3">
        <f t="shared" si="101"/>
        <v>10</v>
      </c>
      <c r="G361" s="3">
        <f t="shared" si="101"/>
        <v>10</v>
      </c>
      <c r="H361" s="3">
        <f t="shared" si="101"/>
        <v>10</v>
      </c>
      <c r="I361" s="3">
        <f t="shared" si="101"/>
        <v>10</v>
      </c>
      <c r="J361" s="97"/>
    </row>
    <row r="362" spans="1:10" ht="27.6" customHeight="1" x14ac:dyDescent="0.25">
      <c r="A362" s="81"/>
      <c r="B362" s="92"/>
      <c r="C362" s="58" t="s">
        <v>17</v>
      </c>
      <c r="D362" s="10"/>
      <c r="E362" s="3">
        <f t="shared" si="102"/>
        <v>0</v>
      </c>
      <c r="F362" s="3">
        <f>F368</f>
        <v>0</v>
      </c>
      <c r="G362" s="3">
        <f t="shared" si="101"/>
        <v>0</v>
      </c>
      <c r="H362" s="3">
        <f t="shared" si="101"/>
        <v>0</v>
      </c>
      <c r="I362" s="3">
        <f t="shared" si="101"/>
        <v>0</v>
      </c>
      <c r="J362" s="97"/>
    </row>
    <row r="363" spans="1:10" ht="15" customHeight="1" x14ac:dyDescent="0.25">
      <c r="A363" s="81" t="s">
        <v>114</v>
      </c>
      <c r="B363" s="79" t="s">
        <v>97</v>
      </c>
      <c r="C363" s="54" t="s">
        <v>11</v>
      </c>
      <c r="D363" s="54" t="s">
        <v>41</v>
      </c>
      <c r="E363" s="6">
        <f>SUM(F363:I363)</f>
        <v>40</v>
      </c>
      <c r="F363" s="6">
        <f>SUM(F364:F368)</f>
        <v>10</v>
      </c>
      <c r="G363" s="6">
        <f t="shared" ref="G363:I363" si="103">SUM(G364:G368)</f>
        <v>10</v>
      </c>
      <c r="H363" s="6">
        <f t="shared" si="103"/>
        <v>10</v>
      </c>
      <c r="I363" s="6">
        <f t="shared" si="103"/>
        <v>10</v>
      </c>
      <c r="J363" s="79" t="s">
        <v>128</v>
      </c>
    </row>
    <row r="364" spans="1:10" x14ac:dyDescent="0.25">
      <c r="A364" s="81"/>
      <c r="B364" s="79"/>
      <c r="C364" s="54" t="s">
        <v>13</v>
      </c>
      <c r="D364" s="54" t="s">
        <v>42</v>
      </c>
      <c r="E364" s="6">
        <f t="shared" ref="E364:E368" si="104">SUM(F364:I364)</f>
        <v>0</v>
      </c>
      <c r="F364" s="6">
        <v>0</v>
      </c>
      <c r="G364" s="6">
        <v>0</v>
      </c>
      <c r="H364" s="6">
        <v>0</v>
      </c>
      <c r="I364" s="6"/>
      <c r="J364" s="79"/>
    </row>
    <row r="365" spans="1:10" x14ac:dyDescent="0.25">
      <c r="A365" s="81"/>
      <c r="B365" s="79"/>
      <c r="C365" s="54" t="s">
        <v>14</v>
      </c>
      <c r="D365" s="9"/>
      <c r="E365" s="6">
        <f t="shared" si="104"/>
        <v>0</v>
      </c>
      <c r="F365" s="6">
        <v>0</v>
      </c>
      <c r="G365" s="6">
        <v>0</v>
      </c>
      <c r="H365" s="6">
        <v>0</v>
      </c>
      <c r="I365" s="6"/>
      <c r="J365" s="79"/>
    </row>
    <row r="366" spans="1:10" x14ac:dyDescent="0.25">
      <c r="A366" s="81"/>
      <c r="B366" s="79"/>
      <c r="C366" s="54" t="s">
        <v>15</v>
      </c>
      <c r="D366" s="9"/>
      <c r="E366" s="6">
        <f t="shared" si="104"/>
        <v>0</v>
      </c>
      <c r="F366" s="6">
        <v>0</v>
      </c>
      <c r="G366" s="6">
        <v>0</v>
      </c>
      <c r="H366" s="6">
        <v>0</v>
      </c>
      <c r="I366" s="6"/>
      <c r="J366" s="79"/>
    </row>
    <row r="367" spans="1:10" x14ac:dyDescent="0.25">
      <c r="A367" s="81"/>
      <c r="B367" s="79"/>
      <c r="C367" s="54" t="s">
        <v>16</v>
      </c>
      <c r="D367" s="9"/>
      <c r="E367" s="6">
        <f t="shared" si="104"/>
        <v>40</v>
      </c>
      <c r="F367" s="6">
        <v>10</v>
      </c>
      <c r="G367" s="6">
        <v>10</v>
      </c>
      <c r="H367" s="6">
        <v>10</v>
      </c>
      <c r="I367" s="6">
        <v>10</v>
      </c>
      <c r="J367" s="79"/>
    </row>
    <row r="368" spans="1:10" x14ac:dyDescent="0.25">
      <c r="A368" s="81"/>
      <c r="B368" s="79"/>
      <c r="C368" s="54" t="s">
        <v>17</v>
      </c>
      <c r="D368" s="9"/>
      <c r="E368" s="6">
        <f t="shared" si="104"/>
        <v>0</v>
      </c>
      <c r="F368" s="6">
        <v>0</v>
      </c>
      <c r="G368" s="6">
        <v>0</v>
      </c>
      <c r="H368" s="6">
        <v>0</v>
      </c>
      <c r="I368" s="6"/>
      <c r="J368" s="79"/>
    </row>
  </sheetData>
  <mergeCells count="208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A68:J68"/>
    <mergeCell ref="A69:A74"/>
    <mergeCell ref="B69:B74"/>
    <mergeCell ref="A75:A80"/>
    <mergeCell ref="B75:B80"/>
    <mergeCell ref="D75:D80"/>
    <mergeCell ref="J75:J80"/>
    <mergeCell ref="A56:A61"/>
    <mergeCell ref="B56:B61"/>
    <mergeCell ref="D56:D61"/>
    <mergeCell ref="J56:J61"/>
    <mergeCell ref="A62:A67"/>
    <mergeCell ref="B62:B67"/>
    <mergeCell ref="D62:D67"/>
    <mergeCell ref="J62:J67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D105:D110"/>
    <mergeCell ref="J105:J110"/>
    <mergeCell ref="A111:A116"/>
    <mergeCell ref="B111:B116"/>
    <mergeCell ref="D111:D116"/>
    <mergeCell ref="J111:J116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213:A218"/>
    <mergeCell ref="B213:B218"/>
    <mergeCell ref="J213:J218"/>
    <mergeCell ref="A219:A224"/>
    <mergeCell ref="B219:B224"/>
    <mergeCell ref="J219:J224"/>
    <mergeCell ref="A201:A206"/>
    <mergeCell ref="B201:B206"/>
    <mergeCell ref="J201:J206"/>
    <mergeCell ref="A207:A212"/>
    <mergeCell ref="B207:B212"/>
    <mergeCell ref="J207:J212"/>
    <mergeCell ref="A237:A242"/>
    <mergeCell ref="B237:B242"/>
    <mergeCell ref="J237:J242"/>
    <mergeCell ref="A243:A248"/>
    <mergeCell ref="B243:B248"/>
    <mergeCell ref="J243:J248"/>
    <mergeCell ref="A225:A230"/>
    <mergeCell ref="B225:B230"/>
    <mergeCell ref="J225:J230"/>
    <mergeCell ref="A231:A236"/>
    <mergeCell ref="B231:B236"/>
    <mergeCell ref="J231:J236"/>
    <mergeCell ref="A261:A266"/>
    <mergeCell ref="B261:B266"/>
    <mergeCell ref="J261:J266"/>
    <mergeCell ref="A267:A272"/>
    <mergeCell ref="B267:B272"/>
    <mergeCell ref="J267:J272"/>
    <mergeCell ref="A249:A254"/>
    <mergeCell ref="B249:B254"/>
    <mergeCell ref="J249:J254"/>
    <mergeCell ref="A255:A260"/>
    <mergeCell ref="B255:B260"/>
    <mergeCell ref="J255:J260"/>
    <mergeCell ref="D285:D290"/>
    <mergeCell ref="J285:J290"/>
    <mergeCell ref="A291:A296"/>
    <mergeCell ref="B291:B296"/>
    <mergeCell ref="D291:D296"/>
    <mergeCell ref="J291:J296"/>
    <mergeCell ref="A273:A278"/>
    <mergeCell ref="B273:B278"/>
    <mergeCell ref="A279:A284"/>
    <mergeCell ref="B279:B284"/>
    <mergeCell ref="A285:A290"/>
    <mergeCell ref="B285:B290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D297:D302"/>
    <mergeCell ref="J297:J302"/>
    <mergeCell ref="A303:A308"/>
    <mergeCell ref="B303:B308"/>
    <mergeCell ref="D303:D308"/>
    <mergeCell ref="J303:J308"/>
    <mergeCell ref="A333:A338"/>
    <mergeCell ref="B333:B338"/>
    <mergeCell ref="J333:J338"/>
    <mergeCell ref="A339:A344"/>
    <mergeCell ref="B339:B344"/>
    <mergeCell ref="J339:J344"/>
    <mergeCell ref="A321:A326"/>
    <mergeCell ref="B321:B326"/>
    <mergeCell ref="J321:J326"/>
    <mergeCell ref="A327:A332"/>
    <mergeCell ref="B327:B332"/>
    <mergeCell ref="J327:J332"/>
    <mergeCell ref="A357:A362"/>
    <mergeCell ref="B357:B362"/>
    <mergeCell ref="J357:J362"/>
    <mergeCell ref="A363:A368"/>
    <mergeCell ref="B363:B368"/>
    <mergeCell ref="J363:J368"/>
    <mergeCell ref="A345:A350"/>
    <mergeCell ref="B345:B350"/>
    <mergeCell ref="J345:J350"/>
    <mergeCell ref="A351:A356"/>
    <mergeCell ref="B351:B356"/>
    <mergeCell ref="J351:J356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7" max="16383" man="1"/>
    <brk id="98" max="16383" man="1"/>
    <brk id="116" max="16383" man="1"/>
    <brk id="152" max="16383" man="1"/>
    <brk id="188" max="16383" man="1"/>
    <brk id="200" max="16383" man="1"/>
    <brk id="230" max="16383" man="1"/>
    <brk id="266" max="16383" man="1"/>
    <brk id="296" max="16383" man="1"/>
    <brk id="308" max="16383" man="1"/>
    <brk id="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2022 - ноябрь</vt:lpstr>
      <vt:lpstr>2022 - ноябрь- расходы</vt:lpstr>
      <vt:lpstr>2022 - благоустройство</vt:lpstr>
      <vt:lpstr>2022 - 11- проектная часть</vt:lpstr>
      <vt:lpstr>2022 - 11- фед.проекты</vt:lpstr>
      <vt:lpstr>2022 - 11- фед.проекты (2)</vt:lpstr>
      <vt:lpstr>2022 -  спорт</vt:lpstr>
      <vt:lpstr>2023 - январь</vt:lpstr>
      <vt:lpstr>2023 - май </vt:lpstr>
      <vt:lpstr>2023 - май  (2)</vt:lpstr>
      <vt:lpstr>2023 - июнь нет</vt:lpstr>
      <vt:lpstr>2023 - июнь- нет</vt:lpstr>
      <vt:lpstr>Лист2</vt:lpstr>
      <vt:lpstr>'2022 -  спорт'!Заголовки_для_печати</vt:lpstr>
      <vt:lpstr>'2022 - 11- проектная часть'!Заголовки_для_печати</vt:lpstr>
      <vt:lpstr>'2022 - 11- фед.проекты'!Заголовки_для_печати</vt:lpstr>
      <vt:lpstr>'2022 - 11- фед.проекты (2)'!Заголовки_для_печати</vt:lpstr>
      <vt:lpstr>'2022 - благоустройство'!Заголовки_для_печати</vt:lpstr>
      <vt:lpstr>'2022 - ноябрь'!Заголовки_для_печати</vt:lpstr>
      <vt:lpstr>'2022 - ноябрь- расходы'!Заголовки_для_печати</vt:lpstr>
      <vt:lpstr>'2023 - июнь нет'!Заголовки_для_печати</vt:lpstr>
      <vt:lpstr>'2023 - июнь- нет'!Заголовки_для_печати</vt:lpstr>
      <vt:lpstr>'2023 - май '!Заголовки_для_печати</vt:lpstr>
      <vt:lpstr>'2023 - май  (2)'!Заголовки_для_печати</vt:lpstr>
      <vt:lpstr>'2023 - январь'!Заголовки_для_печати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2023-07-10T12:59:02Z</cp:lastPrinted>
  <dcterms:created xsi:type="dcterms:W3CDTF">2022-02-28T06:33:20Z</dcterms:created>
  <dcterms:modified xsi:type="dcterms:W3CDTF">2023-07-10T13:00:03Z</dcterms:modified>
</cp:coreProperties>
</file>