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ухгалтерия 2022 года\1 Постановления\Программа  новая\20.11.2022 № 381\"/>
    </mc:Choice>
  </mc:AlternateContent>
  <bookViews>
    <workbookView xWindow="0" yWindow="0" windowWidth="23040" windowHeight="8616"/>
  </bookViews>
  <sheets>
    <sheet name="2022 - ноябрь" sheetId="1" r:id="rId1"/>
  </sheets>
  <definedNames>
    <definedName name="_xlnm.Print_Titles" localSheetId="0">'2022 - ноябрь'!$4:$6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2" i="1" l="1"/>
  <c r="E361" i="1"/>
  <c r="E360" i="1"/>
  <c r="E359" i="1"/>
  <c r="E358" i="1"/>
  <c r="I357" i="1"/>
  <c r="I351" i="1" s="1"/>
  <c r="H357" i="1"/>
  <c r="G357" i="1"/>
  <c r="F357" i="1"/>
  <c r="I356" i="1"/>
  <c r="H356" i="1"/>
  <c r="G356" i="1"/>
  <c r="F356" i="1"/>
  <c r="E356" i="1"/>
  <c r="I355" i="1"/>
  <c r="H355" i="1"/>
  <c r="G355" i="1"/>
  <c r="F355" i="1"/>
  <c r="E355" i="1" s="1"/>
  <c r="I354" i="1"/>
  <c r="H354" i="1"/>
  <c r="G354" i="1"/>
  <c r="F354" i="1"/>
  <c r="I353" i="1"/>
  <c r="H353" i="1"/>
  <c r="E353" i="1" s="1"/>
  <c r="G353" i="1"/>
  <c r="F353" i="1"/>
  <c r="I352" i="1"/>
  <c r="H352" i="1"/>
  <c r="G352" i="1"/>
  <c r="F352" i="1"/>
  <c r="E352" i="1"/>
  <c r="G351" i="1"/>
  <c r="F351" i="1"/>
  <c r="E350" i="1"/>
  <c r="E349" i="1"/>
  <c r="E348" i="1"/>
  <c r="E347" i="1"/>
  <c r="E346" i="1"/>
  <c r="I345" i="1"/>
  <c r="I339" i="1" s="1"/>
  <c r="H345" i="1"/>
  <c r="G345" i="1"/>
  <c r="F345" i="1"/>
  <c r="I344" i="1"/>
  <c r="H344" i="1"/>
  <c r="G344" i="1"/>
  <c r="F344" i="1"/>
  <c r="E344" i="1"/>
  <c r="I343" i="1"/>
  <c r="H343" i="1"/>
  <c r="G343" i="1"/>
  <c r="F343" i="1"/>
  <c r="E343" i="1" s="1"/>
  <c r="I342" i="1"/>
  <c r="H342" i="1"/>
  <c r="G342" i="1"/>
  <c r="E342" i="1" s="1"/>
  <c r="F342" i="1"/>
  <c r="I341" i="1"/>
  <c r="H341" i="1"/>
  <c r="E341" i="1" s="1"/>
  <c r="G341" i="1"/>
  <c r="F341" i="1"/>
  <c r="I340" i="1"/>
  <c r="H340" i="1"/>
  <c r="G340" i="1"/>
  <c r="F340" i="1"/>
  <c r="E340" i="1"/>
  <c r="G339" i="1"/>
  <c r="F339" i="1"/>
  <c r="H338" i="1"/>
  <c r="G338" i="1"/>
  <c r="F338" i="1"/>
  <c r="E337" i="1"/>
  <c r="E336" i="1"/>
  <c r="E335" i="1"/>
  <c r="E334" i="1"/>
  <c r="I333" i="1"/>
  <c r="H333" i="1"/>
  <c r="G333" i="1"/>
  <c r="E332" i="1"/>
  <c r="E331" i="1"/>
  <c r="E330" i="1"/>
  <c r="E329" i="1"/>
  <c r="E328" i="1"/>
  <c r="I327" i="1"/>
  <c r="H327" i="1"/>
  <c r="G327" i="1"/>
  <c r="F327" i="1"/>
  <c r="E327" i="1"/>
  <c r="E326" i="1"/>
  <c r="E325" i="1"/>
  <c r="E324" i="1"/>
  <c r="E323" i="1"/>
  <c r="E322" i="1"/>
  <c r="I321" i="1"/>
  <c r="H321" i="1"/>
  <c r="G321" i="1"/>
  <c r="E321" i="1" s="1"/>
  <c r="F321" i="1"/>
  <c r="E320" i="1"/>
  <c r="E319" i="1"/>
  <c r="E318" i="1"/>
  <c r="E317" i="1"/>
  <c r="E316" i="1"/>
  <c r="I315" i="1"/>
  <c r="I309" i="1" s="1"/>
  <c r="H315" i="1"/>
  <c r="G315" i="1"/>
  <c r="F315" i="1"/>
  <c r="E315" i="1"/>
  <c r="I314" i="1"/>
  <c r="H314" i="1"/>
  <c r="G314" i="1"/>
  <c r="F314" i="1"/>
  <c r="E314" i="1" s="1"/>
  <c r="I313" i="1"/>
  <c r="H313" i="1"/>
  <c r="G313" i="1"/>
  <c r="F313" i="1"/>
  <c r="E313" i="1" s="1"/>
  <c r="I312" i="1"/>
  <c r="H312" i="1"/>
  <c r="E312" i="1" s="1"/>
  <c r="G312" i="1"/>
  <c r="F312" i="1"/>
  <c r="I311" i="1"/>
  <c r="H311" i="1"/>
  <c r="G311" i="1"/>
  <c r="F311" i="1"/>
  <c r="E311" i="1"/>
  <c r="I310" i="1"/>
  <c r="H310" i="1"/>
  <c r="G310" i="1"/>
  <c r="F310" i="1"/>
  <c r="E310" i="1" s="1"/>
  <c r="H309" i="1"/>
  <c r="G309" i="1"/>
  <c r="E308" i="1"/>
  <c r="E307" i="1"/>
  <c r="E306" i="1"/>
  <c r="E305" i="1"/>
  <c r="E304" i="1"/>
  <c r="I303" i="1"/>
  <c r="H303" i="1"/>
  <c r="G303" i="1"/>
  <c r="F303" i="1"/>
  <c r="E303" i="1"/>
  <c r="F302" i="1"/>
  <c r="E302" i="1" s="1"/>
  <c r="F301" i="1"/>
  <c r="F241" i="1" s="1"/>
  <c r="E241" i="1" s="1"/>
  <c r="E301" i="1"/>
  <c r="F300" i="1"/>
  <c r="E300" i="1"/>
  <c r="F299" i="1"/>
  <c r="F297" i="1" s="1"/>
  <c r="E299" i="1"/>
  <c r="F298" i="1"/>
  <c r="E298" i="1"/>
  <c r="I297" i="1"/>
  <c r="H297" i="1"/>
  <c r="G297" i="1"/>
  <c r="E296" i="1"/>
  <c r="E295" i="1"/>
  <c r="E294" i="1"/>
  <c r="E293" i="1"/>
  <c r="E292" i="1"/>
  <c r="F291" i="1"/>
  <c r="E291" i="1" s="1"/>
  <c r="E290" i="1"/>
  <c r="E289" i="1"/>
  <c r="E288" i="1"/>
  <c r="E287" i="1"/>
  <c r="E286" i="1"/>
  <c r="I285" i="1"/>
  <c r="H285" i="1"/>
  <c r="G285" i="1"/>
  <c r="F285" i="1"/>
  <c r="E285" i="1"/>
  <c r="E284" i="1"/>
  <c r="E283" i="1"/>
  <c r="E282" i="1"/>
  <c r="E281" i="1"/>
  <c r="E280" i="1"/>
  <c r="H279" i="1"/>
  <c r="G279" i="1"/>
  <c r="F279" i="1"/>
  <c r="E279" i="1" s="1"/>
  <c r="E278" i="1"/>
  <c r="E277" i="1"/>
  <c r="E276" i="1"/>
  <c r="E275" i="1"/>
  <c r="E274" i="1"/>
  <c r="I273" i="1"/>
  <c r="H273" i="1"/>
  <c r="E273" i="1" s="1"/>
  <c r="G273" i="1"/>
  <c r="F273" i="1"/>
  <c r="E272" i="1"/>
  <c r="E271" i="1"/>
  <c r="E270" i="1"/>
  <c r="E269" i="1"/>
  <c r="E268" i="1"/>
  <c r="I267" i="1"/>
  <c r="H267" i="1"/>
  <c r="G267" i="1"/>
  <c r="F267" i="1"/>
  <c r="E267" i="1" s="1"/>
  <c r="E266" i="1"/>
  <c r="E265" i="1"/>
  <c r="E264" i="1"/>
  <c r="E263" i="1"/>
  <c r="E262" i="1"/>
  <c r="I261" i="1"/>
  <c r="H261" i="1"/>
  <c r="E261" i="1" s="1"/>
  <c r="G261" i="1"/>
  <c r="F261" i="1"/>
  <c r="E260" i="1"/>
  <c r="E259" i="1"/>
  <c r="E258" i="1"/>
  <c r="E257" i="1"/>
  <c r="E256" i="1"/>
  <c r="I255" i="1"/>
  <c r="H255" i="1"/>
  <c r="G255" i="1"/>
  <c r="F255" i="1"/>
  <c r="E255" i="1" s="1"/>
  <c r="E254" i="1"/>
  <c r="E253" i="1"/>
  <c r="E252" i="1"/>
  <c r="E251" i="1"/>
  <c r="E250" i="1"/>
  <c r="I249" i="1"/>
  <c r="H249" i="1"/>
  <c r="E249" i="1" s="1"/>
  <c r="G249" i="1"/>
  <c r="F249" i="1"/>
  <c r="E248" i="1"/>
  <c r="E247" i="1"/>
  <c r="E246" i="1"/>
  <c r="E245" i="1"/>
  <c r="E244" i="1"/>
  <c r="I243" i="1"/>
  <c r="H243" i="1"/>
  <c r="G243" i="1"/>
  <c r="F243" i="1"/>
  <c r="E243" i="1" s="1"/>
  <c r="I242" i="1"/>
  <c r="H242" i="1"/>
  <c r="G242" i="1"/>
  <c r="E242" i="1" s="1"/>
  <c r="F242" i="1"/>
  <c r="I241" i="1"/>
  <c r="H241" i="1"/>
  <c r="G241" i="1"/>
  <c r="I240" i="1"/>
  <c r="I237" i="1" s="1"/>
  <c r="H240" i="1"/>
  <c r="G240" i="1"/>
  <c r="F240" i="1"/>
  <c r="E240" i="1"/>
  <c r="I239" i="1"/>
  <c r="H239" i="1"/>
  <c r="G239" i="1"/>
  <c r="F239" i="1"/>
  <c r="E239" i="1" s="1"/>
  <c r="I238" i="1"/>
  <c r="H238" i="1"/>
  <c r="G238" i="1"/>
  <c r="G237" i="1" s="1"/>
  <c r="F238" i="1"/>
  <c r="E238" i="1" s="1"/>
  <c r="H237" i="1"/>
  <c r="E236" i="1"/>
  <c r="E235" i="1"/>
  <c r="E234" i="1"/>
  <c r="E233" i="1"/>
  <c r="E232" i="1"/>
  <c r="H231" i="1"/>
  <c r="G231" i="1"/>
  <c r="F231" i="1"/>
  <c r="E231" i="1"/>
  <c r="H230" i="1"/>
  <c r="G230" i="1"/>
  <c r="F230" i="1"/>
  <c r="E230" i="1"/>
  <c r="H229" i="1"/>
  <c r="G229" i="1"/>
  <c r="F229" i="1"/>
  <c r="E229" i="1"/>
  <c r="H228" i="1"/>
  <c r="G228" i="1"/>
  <c r="F228" i="1"/>
  <c r="E228" i="1"/>
  <c r="H227" i="1"/>
  <c r="G227" i="1"/>
  <c r="F227" i="1"/>
  <c r="E227" i="1"/>
  <c r="H226" i="1"/>
  <c r="G226" i="1"/>
  <c r="F226" i="1"/>
  <c r="E226" i="1"/>
  <c r="H225" i="1"/>
  <c r="G225" i="1"/>
  <c r="F225" i="1"/>
  <c r="E225" i="1"/>
  <c r="E224" i="1"/>
  <c r="E223" i="1"/>
  <c r="E222" i="1"/>
  <c r="E221" i="1"/>
  <c r="E220" i="1"/>
  <c r="I219" i="1"/>
  <c r="H219" i="1"/>
  <c r="G219" i="1"/>
  <c r="E219" i="1" s="1"/>
  <c r="F219" i="1"/>
  <c r="E218" i="1"/>
  <c r="E217" i="1"/>
  <c r="E216" i="1"/>
  <c r="E215" i="1"/>
  <c r="E214" i="1"/>
  <c r="I213" i="1"/>
  <c r="H213" i="1"/>
  <c r="G213" i="1"/>
  <c r="F213" i="1"/>
  <c r="E213" i="1"/>
  <c r="E212" i="1"/>
  <c r="E211" i="1"/>
  <c r="E210" i="1"/>
  <c r="E209" i="1"/>
  <c r="E208" i="1"/>
  <c r="I207" i="1"/>
  <c r="H207" i="1"/>
  <c r="G207" i="1"/>
  <c r="G195" i="1" s="1"/>
  <c r="F207" i="1"/>
  <c r="E206" i="1"/>
  <c r="E205" i="1"/>
  <c r="E204" i="1"/>
  <c r="E203" i="1"/>
  <c r="E202" i="1"/>
  <c r="I201" i="1"/>
  <c r="H201" i="1"/>
  <c r="G201" i="1"/>
  <c r="F201" i="1"/>
  <c r="F195" i="1" s="1"/>
  <c r="E201" i="1"/>
  <c r="I200" i="1"/>
  <c r="H200" i="1"/>
  <c r="G200" i="1"/>
  <c r="F200" i="1"/>
  <c r="E200" i="1" s="1"/>
  <c r="I199" i="1"/>
  <c r="H199" i="1"/>
  <c r="G199" i="1"/>
  <c r="F199" i="1"/>
  <c r="E199" i="1" s="1"/>
  <c r="I198" i="1"/>
  <c r="H198" i="1"/>
  <c r="E198" i="1" s="1"/>
  <c r="G198" i="1"/>
  <c r="F198" i="1"/>
  <c r="I197" i="1"/>
  <c r="H197" i="1"/>
  <c r="G197" i="1"/>
  <c r="F197" i="1"/>
  <c r="E197" i="1"/>
  <c r="I196" i="1"/>
  <c r="H196" i="1"/>
  <c r="G196" i="1"/>
  <c r="F196" i="1"/>
  <c r="E196" i="1" s="1"/>
  <c r="H195" i="1"/>
  <c r="E194" i="1"/>
  <c r="E193" i="1"/>
  <c r="E192" i="1"/>
  <c r="E191" i="1"/>
  <c r="E190" i="1"/>
  <c r="I189" i="1"/>
  <c r="E189" i="1" s="1"/>
  <c r="H189" i="1"/>
  <c r="G189" i="1"/>
  <c r="F189" i="1"/>
  <c r="E188" i="1"/>
  <c r="E187" i="1"/>
  <c r="E186" i="1"/>
  <c r="E185" i="1"/>
  <c r="E184" i="1"/>
  <c r="I183" i="1"/>
  <c r="H183" i="1"/>
  <c r="G183" i="1"/>
  <c r="E183" i="1" s="1"/>
  <c r="F183" i="1"/>
  <c r="E182" i="1"/>
  <c r="E181" i="1"/>
  <c r="E180" i="1"/>
  <c r="E179" i="1"/>
  <c r="E178" i="1"/>
  <c r="I177" i="1"/>
  <c r="E177" i="1" s="1"/>
  <c r="H177" i="1"/>
  <c r="G177" i="1"/>
  <c r="F177" i="1"/>
  <c r="E176" i="1"/>
  <c r="E175" i="1"/>
  <c r="E174" i="1"/>
  <c r="E173" i="1"/>
  <c r="E172" i="1"/>
  <c r="I171" i="1"/>
  <c r="H171" i="1"/>
  <c r="E171" i="1"/>
  <c r="E170" i="1"/>
  <c r="E169" i="1"/>
  <c r="E168" i="1"/>
  <c r="E167" i="1"/>
  <c r="E166" i="1"/>
  <c r="I165" i="1"/>
  <c r="H165" i="1"/>
  <c r="G165" i="1"/>
  <c r="E165" i="1" s="1"/>
  <c r="F165" i="1"/>
  <c r="E164" i="1"/>
  <c r="E163" i="1"/>
  <c r="E162" i="1"/>
  <c r="E161" i="1"/>
  <c r="E160" i="1"/>
  <c r="I159" i="1"/>
  <c r="H159" i="1"/>
  <c r="G159" i="1"/>
  <c r="F159" i="1"/>
  <c r="F153" i="1" s="1"/>
  <c r="E159" i="1"/>
  <c r="I158" i="1"/>
  <c r="H158" i="1"/>
  <c r="G158" i="1"/>
  <c r="F158" i="1"/>
  <c r="E158" i="1" s="1"/>
  <c r="I157" i="1"/>
  <c r="H157" i="1"/>
  <c r="G157" i="1"/>
  <c r="E157" i="1" s="1"/>
  <c r="F157" i="1"/>
  <c r="I156" i="1"/>
  <c r="H156" i="1"/>
  <c r="E156" i="1" s="1"/>
  <c r="G156" i="1"/>
  <c r="F156" i="1"/>
  <c r="I155" i="1"/>
  <c r="E155" i="1" s="1"/>
  <c r="H155" i="1"/>
  <c r="G155" i="1"/>
  <c r="F155" i="1"/>
  <c r="I154" i="1"/>
  <c r="H154" i="1"/>
  <c r="G154" i="1"/>
  <c r="F154" i="1"/>
  <c r="E154" i="1" s="1"/>
  <c r="H153" i="1"/>
  <c r="E152" i="1"/>
  <c r="E151" i="1"/>
  <c r="E150" i="1"/>
  <c r="E149" i="1"/>
  <c r="E148" i="1"/>
  <c r="I147" i="1"/>
  <c r="E147" i="1" s="1"/>
  <c r="H147" i="1"/>
  <c r="G147" i="1"/>
  <c r="F147" i="1"/>
  <c r="E146" i="1"/>
  <c r="E145" i="1"/>
  <c r="E144" i="1"/>
  <c r="E143" i="1"/>
  <c r="E142" i="1"/>
  <c r="I141" i="1"/>
  <c r="H141" i="1"/>
  <c r="G141" i="1"/>
  <c r="F141" i="1"/>
  <c r="E141" i="1" s="1"/>
  <c r="E140" i="1"/>
  <c r="E139" i="1"/>
  <c r="E138" i="1"/>
  <c r="E137" i="1"/>
  <c r="E136" i="1"/>
  <c r="I135" i="1"/>
  <c r="H135" i="1"/>
  <c r="G135" i="1"/>
  <c r="F135" i="1"/>
  <c r="E135" i="1"/>
  <c r="E134" i="1"/>
  <c r="E133" i="1"/>
  <c r="E132" i="1"/>
  <c r="E131" i="1"/>
  <c r="E130" i="1"/>
  <c r="I129" i="1"/>
  <c r="H129" i="1"/>
  <c r="G129" i="1"/>
  <c r="E129" i="1" s="1"/>
  <c r="F129" i="1"/>
  <c r="E128" i="1"/>
  <c r="E127" i="1"/>
  <c r="E126" i="1"/>
  <c r="E125" i="1"/>
  <c r="E124" i="1"/>
  <c r="I123" i="1"/>
  <c r="H123" i="1"/>
  <c r="G123" i="1"/>
  <c r="F123" i="1"/>
  <c r="E123" i="1"/>
  <c r="E122" i="1"/>
  <c r="E121" i="1"/>
  <c r="E120" i="1"/>
  <c r="E119" i="1"/>
  <c r="E118" i="1"/>
  <c r="I117" i="1"/>
  <c r="H117" i="1"/>
  <c r="H111" i="1" s="1"/>
  <c r="G117" i="1"/>
  <c r="F117" i="1"/>
  <c r="I116" i="1"/>
  <c r="H116" i="1"/>
  <c r="G116" i="1"/>
  <c r="F116" i="1"/>
  <c r="I115" i="1"/>
  <c r="I67" i="1" s="1"/>
  <c r="H115" i="1"/>
  <c r="G115" i="1"/>
  <c r="F115" i="1"/>
  <c r="I114" i="1"/>
  <c r="H114" i="1"/>
  <c r="G114" i="1"/>
  <c r="F114" i="1"/>
  <c r="I113" i="1"/>
  <c r="H113" i="1"/>
  <c r="G113" i="1"/>
  <c r="F113" i="1"/>
  <c r="I112" i="1"/>
  <c r="H112" i="1"/>
  <c r="G112" i="1"/>
  <c r="F112" i="1"/>
  <c r="I111" i="1"/>
  <c r="F111" i="1"/>
  <c r="E110" i="1"/>
  <c r="E109" i="1"/>
  <c r="E108" i="1"/>
  <c r="E107" i="1"/>
  <c r="E106" i="1"/>
  <c r="I105" i="1"/>
  <c r="H105" i="1"/>
  <c r="G105" i="1"/>
  <c r="E105" i="1" s="1"/>
  <c r="F105" i="1"/>
  <c r="E104" i="1"/>
  <c r="E103" i="1"/>
  <c r="E102" i="1"/>
  <c r="E101" i="1"/>
  <c r="E100" i="1"/>
  <c r="I99" i="1"/>
  <c r="I93" i="1" s="1"/>
  <c r="H99" i="1"/>
  <c r="G99" i="1"/>
  <c r="F99" i="1"/>
  <c r="F93" i="1" s="1"/>
  <c r="E99" i="1"/>
  <c r="I98" i="1"/>
  <c r="H98" i="1"/>
  <c r="G98" i="1"/>
  <c r="F98" i="1"/>
  <c r="E98" i="1" s="1"/>
  <c r="I97" i="1"/>
  <c r="H97" i="1"/>
  <c r="G97" i="1"/>
  <c r="E97" i="1" s="1"/>
  <c r="F97" i="1"/>
  <c r="I96" i="1"/>
  <c r="H96" i="1"/>
  <c r="E96" i="1" s="1"/>
  <c r="G96" i="1"/>
  <c r="F96" i="1"/>
  <c r="I95" i="1"/>
  <c r="H95" i="1"/>
  <c r="G95" i="1"/>
  <c r="F95" i="1"/>
  <c r="E95" i="1"/>
  <c r="I94" i="1"/>
  <c r="H94" i="1"/>
  <c r="G94" i="1"/>
  <c r="F94" i="1"/>
  <c r="E94" i="1" s="1"/>
  <c r="H93" i="1"/>
  <c r="G93" i="1"/>
  <c r="E92" i="1"/>
  <c r="E91" i="1"/>
  <c r="E90" i="1"/>
  <c r="E89" i="1"/>
  <c r="E88" i="1"/>
  <c r="H87" i="1"/>
  <c r="E87" i="1" s="1"/>
  <c r="G87" i="1"/>
  <c r="F87" i="1"/>
  <c r="E86" i="1"/>
  <c r="E85" i="1"/>
  <c r="E84" i="1"/>
  <c r="E83" i="1"/>
  <c r="E82" i="1"/>
  <c r="I81" i="1"/>
  <c r="H81" i="1"/>
  <c r="G81" i="1"/>
  <c r="F81" i="1"/>
  <c r="E81" i="1" s="1"/>
  <c r="E80" i="1"/>
  <c r="E79" i="1"/>
  <c r="E78" i="1"/>
  <c r="E77" i="1"/>
  <c r="E76" i="1"/>
  <c r="I75" i="1"/>
  <c r="I69" i="1" s="1"/>
  <c r="H75" i="1"/>
  <c r="G75" i="1"/>
  <c r="F75" i="1"/>
  <c r="I74" i="1"/>
  <c r="I68" i="1" s="1"/>
  <c r="I12" i="1" s="1"/>
  <c r="H74" i="1"/>
  <c r="G74" i="1"/>
  <c r="F74" i="1"/>
  <c r="E74" i="1"/>
  <c r="I73" i="1"/>
  <c r="H73" i="1"/>
  <c r="G73" i="1"/>
  <c r="F73" i="1"/>
  <c r="I72" i="1"/>
  <c r="H72" i="1"/>
  <c r="G72" i="1"/>
  <c r="F72" i="1"/>
  <c r="E72" i="1" s="1"/>
  <c r="I71" i="1"/>
  <c r="I65" i="1" s="1"/>
  <c r="H71" i="1"/>
  <c r="G71" i="1"/>
  <c r="F71" i="1"/>
  <c r="I70" i="1"/>
  <c r="I64" i="1" s="1"/>
  <c r="H70" i="1"/>
  <c r="G70" i="1"/>
  <c r="F70" i="1"/>
  <c r="E70" i="1"/>
  <c r="G69" i="1"/>
  <c r="G68" i="1"/>
  <c r="H67" i="1"/>
  <c r="F65" i="1"/>
  <c r="G64" i="1"/>
  <c r="E61" i="1"/>
  <c r="E60" i="1"/>
  <c r="E59" i="1"/>
  <c r="E58" i="1"/>
  <c r="E57" i="1"/>
  <c r="I56" i="1"/>
  <c r="H56" i="1"/>
  <c r="G56" i="1"/>
  <c r="G50" i="1" s="1"/>
  <c r="F56" i="1"/>
  <c r="I55" i="1"/>
  <c r="H55" i="1"/>
  <c r="G55" i="1"/>
  <c r="F55" i="1"/>
  <c r="I54" i="1"/>
  <c r="H54" i="1"/>
  <c r="E54" i="1" s="1"/>
  <c r="G54" i="1"/>
  <c r="F54" i="1"/>
  <c r="I53" i="1"/>
  <c r="H53" i="1"/>
  <c r="G53" i="1"/>
  <c r="F53" i="1"/>
  <c r="E53" i="1"/>
  <c r="I52" i="1"/>
  <c r="H52" i="1"/>
  <c r="G52" i="1"/>
  <c r="F52" i="1"/>
  <c r="E52" i="1" s="1"/>
  <c r="I51" i="1"/>
  <c r="H51" i="1"/>
  <c r="G51" i="1"/>
  <c r="F51" i="1"/>
  <c r="E51" i="1" s="1"/>
  <c r="I50" i="1"/>
  <c r="H50" i="1"/>
  <c r="E49" i="1"/>
  <c r="E48" i="1"/>
  <c r="E47" i="1"/>
  <c r="E46" i="1"/>
  <c r="E45" i="1"/>
  <c r="I44" i="1"/>
  <c r="H44" i="1"/>
  <c r="G44" i="1"/>
  <c r="G38" i="1" s="1"/>
  <c r="F44" i="1"/>
  <c r="I43" i="1"/>
  <c r="H43" i="1"/>
  <c r="G43" i="1"/>
  <c r="E43" i="1" s="1"/>
  <c r="F43" i="1"/>
  <c r="I42" i="1"/>
  <c r="H42" i="1"/>
  <c r="E42" i="1" s="1"/>
  <c r="G42" i="1"/>
  <c r="F42" i="1"/>
  <c r="I41" i="1"/>
  <c r="I17" i="1" s="1"/>
  <c r="H41" i="1"/>
  <c r="G41" i="1"/>
  <c r="F41" i="1"/>
  <c r="E41" i="1"/>
  <c r="I40" i="1"/>
  <c r="H40" i="1"/>
  <c r="G40" i="1"/>
  <c r="F40" i="1"/>
  <c r="E40" i="1" s="1"/>
  <c r="I39" i="1"/>
  <c r="H39" i="1"/>
  <c r="G39" i="1"/>
  <c r="E39" i="1" s="1"/>
  <c r="F39" i="1"/>
  <c r="I38" i="1"/>
  <c r="H38" i="1"/>
  <c r="E37" i="1"/>
  <c r="E31" i="1" s="1"/>
  <c r="E25" i="1" s="1"/>
  <c r="E36" i="1"/>
  <c r="E35" i="1"/>
  <c r="E34" i="1"/>
  <c r="E33" i="1"/>
  <c r="I32" i="1"/>
  <c r="H32" i="1"/>
  <c r="G32" i="1"/>
  <c r="F32" i="1"/>
  <c r="E32" i="1" s="1"/>
  <c r="I31" i="1"/>
  <c r="H31" i="1"/>
  <c r="G31" i="1"/>
  <c r="G26" i="1" s="1"/>
  <c r="G20" i="1" s="1"/>
  <c r="F31" i="1"/>
  <c r="I30" i="1"/>
  <c r="H30" i="1"/>
  <c r="H24" i="1" s="1"/>
  <c r="F30" i="1"/>
  <c r="E30" i="1"/>
  <c r="I29" i="1"/>
  <c r="H29" i="1"/>
  <c r="H23" i="1" s="1"/>
  <c r="H17" i="1" s="1"/>
  <c r="G29" i="1"/>
  <c r="F29" i="1"/>
  <c r="E29" i="1"/>
  <c r="I28" i="1"/>
  <c r="I22" i="1" s="1"/>
  <c r="I16" i="1" s="1"/>
  <c r="I9" i="1" s="1"/>
  <c r="H28" i="1"/>
  <c r="F28" i="1"/>
  <c r="E28" i="1"/>
  <c r="I27" i="1"/>
  <c r="I26" i="1" s="1"/>
  <c r="I20" i="1" s="1"/>
  <c r="I14" i="1" s="1"/>
  <c r="H27" i="1"/>
  <c r="G27" i="1"/>
  <c r="F27" i="1"/>
  <c r="E27" i="1"/>
  <c r="E21" i="1" s="1"/>
  <c r="F26" i="1"/>
  <c r="I25" i="1"/>
  <c r="H25" i="1"/>
  <c r="G25" i="1"/>
  <c r="G19" i="1" s="1"/>
  <c r="F25" i="1"/>
  <c r="I24" i="1"/>
  <c r="F24" i="1"/>
  <c r="E24" i="1"/>
  <c r="I23" i="1"/>
  <c r="G23" i="1"/>
  <c r="F23" i="1"/>
  <c r="E23" i="1"/>
  <c r="H22" i="1"/>
  <c r="F22" i="1"/>
  <c r="E22" i="1"/>
  <c r="H21" i="1"/>
  <c r="G21" i="1"/>
  <c r="F21" i="1"/>
  <c r="F20" i="1"/>
  <c r="I19" i="1"/>
  <c r="H19" i="1"/>
  <c r="F19" i="1"/>
  <c r="I18" i="1"/>
  <c r="G18" i="1"/>
  <c r="F18" i="1"/>
  <c r="G17" i="1"/>
  <c r="F17" i="1"/>
  <c r="H16" i="1"/>
  <c r="G16" i="1"/>
  <c r="F16" i="1"/>
  <c r="H15" i="1"/>
  <c r="G15" i="1"/>
  <c r="F15" i="1"/>
  <c r="E19" i="1" l="1"/>
  <c r="G12" i="1"/>
  <c r="E17" i="1"/>
  <c r="H69" i="1"/>
  <c r="E75" i="1"/>
  <c r="E93" i="1"/>
  <c r="F9" i="1"/>
  <c r="E16" i="1"/>
  <c r="F10" i="1"/>
  <c r="F64" i="1"/>
  <c r="I195" i="1"/>
  <c r="H339" i="1"/>
  <c r="E345" i="1"/>
  <c r="H18" i="1"/>
  <c r="F38" i="1"/>
  <c r="E44" i="1"/>
  <c r="E55" i="1"/>
  <c r="F50" i="1"/>
  <c r="E50" i="1" s="1"/>
  <c r="E56" i="1"/>
  <c r="F69" i="1"/>
  <c r="G66" i="1"/>
  <c r="G10" i="1" s="1"/>
  <c r="G67" i="1"/>
  <c r="G11" i="1" s="1"/>
  <c r="F68" i="1"/>
  <c r="E113" i="1"/>
  <c r="G65" i="1"/>
  <c r="E65" i="1" s="1"/>
  <c r="E117" i="1"/>
  <c r="I153" i="1"/>
  <c r="I63" i="1" s="1"/>
  <c r="I7" i="1" s="1"/>
  <c r="E195" i="1"/>
  <c r="H351" i="1"/>
  <c r="E351" i="1" s="1"/>
  <c r="E357" i="1"/>
  <c r="I21" i="1"/>
  <c r="I15" i="1" s="1"/>
  <c r="I8" i="1" s="1"/>
  <c r="F67" i="1"/>
  <c r="E73" i="1"/>
  <c r="E114" i="1"/>
  <c r="F66" i="1"/>
  <c r="E115" i="1"/>
  <c r="E297" i="1"/>
  <c r="E15" i="1"/>
  <c r="G8" i="1"/>
  <c r="I11" i="1"/>
  <c r="H26" i="1"/>
  <c r="H20" i="1" s="1"/>
  <c r="H14" i="1" s="1"/>
  <c r="G14" i="1"/>
  <c r="I66" i="1"/>
  <c r="I10" i="1" s="1"/>
  <c r="H65" i="1"/>
  <c r="H9" i="1" s="1"/>
  <c r="E71" i="1"/>
  <c r="H66" i="1"/>
  <c r="H10" i="1" s="1"/>
  <c r="E112" i="1"/>
  <c r="H64" i="1"/>
  <c r="H8" i="1" s="1"/>
  <c r="G111" i="1"/>
  <c r="E111" i="1" s="1"/>
  <c r="G153" i="1"/>
  <c r="E153" i="1" s="1"/>
  <c r="E207" i="1"/>
  <c r="E339" i="1"/>
  <c r="E354" i="1"/>
  <c r="H68" i="1"/>
  <c r="H12" i="1" s="1"/>
  <c r="E116" i="1"/>
  <c r="E338" i="1"/>
  <c r="F333" i="1"/>
  <c r="E333" i="1" s="1"/>
  <c r="F237" i="1"/>
  <c r="E237" i="1" s="1"/>
  <c r="H11" i="1" l="1"/>
  <c r="E18" i="1"/>
  <c r="E10" i="1"/>
  <c r="E67" i="1"/>
  <c r="F11" i="1"/>
  <c r="G9" i="1"/>
  <c r="E9" i="1" s="1"/>
  <c r="E68" i="1"/>
  <c r="F12" i="1"/>
  <c r="E12" i="1" s="1"/>
  <c r="F14" i="1"/>
  <c r="E38" i="1"/>
  <c r="E64" i="1"/>
  <c r="F8" i="1"/>
  <c r="E8" i="1" s="1"/>
  <c r="F309" i="1"/>
  <c r="E309" i="1" s="1"/>
  <c r="E66" i="1"/>
  <c r="F63" i="1"/>
  <c r="E69" i="1"/>
  <c r="H63" i="1"/>
  <c r="H7" i="1"/>
  <c r="G63" i="1"/>
  <c r="G7" i="1" s="1"/>
  <c r="E26" i="1"/>
  <c r="E20" i="1" s="1"/>
  <c r="E63" i="1" l="1"/>
  <c r="F7" i="1"/>
  <c r="E7" i="1" s="1"/>
  <c r="E14" i="1"/>
  <c r="E11" i="1"/>
</calcChain>
</file>

<file path=xl/sharedStrings.xml><?xml version="1.0" encoding="utf-8"?>
<sst xmlns="http://schemas.openxmlformats.org/spreadsheetml/2006/main" count="618" uniqueCount="145">
  <si>
    <t>Приложение № 1 к муниципальной программе "Социально-экономическое развитие муниципального  образования "Сусанинское сельское поселение" на 2021 год и на плановый период 2022 - 2024 годов" (постановление от 20.11.2022 года № 381)</t>
  </si>
  <si>
    <t xml:space="preserve">Перечень мероприятий, объемы и источники финансирования   муниципальной программы "Социально-экономическое  развитие муниципального образования  "Сусанинское сельское поселение на 2022 год и на плановый период 2023  -   2025 годов" </t>
  </si>
  <si>
    <t>№п/п</t>
  </si>
  <si>
    <t>Наименование структурного элемента</t>
  </si>
  <si>
    <t>Источники финансирования</t>
  </si>
  <si>
    <t>Годы реализации</t>
  </si>
  <si>
    <t>Всего (тыс. руб.)</t>
  </si>
  <si>
    <t>Объем финансирования по годам (тыс. руб.)</t>
  </si>
  <si>
    <t>Ответствен-ный исполнитель, соисполнитель, участник</t>
  </si>
  <si>
    <t>2022 год</t>
  </si>
  <si>
    <t>2023 год</t>
  </si>
  <si>
    <t>2024 год</t>
  </si>
  <si>
    <t>2025 год</t>
  </si>
  <si>
    <t>Итого по муниципальной программе</t>
  </si>
  <si>
    <t>Итого</t>
  </si>
  <si>
    <t>2022 - 2024г.г.</t>
  </si>
  <si>
    <t>Федеральный бюджет</t>
  </si>
  <si>
    <t>Бюджет ЛО</t>
  </si>
  <si>
    <t>Бюджет ГМР</t>
  </si>
  <si>
    <t>Бюджет поселения</t>
  </si>
  <si>
    <t>Внебюджетные источники</t>
  </si>
  <si>
    <t>I.                     ПРОЕКТНАЯ ЧАСТЬ</t>
  </si>
  <si>
    <t>1.</t>
  </si>
  <si>
    <t>Мероприятия, направленные на достижение целей проектов</t>
  </si>
  <si>
    <t>1.1..</t>
  </si>
  <si>
    <t>Мероприятия, направленные на достижение цели федерального проекта "Комфортная городская среда"</t>
  </si>
  <si>
    <t>2022 - 2025г.г.</t>
  </si>
  <si>
    <t xml:space="preserve">Ведущий специалист </t>
  </si>
  <si>
    <t>1.1.1</t>
  </si>
  <si>
    <t xml:space="preserve">Реализация   программ формирования современной  городской среды </t>
  </si>
  <si>
    <t xml:space="preserve">Благоустройство общественной территории  в пос. Кобралово, парк  "Дикси" </t>
  </si>
  <si>
    <t>1.2..</t>
  </si>
  <si>
    <t>Мероприятия, направленные на достижение цели федерального проекта "Благоустройство сельских территорий"</t>
  </si>
  <si>
    <t>1.2.1</t>
  </si>
  <si>
    <t>Реализация комплекса мероприятий по борьбе с борщевиком Сосновского</t>
  </si>
  <si>
    <t>1.3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</si>
  <si>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</si>
  <si>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1.3.1</t>
  </si>
  <si>
    <t>Мероприятия по созданию мест (площадок) накопления твердых коммунальных отходов</t>
  </si>
  <si>
    <t>Зам.главы администрации</t>
  </si>
  <si>
    <t>II.                   ПРОЦЕССНАЯ ЧАСТЬ</t>
  </si>
  <si>
    <t xml:space="preserve">Комплексы процессных мероприятий </t>
  </si>
  <si>
    <t>Комплекс процессных мероприятий "Стимулирование экономической активности"</t>
  </si>
  <si>
    <t>1.1.</t>
  </si>
  <si>
    <t>Мероприятия по развитию и поддержке предпринимательства</t>
  </si>
  <si>
    <t>Зам.главы администра- ции</t>
  </si>
  <si>
    <t>1.2.</t>
  </si>
  <si>
    <t>Мероприятия по выполнению комплексных кадастровых работ</t>
  </si>
  <si>
    <t>Мероприятия  в области информационно-коммуникационных технологий и связи</t>
  </si>
  <si>
    <t>2.</t>
  </si>
  <si>
    <t>Комплекс процессных мероприятий "Обеспечение безопасности на территории"</t>
  </si>
  <si>
    <t>2.1.</t>
  </si>
  <si>
    <t>Мероприятия по обеспечению первичных мер пожарной безопасности</t>
  </si>
  <si>
    <t>2.2.</t>
  </si>
  <si>
    <t>Мероприятия по профилактике терроризма и экстремизма</t>
  </si>
  <si>
    <t>3.</t>
  </si>
  <si>
    <t>Комплекс процессных мероприятий "Благоустройство территории"</t>
  </si>
  <si>
    <t>2022 -</t>
  </si>
  <si>
    <t>2024.г</t>
  </si>
  <si>
    <t>3.1.</t>
  </si>
  <si>
    <t xml:space="preserve">Обеспечение деятельности подведомственных учреждений </t>
  </si>
  <si>
    <t>Директор МКУ "Центр благоустройства и ЖКХ"</t>
  </si>
  <si>
    <t>3.2.</t>
  </si>
  <si>
    <t>Проведение мероприятий по организации уличного освещения</t>
  </si>
  <si>
    <t>3.3.</t>
  </si>
  <si>
    <t>Мероприятия по организации и содержанию мест захоронений</t>
  </si>
  <si>
    <t>3.4.</t>
  </si>
  <si>
    <t>Прочие мероприятия по благоустройству территории поселения</t>
  </si>
  <si>
    <t>3.5.</t>
  </si>
  <si>
    <t>Поддержка развития общественной инфраструктуры муниципального значения</t>
  </si>
  <si>
    <t>3.6.</t>
  </si>
  <si>
    <t xml:space="preserve">Создание комфортных благоустроенных территорий </t>
  </si>
  <si>
    <t>4.</t>
  </si>
  <si>
    <t>Комплекс процессных мероприятий "Развитие культуры, организация праздничных мероприятий"</t>
  </si>
  <si>
    <t>4.1.</t>
  </si>
  <si>
    <t>Мероприятия по обеспечению деятельности подведомственных учреждений культуры</t>
  </si>
  <si>
    <t>Директор МКУК Сусанинский КДЦ</t>
  </si>
  <si>
    <t>4.2.</t>
  </si>
  <si>
    <t>Мероприятия по обеспечению деятельности библиотек</t>
  </si>
  <si>
    <t>4.3.</t>
  </si>
  <si>
    <t>Проведение культурно-массовых мероприятий к праздничным и памятным датам</t>
  </si>
  <si>
    <t>Ведущий специалист</t>
  </si>
  <si>
    <t>4.4.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</si>
  <si>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</si>
  <si>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4.5.</t>
  </si>
  <si>
    <t>Капитальный  ремонт объектов культуры</t>
  </si>
  <si>
    <t>зам.главы администрации</t>
  </si>
  <si>
    <t>4.6.</t>
  </si>
  <si>
    <t>5.</t>
  </si>
  <si>
    <t>Комплекс процессных мероприятий "Развитие физической культуры, спорта и молодежной политики"</t>
  </si>
  <si>
    <t>5.1.</t>
  </si>
  <si>
    <t>Организация и проведение культурно-массовых молодежных мероприятий</t>
  </si>
  <si>
    <t>5.2.</t>
  </si>
  <si>
    <t>Реализация комплекса мер по профилактике девиантного поведения молодежи и трудовой адаптации несовершеннолетних</t>
  </si>
  <si>
    <t>5.3.</t>
  </si>
  <si>
    <t xml:space="preserve">Организация и проведение   мероприятий в  области физической культуры и спорта </t>
  </si>
  <si>
    <t>5.4.</t>
  </si>
  <si>
    <t>Реализация мероприятий по 03-оз</t>
  </si>
  <si>
    <t>6</t>
  </si>
  <si>
    <t>Комплекс процессных мероприятий "Устойчивое развитие сельской территории"</t>
  </si>
  <si>
    <t>6.1.</t>
  </si>
  <si>
    <t>Капитальный ремонт  подведомственных учреждений  культуры</t>
  </si>
  <si>
    <t>7.</t>
  </si>
  <si>
    <t>Комплекс процессных мероприятий «Содержание и развитие сети автомобильных дорог местного значения"</t>
  </si>
  <si>
    <t>7.1.</t>
  </si>
  <si>
    <t>Содержание и уборка автомобильных дорог</t>
  </si>
  <si>
    <t>7.2.</t>
  </si>
  <si>
    <t>Проведение мероприятий по обеспечению безопасности дорожного движения</t>
  </si>
  <si>
    <t>7.3.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</si>
  <si>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</si>
  <si>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7.4.</t>
  </si>
  <si>
    <t>Ремонт автомобильных дорог общего пользования местного значения</t>
  </si>
  <si>
    <t>7.4.1</t>
  </si>
  <si>
    <t>Ремонт автомобильных дорог общего пользования местного значения п. Семрино, 1 линия</t>
  </si>
  <si>
    <t>7.4.2</t>
  </si>
  <si>
    <t>Ремонт автомобильных дорог общего пользования местного значения п. Кобралово, ул. Ленинградская</t>
  </si>
  <si>
    <t>7.4.3</t>
  </si>
  <si>
    <t>Ремонт автомобильных дорог общего пользования местного значения, п. Сусанино, 3 линия (до кладбища)</t>
  </si>
  <si>
    <t>7.5.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</si>
  <si>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</si>
  <si>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7.5.1</t>
  </si>
  <si>
    <t xml:space="preserve">Обустройство автомобильной дороги п. Сусанино,3 линия </t>
  </si>
  <si>
    <t>7.6.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</si>
  <si>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</si>
  <si>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2022г.</t>
  </si>
  <si>
    <t>7.6.1.</t>
  </si>
  <si>
    <t>Ремонт автомобильной дороги д. Виркино</t>
  </si>
  <si>
    <t>8.</t>
  </si>
  <si>
    <t>Комплекс процессных мероприятий "Жилищно-коммунальное хозяйство"</t>
  </si>
  <si>
    <t>8.1.</t>
  </si>
  <si>
    <t>Мероприятия в области жилищного хозяйства</t>
  </si>
  <si>
    <t>8.2.</t>
  </si>
  <si>
    <t>Мероприятия в области коммунального хозяйства</t>
  </si>
  <si>
    <t>8.3.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</si>
  <si>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</si>
  <si>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8.4.</t>
  </si>
  <si>
    <t>Оказание поддержки гражданам, пострадавшим в результате пожара муниципального жилищного фонда</t>
  </si>
  <si>
    <t>9.</t>
  </si>
  <si>
    <t>Комплекс процессных мероприятий "Энергосбережение и обеспечение энергоэффектиности "</t>
  </si>
  <si>
    <t>9.1</t>
  </si>
  <si>
    <t>Мероприятия по энергосбережению и повышению энергетической эффективности</t>
  </si>
  <si>
    <t>3.7.</t>
  </si>
  <si>
    <t>Комплекс процессных мероприятий "Формирование законопослушного поведения участников дорожного  движения"</t>
  </si>
  <si>
    <t>6.9.</t>
  </si>
  <si>
    <t>Организация и проведения мероприятий по профилактике дорожно-транспортных  происшествий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</si>
</sst>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2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G19" sqref="G19"/>
    </sheetView>
  </sheetViews>
  <sheetFormatPr defaultColWidth="9.109375" defaultRowHeight="13.8" x14ac:dyDescent="0.25"/>
  <cols>
    <col min="1" max="1" width="5.6640625" style="1" customWidth="1"/>
    <col min="2" max="2" width="26.88671875" style="2" customWidth="1"/>
    <col min="3" max="3" width="30.109375" style="2" customWidth="1"/>
    <col min="4" max="4" width="8" style="2" customWidth="1"/>
    <col min="5" max="5" width="14.5546875" style="2" customWidth="1"/>
    <col min="6" max="6" width="11.109375" style="2" customWidth="1"/>
    <col min="7" max="7" width="12.44140625" style="2" customWidth="1"/>
    <col min="8" max="8" width="11.44140625" style="2" customWidth="1"/>
    <col min="9" max="9" width="10.5546875" style="2" customWidth="1"/>
    <col min="10" max="10" width="12.88671875" style="2" customWidth="1"/>
    <col min="11" max="16384" width="9.109375" style="2"/>
  </cols>
  <sheetData>
    <row r="1" spans="1:11" ht="40.799999999999997" customHeight="1" x14ac:dyDescent="0.25">
      <c r="E1" s="3" t="s">
        <v>0</v>
      </c>
      <c r="F1" s="3"/>
      <c r="G1" s="3"/>
      <c r="H1" s="3"/>
      <c r="I1" s="3"/>
      <c r="J1" s="3"/>
      <c r="K1" s="4"/>
    </row>
    <row r="2" spans="1:11" ht="35.4" customHeight="1" x14ac:dyDescent="0.25">
      <c r="B2" s="5" t="s">
        <v>1</v>
      </c>
      <c r="C2" s="5"/>
      <c r="D2" s="5"/>
      <c r="E2" s="5"/>
      <c r="F2" s="5"/>
      <c r="G2" s="5"/>
      <c r="H2" s="5"/>
      <c r="I2" s="5"/>
      <c r="J2" s="5"/>
      <c r="K2" s="4"/>
    </row>
    <row r="3" spans="1:11" ht="9" customHeight="1" x14ac:dyDescent="0.25"/>
    <row r="4" spans="1:11" ht="39" customHeight="1" x14ac:dyDescent="0.25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/>
      <c r="H4" s="6"/>
      <c r="I4" s="6"/>
      <c r="J4" s="8" t="s">
        <v>8</v>
      </c>
    </row>
    <row r="5" spans="1:11" x14ac:dyDescent="0.25">
      <c r="A5" s="6"/>
      <c r="B5" s="6"/>
      <c r="C5" s="6"/>
      <c r="D5" s="6"/>
      <c r="E5" s="7"/>
      <c r="F5" s="9" t="s">
        <v>9</v>
      </c>
      <c r="G5" s="9" t="s">
        <v>10</v>
      </c>
      <c r="H5" s="9" t="s">
        <v>11</v>
      </c>
      <c r="I5" s="9" t="s">
        <v>12</v>
      </c>
      <c r="J5" s="8"/>
    </row>
    <row r="6" spans="1:11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11</v>
      </c>
    </row>
    <row r="7" spans="1:11" ht="15" customHeight="1" x14ac:dyDescent="0.25">
      <c r="A7" s="11"/>
      <c r="B7" s="12" t="s">
        <v>13</v>
      </c>
      <c r="C7" s="10" t="s">
        <v>14</v>
      </c>
      <c r="D7" s="12" t="s">
        <v>15</v>
      </c>
      <c r="E7" s="13">
        <f t="shared" ref="E7:E10" si="0">SUM(F7:I7)</f>
        <v>310866.7</v>
      </c>
      <c r="F7" s="13">
        <f t="shared" ref="F7:I12" si="1">F14+F63</f>
        <v>102154.4</v>
      </c>
      <c r="G7" s="13">
        <f t="shared" si="1"/>
        <v>82861.700000000012</v>
      </c>
      <c r="H7" s="13">
        <f t="shared" si="1"/>
        <v>65189.5</v>
      </c>
      <c r="I7" s="13">
        <f t="shared" si="1"/>
        <v>60661.1</v>
      </c>
      <c r="J7" s="14"/>
    </row>
    <row r="8" spans="1:11" ht="13.5" customHeight="1" x14ac:dyDescent="0.25">
      <c r="A8" s="15"/>
      <c r="B8" s="16"/>
      <c r="C8" s="10" t="s">
        <v>16</v>
      </c>
      <c r="D8" s="16"/>
      <c r="E8" s="13">
        <f t="shared" si="0"/>
        <v>2512</v>
      </c>
      <c r="F8" s="13">
        <f t="shared" si="1"/>
        <v>0</v>
      </c>
      <c r="G8" s="13">
        <f t="shared" si="1"/>
        <v>2512</v>
      </c>
      <c r="H8" s="13">
        <f t="shared" si="1"/>
        <v>0</v>
      </c>
      <c r="I8" s="13">
        <f t="shared" si="1"/>
        <v>0</v>
      </c>
      <c r="J8" s="14"/>
    </row>
    <row r="9" spans="1:11" x14ac:dyDescent="0.25">
      <c r="A9" s="15"/>
      <c r="B9" s="16"/>
      <c r="C9" s="10" t="s">
        <v>17</v>
      </c>
      <c r="D9" s="16"/>
      <c r="E9" s="13">
        <f t="shared" si="0"/>
        <v>36320.600000000006</v>
      </c>
      <c r="F9" s="13">
        <f t="shared" si="1"/>
        <v>10959.900000000001</v>
      </c>
      <c r="G9" s="13">
        <f t="shared" si="1"/>
        <v>17188.900000000001</v>
      </c>
      <c r="H9" s="13">
        <f t="shared" si="1"/>
        <v>5660.4</v>
      </c>
      <c r="I9" s="13">
        <f t="shared" si="1"/>
        <v>2511.4</v>
      </c>
      <c r="J9" s="14"/>
    </row>
    <row r="10" spans="1:11" x14ac:dyDescent="0.25">
      <c r="A10" s="15"/>
      <c r="B10" s="16"/>
      <c r="C10" s="10" t="s">
        <v>18</v>
      </c>
      <c r="D10" s="16"/>
      <c r="E10" s="13">
        <f t="shared" si="0"/>
        <v>273.39999999999998</v>
      </c>
      <c r="F10" s="13">
        <f t="shared" si="1"/>
        <v>153.4</v>
      </c>
      <c r="G10" s="13">
        <f t="shared" si="1"/>
        <v>120</v>
      </c>
      <c r="H10" s="13">
        <f t="shared" si="1"/>
        <v>0</v>
      </c>
      <c r="I10" s="13">
        <f t="shared" si="1"/>
        <v>0</v>
      </c>
      <c r="J10" s="14"/>
    </row>
    <row r="11" spans="1:11" x14ac:dyDescent="0.25">
      <c r="A11" s="15"/>
      <c r="B11" s="16"/>
      <c r="C11" s="10" t="s">
        <v>19</v>
      </c>
      <c r="D11" s="16"/>
      <c r="E11" s="13">
        <f>SUM(F11:I11)</f>
        <v>271760.7</v>
      </c>
      <c r="F11" s="13">
        <f t="shared" si="1"/>
        <v>91041.099999999991</v>
      </c>
      <c r="G11" s="13">
        <f t="shared" si="1"/>
        <v>63040.799999999996</v>
      </c>
      <c r="H11" s="13">
        <f t="shared" si="1"/>
        <v>59529.1</v>
      </c>
      <c r="I11" s="13">
        <f t="shared" si="1"/>
        <v>58149.7</v>
      </c>
      <c r="J11" s="14"/>
    </row>
    <row r="12" spans="1:11" ht="17.399999999999999" customHeight="1" x14ac:dyDescent="0.25">
      <c r="A12" s="17"/>
      <c r="B12" s="18"/>
      <c r="C12" s="10" t="s">
        <v>20</v>
      </c>
      <c r="D12" s="18"/>
      <c r="E12" s="13">
        <f t="shared" ref="E12" si="2">SUM(F12:I12)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4"/>
    </row>
    <row r="13" spans="1:11" ht="23.25" customHeight="1" x14ac:dyDescent="0.25">
      <c r="A13" s="14" t="s">
        <v>21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1" ht="15" customHeight="1" x14ac:dyDescent="0.25">
      <c r="A14" s="19" t="s">
        <v>22</v>
      </c>
      <c r="B14" s="14" t="s">
        <v>23</v>
      </c>
      <c r="C14" s="10" t="s">
        <v>14</v>
      </c>
      <c r="D14" s="12" t="s">
        <v>15</v>
      </c>
      <c r="E14" s="13">
        <f>SUM(F14:I14)</f>
        <v>26902.2</v>
      </c>
      <c r="F14" s="13">
        <f>F38+F50</f>
        <v>5850.3</v>
      </c>
      <c r="G14" s="13">
        <f t="shared" ref="G14:I19" si="3">G38+G50+G20</f>
        <v>16714.900000000001</v>
      </c>
      <c r="H14" s="13">
        <f t="shared" si="3"/>
        <v>3998.6</v>
      </c>
      <c r="I14" s="13">
        <f t="shared" si="3"/>
        <v>338.40000000000003</v>
      </c>
      <c r="J14" s="20"/>
    </row>
    <row r="15" spans="1:11" ht="20.25" customHeight="1" x14ac:dyDescent="0.25">
      <c r="A15" s="19"/>
      <c r="B15" s="14"/>
      <c r="C15" s="10" t="s">
        <v>16</v>
      </c>
      <c r="D15" s="16"/>
      <c r="E15" s="13">
        <f t="shared" ref="E15:E43" si="4">SUM(F15:I15)</f>
        <v>2512</v>
      </c>
      <c r="F15" s="13">
        <f t="shared" ref="F15:F18" si="5">F39+F51</f>
        <v>0</v>
      </c>
      <c r="G15" s="13">
        <f t="shared" si="3"/>
        <v>2512</v>
      </c>
      <c r="H15" s="13">
        <f t="shared" si="3"/>
        <v>0</v>
      </c>
      <c r="I15" s="13">
        <f t="shared" si="3"/>
        <v>0</v>
      </c>
      <c r="J15" s="20"/>
    </row>
    <row r="16" spans="1:11" x14ac:dyDescent="0.25">
      <c r="A16" s="19"/>
      <c r="B16" s="14"/>
      <c r="C16" s="10" t="s">
        <v>17</v>
      </c>
      <c r="D16" s="16"/>
      <c r="E16" s="13">
        <f t="shared" si="4"/>
        <v>19719.399999999998</v>
      </c>
      <c r="F16" s="13">
        <f t="shared" si="5"/>
        <v>5206.8</v>
      </c>
      <c r="G16" s="13">
        <f t="shared" si="3"/>
        <v>10768</v>
      </c>
      <c r="H16" s="13">
        <f t="shared" si="3"/>
        <v>3446.8</v>
      </c>
      <c r="I16" s="13">
        <f t="shared" si="3"/>
        <v>297.8</v>
      </c>
      <c r="J16" s="20"/>
    </row>
    <row r="17" spans="1:10" x14ac:dyDescent="0.25">
      <c r="A17" s="19"/>
      <c r="B17" s="14"/>
      <c r="C17" s="10" t="s">
        <v>18</v>
      </c>
      <c r="D17" s="16"/>
      <c r="E17" s="13">
        <f t="shared" si="4"/>
        <v>0</v>
      </c>
      <c r="F17" s="13">
        <f t="shared" si="5"/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20"/>
    </row>
    <row r="18" spans="1:10" x14ac:dyDescent="0.25">
      <c r="A18" s="19"/>
      <c r="B18" s="14"/>
      <c r="C18" s="10" t="s">
        <v>19</v>
      </c>
      <c r="D18" s="16"/>
      <c r="E18" s="13">
        <f t="shared" si="4"/>
        <v>4670.8</v>
      </c>
      <c r="F18" s="13">
        <f t="shared" si="5"/>
        <v>643.5</v>
      </c>
      <c r="G18" s="13">
        <f t="shared" si="3"/>
        <v>3434.9</v>
      </c>
      <c r="H18" s="13">
        <f t="shared" si="3"/>
        <v>551.79999999999995</v>
      </c>
      <c r="I18" s="13">
        <f t="shared" si="3"/>
        <v>40.6</v>
      </c>
      <c r="J18" s="20"/>
    </row>
    <row r="19" spans="1:10" ht="16.5" customHeight="1" x14ac:dyDescent="0.25">
      <c r="A19" s="19"/>
      <c r="B19" s="14"/>
      <c r="C19" s="21" t="s">
        <v>20</v>
      </c>
      <c r="D19" s="18"/>
      <c r="E19" s="13">
        <f t="shared" si="4"/>
        <v>0</v>
      </c>
      <c r="F19" s="13">
        <f>F43+F55</f>
        <v>0</v>
      </c>
      <c r="G19" s="13">
        <f>G43+G55+G25</f>
        <v>0</v>
      </c>
      <c r="H19" s="13">
        <f t="shared" si="3"/>
        <v>0</v>
      </c>
      <c r="I19" s="13">
        <f t="shared" si="3"/>
        <v>0</v>
      </c>
      <c r="J19" s="20"/>
    </row>
    <row r="20" spans="1:10" ht="16.5" customHeight="1" x14ac:dyDescent="0.25">
      <c r="A20" s="22" t="s">
        <v>24</v>
      </c>
      <c r="B20" s="14" t="s">
        <v>25</v>
      </c>
      <c r="C20" s="10" t="s">
        <v>14</v>
      </c>
      <c r="D20" s="23" t="s">
        <v>26</v>
      </c>
      <c r="E20" s="13">
        <f t="shared" ref="E20:I25" si="6">E26</f>
        <v>10714.9</v>
      </c>
      <c r="F20" s="13">
        <f t="shared" si="6"/>
        <v>0</v>
      </c>
      <c r="G20" s="13">
        <f t="shared" si="6"/>
        <v>10714.9</v>
      </c>
      <c r="H20" s="13">
        <f t="shared" si="6"/>
        <v>0</v>
      </c>
      <c r="I20" s="13">
        <f t="shared" si="6"/>
        <v>0</v>
      </c>
      <c r="J20" s="20" t="s">
        <v>27</v>
      </c>
    </row>
    <row r="21" spans="1:10" ht="16.5" customHeight="1" x14ac:dyDescent="0.25">
      <c r="A21" s="22"/>
      <c r="B21" s="14"/>
      <c r="C21" s="10" t="s">
        <v>16</v>
      </c>
      <c r="D21" s="24"/>
      <c r="E21" s="13">
        <f t="shared" si="6"/>
        <v>2512</v>
      </c>
      <c r="F21" s="13">
        <f t="shared" si="6"/>
        <v>0</v>
      </c>
      <c r="G21" s="13">
        <f t="shared" si="6"/>
        <v>2512</v>
      </c>
      <c r="H21" s="13">
        <f t="shared" si="6"/>
        <v>0</v>
      </c>
      <c r="I21" s="13">
        <f t="shared" si="6"/>
        <v>0</v>
      </c>
      <c r="J21" s="20"/>
    </row>
    <row r="22" spans="1:10" ht="16.5" customHeight="1" x14ac:dyDescent="0.25">
      <c r="A22" s="22"/>
      <c r="B22" s="14"/>
      <c r="C22" s="10" t="s">
        <v>17</v>
      </c>
      <c r="D22" s="24"/>
      <c r="E22" s="13">
        <f t="shared" si="6"/>
        <v>5488</v>
      </c>
      <c r="F22" s="13">
        <f t="shared" si="6"/>
        <v>0</v>
      </c>
      <c r="G22" s="13">
        <v>5488</v>
      </c>
      <c r="H22" s="13">
        <f t="shared" si="6"/>
        <v>0</v>
      </c>
      <c r="I22" s="13">
        <f t="shared" si="6"/>
        <v>0</v>
      </c>
      <c r="J22" s="20"/>
    </row>
    <row r="23" spans="1:10" ht="16.5" customHeight="1" x14ac:dyDescent="0.25">
      <c r="A23" s="22"/>
      <c r="B23" s="14"/>
      <c r="C23" s="10" t="s">
        <v>18</v>
      </c>
      <c r="D23" s="24"/>
      <c r="E23" s="13">
        <f t="shared" si="6"/>
        <v>0</v>
      </c>
      <c r="F23" s="13">
        <f t="shared" si="6"/>
        <v>0</v>
      </c>
      <c r="G23" s="13">
        <f t="shared" si="6"/>
        <v>0</v>
      </c>
      <c r="H23" s="13">
        <f t="shared" si="6"/>
        <v>0</v>
      </c>
      <c r="I23" s="13">
        <f t="shared" si="6"/>
        <v>0</v>
      </c>
      <c r="J23" s="20"/>
    </row>
    <row r="24" spans="1:10" ht="16.5" customHeight="1" x14ac:dyDescent="0.25">
      <c r="A24" s="22"/>
      <c r="B24" s="14"/>
      <c r="C24" s="10" t="s">
        <v>19</v>
      </c>
      <c r="D24" s="24"/>
      <c r="E24" s="13">
        <f t="shared" si="6"/>
        <v>2714.9</v>
      </c>
      <c r="F24" s="13">
        <f t="shared" si="6"/>
        <v>0</v>
      </c>
      <c r="G24" s="13">
        <v>2714.9</v>
      </c>
      <c r="H24" s="13">
        <f t="shared" si="6"/>
        <v>0</v>
      </c>
      <c r="I24" s="13">
        <f t="shared" si="6"/>
        <v>0</v>
      </c>
      <c r="J24" s="20"/>
    </row>
    <row r="25" spans="1:10" ht="16.5" customHeight="1" x14ac:dyDescent="0.25">
      <c r="A25" s="22"/>
      <c r="B25" s="14"/>
      <c r="C25" s="21" t="s">
        <v>20</v>
      </c>
      <c r="D25" s="25"/>
      <c r="E25" s="13">
        <f>E31</f>
        <v>0</v>
      </c>
      <c r="F25" s="13">
        <f t="shared" si="6"/>
        <v>0</v>
      </c>
      <c r="G25" s="13">
        <f t="shared" si="6"/>
        <v>0</v>
      </c>
      <c r="H25" s="13">
        <f t="shared" si="6"/>
        <v>0</v>
      </c>
      <c r="I25" s="13">
        <f t="shared" si="6"/>
        <v>0</v>
      </c>
      <c r="J25" s="20"/>
    </row>
    <row r="26" spans="1:10" ht="16.5" customHeight="1" x14ac:dyDescent="0.25">
      <c r="A26" s="22" t="s">
        <v>28</v>
      </c>
      <c r="B26" s="26" t="s">
        <v>29</v>
      </c>
      <c r="C26" s="10" t="s">
        <v>14</v>
      </c>
      <c r="D26" s="23" t="s">
        <v>26</v>
      </c>
      <c r="E26" s="27">
        <f>SUM(F26:I26)</f>
        <v>10714.9</v>
      </c>
      <c r="F26" s="27">
        <f t="shared" ref="F26:I26" si="7">SUM(F27:F31)</f>
        <v>0</v>
      </c>
      <c r="G26" s="27">
        <f t="shared" si="7"/>
        <v>10714.9</v>
      </c>
      <c r="H26" s="27">
        <f t="shared" si="7"/>
        <v>0</v>
      </c>
      <c r="I26" s="27">
        <f t="shared" si="7"/>
        <v>0</v>
      </c>
      <c r="J26" s="20" t="s">
        <v>27</v>
      </c>
    </row>
    <row r="27" spans="1:10" ht="16.5" customHeight="1" x14ac:dyDescent="0.25">
      <c r="A27" s="22"/>
      <c r="B27" s="26"/>
      <c r="C27" s="28" t="s">
        <v>16</v>
      </c>
      <c r="D27" s="24"/>
      <c r="E27" s="27">
        <f t="shared" ref="E27:I31" si="8">E33</f>
        <v>2512</v>
      </c>
      <c r="F27" s="27">
        <f t="shared" si="8"/>
        <v>0</v>
      </c>
      <c r="G27" s="27">
        <f t="shared" si="8"/>
        <v>2512</v>
      </c>
      <c r="H27" s="27">
        <f t="shared" si="8"/>
        <v>0</v>
      </c>
      <c r="I27" s="27">
        <f t="shared" si="8"/>
        <v>0</v>
      </c>
      <c r="J27" s="20"/>
    </row>
    <row r="28" spans="1:10" ht="16.5" customHeight="1" x14ac:dyDescent="0.25">
      <c r="A28" s="22"/>
      <c r="B28" s="26"/>
      <c r="C28" s="28" t="s">
        <v>17</v>
      </c>
      <c r="D28" s="24"/>
      <c r="E28" s="27">
        <f t="shared" si="8"/>
        <v>5488</v>
      </c>
      <c r="F28" s="27">
        <f t="shared" si="8"/>
        <v>0</v>
      </c>
      <c r="G28" s="27">
        <v>5488</v>
      </c>
      <c r="H28" s="27">
        <f t="shared" si="8"/>
        <v>0</v>
      </c>
      <c r="I28" s="27">
        <f t="shared" si="8"/>
        <v>0</v>
      </c>
      <c r="J28" s="20"/>
    </row>
    <row r="29" spans="1:10" ht="16.5" customHeight="1" x14ac:dyDescent="0.25">
      <c r="A29" s="22"/>
      <c r="B29" s="26"/>
      <c r="C29" s="28" t="s">
        <v>18</v>
      </c>
      <c r="D29" s="24"/>
      <c r="E29" s="27">
        <f t="shared" si="8"/>
        <v>0</v>
      </c>
      <c r="F29" s="27">
        <f t="shared" si="8"/>
        <v>0</v>
      </c>
      <c r="G29" s="27">
        <f t="shared" si="8"/>
        <v>0</v>
      </c>
      <c r="H29" s="27">
        <f t="shared" si="8"/>
        <v>0</v>
      </c>
      <c r="I29" s="27">
        <f t="shared" si="8"/>
        <v>0</v>
      </c>
      <c r="J29" s="20"/>
    </row>
    <row r="30" spans="1:10" ht="16.5" customHeight="1" x14ac:dyDescent="0.25">
      <c r="A30" s="22"/>
      <c r="B30" s="26"/>
      <c r="C30" s="28" t="s">
        <v>19</v>
      </c>
      <c r="D30" s="24"/>
      <c r="E30" s="27">
        <f t="shared" si="8"/>
        <v>2714.9</v>
      </c>
      <c r="F30" s="27">
        <f t="shared" si="8"/>
        <v>0</v>
      </c>
      <c r="G30" s="27">
        <v>2714.9</v>
      </c>
      <c r="H30" s="27">
        <f t="shared" si="8"/>
        <v>0</v>
      </c>
      <c r="I30" s="27">
        <f t="shared" si="8"/>
        <v>0</v>
      </c>
      <c r="J30" s="20"/>
    </row>
    <row r="31" spans="1:10" ht="16.8" customHeight="1" x14ac:dyDescent="0.25">
      <c r="A31" s="22"/>
      <c r="B31" s="26"/>
      <c r="C31" s="28" t="s">
        <v>20</v>
      </c>
      <c r="D31" s="25"/>
      <c r="E31" s="27">
        <f>E37</f>
        <v>0</v>
      </c>
      <c r="F31" s="27">
        <f t="shared" si="8"/>
        <v>0</v>
      </c>
      <c r="G31" s="27">
        <f t="shared" si="8"/>
        <v>0</v>
      </c>
      <c r="H31" s="27">
        <f t="shared" si="8"/>
        <v>0</v>
      </c>
      <c r="I31" s="27">
        <f t="shared" si="8"/>
        <v>0</v>
      </c>
      <c r="J31" s="20"/>
    </row>
    <row r="32" spans="1:10" ht="16.5" customHeight="1" x14ac:dyDescent="0.25">
      <c r="A32" s="22" t="s">
        <v>28</v>
      </c>
      <c r="B32" s="20" t="s">
        <v>30</v>
      </c>
      <c r="C32" s="10" t="s">
        <v>14</v>
      </c>
      <c r="D32" s="23" t="s">
        <v>26</v>
      </c>
      <c r="E32" s="27">
        <f>SUM(F32:I32)</f>
        <v>10714.9</v>
      </c>
      <c r="F32" s="27">
        <f t="shared" ref="F32:I32" si="9">SUM(F33:F37)</f>
        <v>0</v>
      </c>
      <c r="G32" s="27">
        <f t="shared" si="9"/>
        <v>10714.9</v>
      </c>
      <c r="H32" s="27">
        <f t="shared" si="9"/>
        <v>0</v>
      </c>
      <c r="I32" s="27">
        <f t="shared" si="9"/>
        <v>0</v>
      </c>
      <c r="J32" s="20" t="s">
        <v>27</v>
      </c>
    </row>
    <row r="33" spans="1:10" ht="16.5" customHeight="1" x14ac:dyDescent="0.25">
      <c r="A33" s="22"/>
      <c r="B33" s="20"/>
      <c r="C33" s="28" t="s">
        <v>16</v>
      </c>
      <c r="D33" s="24"/>
      <c r="E33" s="27">
        <f t="shared" ref="E33:E37" si="10">SUM(F33:I33)</f>
        <v>2512</v>
      </c>
      <c r="F33" s="27">
        <v>0</v>
      </c>
      <c r="G33" s="27">
        <v>2512</v>
      </c>
      <c r="H33" s="27">
        <v>0</v>
      </c>
      <c r="I33" s="27">
        <v>0</v>
      </c>
      <c r="J33" s="20"/>
    </row>
    <row r="34" spans="1:10" ht="16.5" customHeight="1" x14ac:dyDescent="0.25">
      <c r="A34" s="22"/>
      <c r="B34" s="20"/>
      <c r="C34" s="28" t="s">
        <v>17</v>
      </c>
      <c r="D34" s="24"/>
      <c r="E34" s="27">
        <f t="shared" si="10"/>
        <v>5488</v>
      </c>
      <c r="F34" s="27">
        <v>0</v>
      </c>
      <c r="G34" s="27">
        <v>5488</v>
      </c>
      <c r="H34" s="27">
        <v>0</v>
      </c>
      <c r="I34" s="27">
        <v>0</v>
      </c>
      <c r="J34" s="20"/>
    </row>
    <row r="35" spans="1:10" ht="16.5" customHeight="1" x14ac:dyDescent="0.25">
      <c r="A35" s="22"/>
      <c r="B35" s="20"/>
      <c r="C35" s="28" t="s">
        <v>18</v>
      </c>
      <c r="D35" s="24"/>
      <c r="E35" s="27">
        <f t="shared" si="10"/>
        <v>0</v>
      </c>
      <c r="F35" s="27">
        <v>0</v>
      </c>
      <c r="G35" s="27">
        <v>0</v>
      </c>
      <c r="H35" s="27">
        <v>0</v>
      </c>
      <c r="I35" s="27">
        <v>0</v>
      </c>
      <c r="J35" s="20"/>
    </row>
    <row r="36" spans="1:10" ht="16.5" customHeight="1" x14ac:dyDescent="0.25">
      <c r="A36" s="22"/>
      <c r="B36" s="20"/>
      <c r="C36" s="28" t="s">
        <v>19</v>
      </c>
      <c r="D36" s="24"/>
      <c r="E36" s="27">
        <f t="shared" si="10"/>
        <v>2714.9</v>
      </c>
      <c r="F36" s="27">
        <v>0</v>
      </c>
      <c r="G36" s="27">
        <v>2714.9</v>
      </c>
      <c r="H36" s="27">
        <v>0</v>
      </c>
      <c r="I36" s="27">
        <v>0</v>
      </c>
      <c r="J36" s="20"/>
    </row>
    <row r="37" spans="1:10" ht="16.5" customHeight="1" x14ac:dyDescent="0.25">
      <c r="A37" s="22"/>
      <c r="B37" s="20"/>
      <c r="C37" s="28" t="s">
        <v>20</v>
      </c>
      <c r="D37" s="25"/>
      <c r="E37" s="27">
        <f t="shared" si="10"/>
        <v>0</v>
      </c>
      <c r="F37" s="27">
        <v>0</v>
      </c>
      <c r="G37" s="27">
        <v>0</v>
      </c>
      <c r="H37" s="27">
        <v>0</v>
      </c>
      <c r="I37" s="27">
        <v>0</v>
      </c>
      <c r="J37" s="20"/>
    </row>
    <row r="38" spans="1:10" ht="19.5" customHeight="1" x14ac:dyDescent="0.25">
      <c r="A38" s="22" t="s">
        <v>31</v>
      </c>
      <c r="B38" s="14" t="s">
        <v>32</v>
      </c>
      <c r="C38" s="10" t="s">
        <v>14</v>
      </c>
      <c r="D38" s="23" t="s">
        <v>26</v>
      </c>
      <c r="E38" s="13">
        <f t="shared" si="4"/>
        <v>1187.3000000000002</v>
      </c>
      <c r="F38" s="13">
        <f t="shared" ref="F38:I43" si="11">F44</f>
        <v>450.3</v>
      </c>
      <c r="G38" s="13">
        <f t="shared" si="11"/>
        <v>0</v>
      </c>
      <c r="H38" s="13">
        <f t="shared" si="11"/>
        <v>398.6</v>
      </c>
      <c r="I38" s="13">
        <f t="shared" si="11"/>
        <v>338.40000000000003</v>
      </c>
      <c r="J38" s="20" t="s">
        <v>27</v>
      </c>
    </row>
    <row r="39" spans="1:10" ht="17.25" customHeight="1" x14ac:dyDescent="0.25">
      <c r="A39" s="22"/>
      <c r="B39" s="14"/>
      <c r="C39" s="10" t="s">
        <v>16</v>
      </c>
      <c r="D39" s="24"/>
      <c r="E39" s="13">
        <f t="shared" si="4"/>
        <v>0</v>
      </c>
      <c r="F39" s="13">
        <f t="shared" si="11"/>
        <v>0</v>
      </c>
      <c r="G39" s="13">
        <f t="shared" si="11"/>
        <v>0</v>
      </c>
      <c r="H39" s="13">
        <f t="shared" si="11"/>
        <v>0</v>
      </c>
      <c r="I39" s="13">
        <f t="shared" si="11"/>
        <v>0</v>
      </c>
      <c r="J39" s="20"/>
    </row>
    <row r="40" spans="1:10" x14ac:dyDescent="0.25">
      <c r="A40" s="22"/>
      <c r="B40" s="14"/>
      <c r="C40" s="10" t="s">
        <v>17</v>
      </c>
      <c r="D40" s="24"/>
      <c r="E40" s="13">
        <f t="shared" si="4"/>
        <v>1049.4000000000001</v>
      </c>
      <c r="F40" s="13">
        <f t="shared" si="11"/>
        <v>400.8</v>
      </c>
      <c r="G40" s="13">
        <f t="shared" si="11"/>
        <v>0</v>
      </c>
      <c r="H40" s="13">
        <f t="shared" si="11"/>
        <v>350.8</v>
      </c>
      <c r="I40" s="13">
        <f t="shared" si="11"/>
        <v>297.8</v>
      </c>
      <c r="J40" s="20"/>
    </row>
    <row r="41" spans="1:10" x14ac:dyDescent="0.25">
      <c r="A41" s="22"/>
      <c r="B41" s="14"/>
      <c r="C41" s="10" t="s">
        <v>18</v>
      </c>
      <c r="D41" s="24"/>
      <c r="E41" s="13">
        <f t="shared" si="4"/>
        <v>0</v>
      </c>
      <c r="F41" s="13">
        <f t="shared" si="11"/>
        <v>0</v>
      </c>
      <c r="G41" s="13">
        <f t="shared" si="11"/>
        <v>0</v>
      </c>
      <c r="H41" s="13">
        <f t="shared" si="11"/>
        <v>0</v>
      </c>
      <c r="I41" s="13">
        <f t="shared" si="11"/>
        <v>0</v>
      </c>
      <c r="J41" s="20"/>
    </row>
    <row r="42" spans="1:10" x14ac:dyDescent="0.25">
      <c r="A42" s="22"/>
      <c r="B42" s="14"/>
      <c r="C42" s="10" t="s">
        <v>19</v>
      </c>
      <c r="D42" s="24"/>
      <c r="E42" s="13">
        <f t="shared" si="4"/>
        <v>137.9</v>
      </c>
      <c r="F42" s="13">
        <f t="shared" si="11"/>
        <v>49.5</v>
      </c>
      <c r="G42" s="13">
        <f t="shared" si="11"/>
        <v>0</v>
      </c>
      <c r="H42" s="13">
        <f t="shared" si="11"/>
        <v>47.8</v>
      </c>
      <c r="I42" s="13">
        <f t="shared" si="11"/>
        <v>40.6</v>
      </c>
      <c r="J42" s="20"/>
    </row>
    <row r="43" spans="1:10" ht="18" customHeight="1" x14ac:dyDescent="0.25">
      <c r="A43" s="22"/>
      <c r="B43" s="14"/>
      <c r="C43" s="21" t="s">
        <v>20</v>
      </c>
      <c r="D43" s="25"/>
      <c r="E43" s="13">
        <f t="shared" si="4"/>
        <v>0</v>
      </c>
      <c r="F43" s="13">
        <f>F49</f>
        <v>0</v>
      </c>
      <c r="G43" s="13">
        <f t="shared" si="11"/>
        <v>0</v>
      </c>
      <c r="H43" s="13">
        <f t="shared" si="11"/>
        <v>0</v>
      </c>
      <c r="I43" s="13">
        <f t="shared" si="11"/>
        <v>0</v>
      </c>
      <c r="J43" s="20"/>
    </row>
    <row r="44" spans="1:10" ht="20.25" customHeight="1" x14ac:dyDescent="0.25">
      <c r="A44" s="22" t="s">
        <v>33</v>
      </c>
      <c r="B44" s="20" t="s">
        <v>34</v>
      </c>
      <c r="C44" s="10" t="s">
        <v>14</v>
      </c>
      <c r="D44" s="23" t="s">
        <v>26</v>
      </c>
      <c r="E44" s="27">
        <f>SUM(F44:I44)</f>
        <v>1187.3000000000002</v>
      </c>
      <c r="F44" s="27">
        <f t="shared" ref="F44:I44" si="12">SUM(F45:F49)</f>
        <v>450.3</v>
      </c>
      <c r="G44" s="27">
        <f t="shared" si="12"/>
        <v>0</v>
      </c>
      <c r="H44" s="27">
        <f t="shared" si="12"/>
        <v>398.6</v>
      </c>
      <c r="I44" s="27">
        <f t="shared" si="12"/>
        <v>338.40000000000003</v>
      </c>
      <c r="J44" s="20" t="s">
        <v>27</v>
      </c>
    </row>
    <row r="45" spans="1:10" ht="19.5" customHeight="1" x14ac:dyDescent="0.25">
      <c r="A45" s="22"/>
      <c r="B45" s="20"/>
      <c r="C45" s="28" t="s">
        <v>16</v>
      </c>
      <c r="D45" s="24"/>
      <c r="E45" s="27">
        <f t="shared" ref="E45:E49" si="13">SUM(F45:I45)</f>
        <v>0</v>
      </c>
      <c r="F45" s="27">
        <v>0</v>
      </c>
      <c r="G45" s="27">
        <v>0</v>
      </c>
      <c r="H45" s="27">
        <v>0</v>
      </c>
      <c r="I45" s="27">
        <v>0</v>
      </c>
      <c r="J45" s="20"/>
    </row>
    <row r="46" spans="1:10" x14ac:dyDescent="0.25">
      <c r="A46" s="22"/>
      <c r="B46" s="20"/>
      <c r="C46" s="28" t="s">
        <v>17</v>
      </c>
      <c r="D46" s="24"/>
      <c r="E46" s="27">
        <f t="shared" si="13"/>
        <v>1049.4000000000001</v>
      </c>
      <c r="F46" s="27">
        <v>400.8</v>
      </c>
      <c r="G46" s="27">
        <v>0</v>
      </c>
      <c r="H46" s="27">
        <v>350.8</v>
      </c>
      <c r="I46" s="27">
        <v>297.8</v>
      </c>
      <c r="J46" s="20"/>
    </row>
    <row r="47" spans="1:10" x14ac:dyDescent="0.25">
      <c r="A47" s="22"/>
      <c r="B47" s="20"/>
      <c r="C47" s="28" t="s">
        <v>18</v>
      </c>
      <c r="D47" s="24"/>
      <c r="E47" s="27">
        <f t="shared" si="13"/>
        <v>0</v>
      </c>
      <c r="F47" s="27">
        <v>0</v>
      </c>
      <c r="G47" s="27">
        <v>0</v>
      </c>
      <c r="H47" s="27">
        <v>0</v>
      </c>
      <c r="I47" s="27">
        <v>0</v>
      </c>
      <c r="J47" s="20"/>
    </row>
    <row r="48" spans="1:10" x14ac:dyDescent="0.25">
      <c r="A48" s="22"/>
      <c r="B48" s="20"/>
      <c r="C48" s="28" t="s">
        <v>19</v>
      </c>
      <c r="D48" s="24"/>
      <c r="E48" s="27">
        <f t="shared" si="13"/>
        <v>137.9</v>
      </c>
      <c r="F48" s="27">
        <v>49.5</v>
      </c>
      <c r="G48" s="27">
        <v>0</v>
      </c>
      <c r="H48" s="27">
        <v>47.8</v>
      </c>
      <c r="I48" s="27">
        <v>40.6</v>
      </c>
      <c r="J48" s="20"/>
    </row>
    <row r="49" spans="1:10" x14ac:dyDescent="0.25">
      <c r="A49" s="22"/>
      <c r="B49" s="20"/>
      <c r="C49" s="28" t="s">
        <v>20</v>
      </c>
      <c r="D49" s="25"/>
      <c r="E49" s="27">
        <f t="shared" si="13"/>
        <v>0</v>
      </c>
      <c r="F49" s="27">
        <v>0</v>
      </c>
      <c r="G49" s="27">
        <v>0</v>
      </c>
      <c r="H49" s="27">
        <v>0</v>
      </c>
      <c r="I49" s="27">
        <v>0</v>
      </c>
      <c r="J49" s="20"/>
    </row>
    <row r="50" spans="1:10" ht="21" customHeight="1" x14ac:dyDescent="0.25">
      <c r="A50" s="19" t="s">
        <v>35</v>
      </c>
      <c r="B50" s="14" t="s">
        <v>36</v>
      </c>
      <c r="C50" s="28" t="s">
        <v>14</v>
      </c>
      <c r="D50" s="23" t="s">
        <v>26</v>
      </c>
      <c r="E50" s="29">
        <f>SUM(F50:I50)</f>
        <v>15000</v>
      </c>
      <c r="F50" s="29">
        <f t="shared" ref="F50:I55" si="14">F56</f>
        <v>5400</v>
      </c>
      <c r="G50" s="29">
        <f t="shared" si="14"/>
        <v>6000</v>
      </c>
      <c r="H50" s="29">
        <f t="shared" si="14"/>
        <v>3600</v>
      </c>
      <c r="I50" s="29">
        <f t="shared" si="14"/>
        <v>0</v>
      </c>
      <c r="J50" s="20"/>
    </row>
    <row r="51" spans="1:10" ht="22.5" customHeight="1" x14ac:dyDescent="0.25">
      <c r="A51" s="19"/>
      <c r="B51" s="14"/>
      <c r="C51" s="28" t="s">
        <v>16</v>
      </c>
      <c r="D51" s="24"/>
      <c r="E51" s="29">
        <f t="shared" ref="E51:E55" si="15">SUM(F51:I51)</f>
        <v>0</v>
      </c>
      <c r="F51" s="29">
        <f t="shared" si="14"/>
        <v>0</v>
      </c>
      <c r="G51" s="29">
        <f t="shared" si="14"/>
        <v>0</v>
      </c>
      <c r="H51" s="29">
        <f t="shared" si="14"/>
        <v>0</v>
      </c>
      <c r="I51" s="29">
        <f t="shared" si="14"/>
        <v>0</v>
      </c>
      <c r="J51" s="20"/>
    </row>
    <row r="52" spans="1:10" ht="17.25" customHeight="1" x14ac:dyDescent="0.25">
      <c r="A52" s="19"/>
      <c r="B52" s="14"/>
      <c r="C52" s="28" t="s">
        <v>17</v>
      </c>
      <c r="D52" s="24"/>
      <c r="E52" s="29">
        <f t="shared" si="15"/>
        <v>13182</v>
      </c>
      <c r="F52" s="29">
        <f t="shared" si="14"/>
        <v>4806</v>
      </c>
      <c r="G52" s="29">
        <f t="shared" si="14"/>
        <v>5280</v>
      </c>
      <c r="H52" s="29">
        <f t="shared" si="14"/>
        <v>3096</v>
      </c>
      <c r="I52" s="29">
        <f t="shared" si="14"/>
        <v>0</v>
      </c>
      <c r="J52" s="20"/>
    </row>
    <row r="53" spans="1:10" ht="17.25" customHeight="1" x14ac:dyDescent="0.25">
      <c r="A53" s="19"/>
      <c r="B53" s="14"/>
      <c r="C53" s="28" t="s">
        <v>18</v>
      </c>
      <c r="D53" s="24"/>
      <c r="E53" s="29">
        <f t="shared" si="15"/>
        <v>0</v>
      </c>
      <c r="F53" s="29">
        <f t="shared" si="14"/>
        <v>0</v>
      </c>
      <c r="G53" s="29">
        <f t="shared" si="14"/>
        <v>0</v>
      </c>
      <c r="H53" s="29">
        <f t="shared" si="14"/>
        <v>0</v>
      </c>
      <c r="I53" s="29">
        <f t="shared" si="14"/>
        <v>0</v>
      </c>
      <c r="J53" s="20"/>
    </row>
    <row r="54" spans="1:10" ht="17.25" customHeight="1" x14ac:dyDescent="0.25">
      <c r="A54" s="19"/>
      <c r="B54" s="14"/>
      <c r="C54" s="28" t="s">
        <v>19</v>
      </c>
      <c r="D54" s="24"/>
      <c r="E54" s="29">
        <f t="shared" si="15"/>
        <v>1818</v>
      </c>
      <c r="F54" s="29">
        <f t="shared" si="14"/>
        <v>594</v>
      </c>
      <c r="G54" s="29">
        <f t="shared" si="14"/>
        <v>720</v>
      </c>
      <c r="H54" s="29">
        <f t="shared" si="14"/>
        <v>504</v>
      </c>
      <c r="I54" s="29">
        <f t="shared" si="14"/>
        <v>0</v>
      </c>
      <c r="J54" s="20"/>
    </row>
    <row r="55" spans="1:10" ht="19.5" customHeight="1" x14ac:dyDescent="0.25">
      <c r="A55" s="19"/>
      <c r="B55" s="14"/>
      <c r="C55" s="28" t="s">
        <v>20</v>
      </c>
      <c r="D55" s="25"/>
      <c r="E55" s="29">
        <f t="shared" si="15"/>
        <v>0</v>
      </c>
      <c r="F55" s="29">
        <f>F61</f>
        <v>0</v>
      </c>
      <c r="G55" s="29">
        <f t="shared" si="14"/>
        <v>0</v>
      </c>
      <c r="H55" s="29">
        <f t="shared" si="14"/>
        <v>0</v>
      </c>
      <c r="I55" s="29">
        <f t="shared" si="14"/>
        <v>0</v>
      </c>
      <c r="J55" s="20"/>
    </row>
    <row r="56" spans="1:10" x14ac:dyDescent="0.25">
      <c r="A56" s="22" t="s">
        <v>37</v>
      </c>
      <c r="B56" s="20" t="s">
        <v>38</v>
      </c>
      <c r="C56" s="28" t="s">
        <v>14</v>
      </c>
      <c r="D56" s="23" t="s">
        <v>15</v>
      </c>
      <c r="E56" s="30">
        <f>SUM(F56:I56)</f>
        <v>15000</v>
      </c>
      <c r="F56" s="30">
        <f>SUM(F57:F61)</f>
        <v>5400</v>
      </c>
      <c r="G56" s="30">
        <f t="shared" ref="G56:I56" si="16">SUM(G57:G61)</f>
        <v>6000</v>
      </c>
      <c r="H56" s="30">
        <f t="shared" si="16"/>
        <v>3600</v>
      </c>
      <c r="I56" s="30">
        <f t="shared" si="16"/>
        <v>0</v>
      </c>
      <c r="J56" s="14" t="s">
        <v>39</v>
      </c>
    </row>
    <row r="57" spans="1:10" x14ac:dyDescent="0.25">
      <c r="A57" s="22"/>
      <c r="B57" s="20"/>
      <c r="C57" s="28" t="s">
        <v>16</v>
      </c>
      <c r="D57" s="24"/>
      <c r="E57" s="30">
        <f t="shared" ref="E57:E61" si="17">SUM(F57:I57)</f>
        <v>0</v>
      </c>
      <c r="F57" s="30">
        <v>0</v>
      </c>
      <c r="G57" s="30">
        <v>0</v>
      </c>
      <c r="H57" s="30">
        <v>0</v>
      </c>
      <c r="I57" s="30">
        <v>0</v>
      </c>
      <c r="J57" s="14"/>
    </row>
    <row r="58" spans="1:10" x14ac:dyDescent="0.25">
      <c r="A58" s="22"/>
      <c r="B58" s="20"/>
      <c r="C58" s="28" t="s">
        <v>17</v>
      </c>
      <c r="D58" s="24"/>
      <c r="E58" s="30">
        <f t="shared" si="17"/>
        <v>13182</v>
      </c>
      <c r="F58" s="30">
        <v>4806</v>
      </c>
      <c r="G58" s="30">
        <v>5280</v>
      </c>
      <c r="H58" s="30">
        <v>3096</v>
      </c>
      <c r="I58" s="30">
        <v>0</v>
      </c>
      <c r="J58" s="14"/>
    </row>
    <row r="59" spans="1:10" x14ac:dyDescent="0.25">
      <c r="A59" s="22"/>
      <c r="B59" s="20"/>
      <c r="C59" s="28" t="s">
        <v>18</v>
      </c>
      <c r="D59" s="24"/>
      <c r="E59" s="30">
        <f t="shared" si="17"/>
        <v>0</v>
      </c>
      <c r="F59" s="30">
        <v>0</v>
      </c>
      <c r="G59" s="30">
        <v>0</v>
      </c>
      <c r="H59" s="30">
        <v>0</v>
      </c>
      <c r="I59" s="30">
        <v>0</v>
      </c>
      <c r="J59" s="14"/>
    </row>
    <row r="60" spans="1:10" x14ac:dyDescent="0.25">
      <c r="A60" s="22"/>
      <c r="B60" s="20"/>
      <c r="C60" s="28" t="s">
        <v>19</v>
      </c>
      <c r="D60" s="24"/>
      <c r="E60" s="30">
        <f t="shared" si="17"/>
        <v>1818</v>
      </c>
      <c r="F60" s="30">
        <v>594</v>
      </c>
      <c r="G60" s="30">
        <v>720</v>
      </c>
      <c r="H60" s="30">
        <v>504</v>
      </c>
      <c r="I60" s="30">
        <v>0</v>
      </c>
      <c r="J60" s="14"/>
    </row>
    <row r="61" spans="1:10" x14ac:dyDescent="0.25">
      <c r="A61" s="22"/>
      <c r="B61" s="20"/>
      <c r="C61" s="28" t="s">
        <v>20</v>
      </c>
      <c r="D61" s="25"/>
      <c r="E61" s="30">
        <f t="shared" si="17"/>
        <v>0</v>
      </c>
      <c r="F61" s="30">
        <v>0</v>
      </c>
      <c r="G61" s="30">
        <v>0</v>
      </c>
      <c r="H61" s="30">
        <v>0</v>
      </c>
      <c r="I61" s="30">
        <v>0</v>
      </c>
      <c r="J61" s="14"/>
    </row>
    <row r="62" spans="1:10" ht="27" customHeight="1" x14ac:dyDescent="0.25">
      <c r="A62" s="14" t="s">
        <v>40</v>
      </c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6.2" customHeight="1" x14ac:dyDescent="0.25">
      <c r="A63" s="12"/>
      <c r="B63" s="14" t="s">
        <v>41</v>
      </c>
      <c r="C63" s="10" t="s">
        <v>14</v>
      </c>
      <c r="D63" s="31"/>
      <c r="E63" s="13">
        <f>SUM(F63:I63)</f>
        <v>283964.5</v>
      </c>
      <c r="F63" s="13">
        <f t="shared" ref="F63:I68" si="18">F69+F93+F111+F153+F195+F225+F237+F309+F339+F351</f>
        <v>96304.099999999991</v>
      </c>
      <c r="G63" s="13">
        <f t="shared" si="18"/>
        <v>66146.8</v>
      </c>
      <c r="H63" s="13">
        <f t="shared" si="18"/>
        <v>61190.9</v>
      </c>
      <c r="I63" s="13">
        <f t="shared" si="18"/>
        <v>60322.7</v>
      </c>
      <c r="J63" s="10"/>
    </row>
    <row r="64" spans="1:10" ht="16.2" customHeight="1" x14ac:dyDescent="0.25">
      <c r="A64" s="16"/>
      <c r="B64" s="14"/>
      <c r="C64" s="10" t="s">
        <v>16</v>
      </c>
      <c r="D64" s="31"/>
      <c r="E64" s="13">
        <f t="shared" ref="E64:E74" si="19">SUM(F64:I64)</f>
        <v>0</v>
      </c>
      <c r="F64" s="13">
        <f t="shared" si="18"/>
        <v>0</v>
      </c>
      <c r="G64" s="13">
        <f t="shared" si="18"/>
        <v>0</v>
      </c>
      <c r="H64" s="13">
        <f t="shared" si="18"/>
        <v>0</v>
      </c>
      <c r="I64" s="13">
        <f t="shared" si="18"/>
        <v>0</v>
      </c>
      <c r="J64" s="10"/>
    </row>
    <row r="65" spans="1:10" ht="16.2" customHeight="1" x14ac:dyDescent="0.25">
      <c r="A65" s="16"/>
      <c r="B65" s="14"/>
      <c r="C65" s="10" t="s">
        <v>17</v>
      </c>
      <c r="D65" s="31"/>
      <c r="E65" s="13">
        <f t="shared" si="19"/>
        <v>16601.2</v>
      </c>
      <c r="F65" s="13">
        <f t="shared" si="18"/>
        <v>5753.1</v>
      </c>
      <c r="G65" s="13">
        <f t="shared" si="18"/>
        <v>6420.9</v>
      </c>
      <c r="H65" s="13">
        <f t="shared" si="18"/>
        <v>2213.6</v>
      </c>
      <c r="I65" s="13">
        <f t="shared" si="18"/>
        <v>2213.6</v>
      </c>
      <c r="J65" s="10"/>
    </row>
    <row r="66" spans="1:10" ht="16.2" customHeight="1" x14ac:dyDescent="0.25">
      <c r="A66" s="16"/>
      <c r="B66" s="14"/>
      <c r="C66" s="10" t="s">
        <v>18</v>
      </c>
      <c r="D66" s="31"/>
      <c r="E66" s="13">
        <f t="shared" si="19"/>
        <v>273.39999999999998</v>
      </c>
      <c r="F66" s="13">
        <f t="shared" si="18"/>
        <v>153.4</v>
      </c>
      <c r="G66" s="13">
        <f t="shared" si="18"/>
        <v>120</v>
      </c>
      <c r="H66" s="13">
        <f t="shared" si="18"/>
        <v>0</v>
      </c>
      <c r="I66" s="13">
        <f t="shared" si="18"/>
        <v>0</v>
      </c>
      <c r="J66" s="10"/>
    </row>
    <row r="67" spans="1:10" ht="16.2" customHeight="1" x14ac:dyDescent="0.25">
      <c r="A67" s="16"/>
      <c r="B67" s="14"/>
      <c r="C67" s="10" t="s">
        <v>19</v>
      </c>
      <c r="D67" s="31"/>
      <c r="E67" s="13">
        <f t="shared" si="19"/>
        <v>267089.89999999997</v>
      </c>
      <c r="F67" s="13">
        <f t="shared" si="18"/>
        <v>90397.599999999991</v>
      </c>
      <c r="G67" s="13">
        <f t="shared" si="18"/>
        <v>59605.899999999994</v>
      </c>
      <c r="H67" s="13">
        <f t="shared" si="18"/>
        <v>58977.299999999996</v>
      </c>
      <c r="I67" s="13">
        <f t="shared" si="18"/>
        <v>58109.1</v>
      </c>
      <c r="J67" s="10"/>
    </row>
    <row r="68" spans="1:10" ht="18" customHeight="1" x14ac:dyDescent="0.25">
      <c r="A68" s="18"/>
      <c r="B68" s="14"/>
      <c r="C68" s="10" t="s">
        <v>20</v>
      </c>
      <c r="D68" s="31"/>
      <c r="E68" s="13">
        <f t="shared" si="19"/>
        <v>0</v>
      </c>
      <c r="F68" s="13">
        <f t="shared" si="18"/>
        <v>0</v>
      </c>
      <c r="G68" s="13">
        <f t="shared" si="18"/>
        <v>0</v>
      </c>
      <c r="H68" s="13">
        <f t="shared" si="18"/>
        <v>0</v>
      </c>
      <c r="I68" s="13">
        <f t="shared" si="18"/>
        <v>0</v>
      </c>
      <c r="J68" s="10"/>
    </row>
    <row r="69" spans="1:10" ht="19.2" customHeight="1" x14ac:dyDescent="0.25">
      <c r="A69" s="19" t="s">
        <v>22</v>
      </c>
      <c r="B69" s="14" t="s">
        <v>42</v>
      </c>
      <c r="C69" s="10" t="s">
        <v>14</v>
      </c>
      <c r="D69" s="23" t="s">
        <v>15</v>
      </c>
      <c r="E69" s="13">
        <f t="shared" si="19"/>
        <v>2040</v>
      </c>
      <c r="F69" s="13">
        <f t="shared" ref="F69:I74" si="20">F75+F81+F87</f>
        <v>720</v>
      </c>
      <c r="G69" s="13">
        <f t="shared" si="20"/>
        <v>300</v>
      </c>
      <c r="H69" s="13">
        <f t="shared" si="20"/>
        <v>520</v>
      </c>
      <c r="I69" s="13">
        <f t="shared" si="20"/>
        <v>500</v>
      </c>
      <c r="J69" s="20"/>
    </row>
    <row r="70" spans="1:10" x14ac:dyDescent="0.25">
      <c r="A70" s="19"/>
      <c r="B70" s="14"/>
      <c r="C70" s="10" t="s">
        <v>16</v>
      </c>
      <c r="D70" s="24"/>
      <c r="E70" s="13">
        <f t="shared" si="19"/>
        <v>0</v>
      </c>
      <c r="F70" s="13">
        <f t="shared" si="20"/>
        <v>0</v>
      </c>
      <c r="G70" s="13">
        <f t="shared" si="20"/>
        <v>0</v>
      </c>
      <c r="H70" s="13">
        <f t="shared" si="20"/>
        <v>0</v>
      </c>
      <c r="I70" s="13">
        <f t="shared" si="20"/>
        <v>0</v>
      </c>
      <c r="J70" s="20"/>
    </row>
    <row r="71" spans="1:10" x14ac:dyDescent="0.25">
      <c r="A71" s="19"/>
      <c r="B71" s="14"/>
      <c r="C71" s="10" t="s">
        <v>17</v>
      </c>
      <c r="D71" s="24"/>
      <c r="E71" s="13">
        <f t="shared" si="19"/>
        <v>0</v>
      </c>
      <c r="F71" s="13">
        <f t="shared" si="20"/>
        <v>0</v>
      </c>
      <c r="G71" s="13">
        <f t="shared" si="20"/>
        <v>0</v>
      </c>
      <c r="H71" s="13">
        <f t="shared" si="20"/>
        <v>0</v>
      </c>
      <c r="I71" s="13">
        <f t="shared" si="20"/>
        <v>0</v>
      </c>
      <c r="J71" s="20"/>
    </row>
    <row r="72" spans="1:10" x14ac:dyDescent="0.25">
      <c r="A72" s="19"/>
      <c r="B72" s="14"/>
      <c r="C72" s="10" t="s">
        <v>18</v>
      </c>
      <c r="D72" s="24"/>
      <c r="E72" s="13">
        <f t="shared" si="19"/>
        <v>0</v>
      </c>
      <c r="F72" s="13">
        <f t="shared" si="20"/>
        <v>0</v>
      </c>
      <c r="G72" s="13">
        <f t="shared" si="20"/>
        <v>0</v>
      </c>
      <c r="H72" s="13">
        <f t="shared" si="20"/>
        <v>0</v>
      </c>
      <c r="I72" s="13">
        <f t="shared" si="20"/>
        <v>0</v>
      </c>
      <c r="J72" s="20"/>
    </row>
    <row r="73" spans="1:10" x14ac:dyDescent="0.25">
      <c r="A73" s="19"/>
      <c r="B73" s="14"/>
      <c r="C73" s="10" t="s">
        <v>19</v>
      </c>
      <c r="D73" s="24"/>
      <c r="E73" s="13">
        <f t="shared" si="19"/>
        <v>2040</v>
      </c>
      <c r="F73" s="13">
        <f t="shared" si="20"/>
        <v>720</v>
      </c>
      <c r="G73" s="13">
        <f t="shared" si="20"/>
        <v>300</v>
      </c>
      <c r="H73" s="13">
        <f t="shared" si="20"/>
        <v>520</v>
      </c>
      <c r="I73" s="13">
        <f t="shared" si="20"/>
        <v>500</v>
      </c>
      <c r="J73" s="20"/>
    </row>
    <row r="74" spans="1:10" x14ac:dyDescent="0.25">
      <c r="A74" s="19"/>
      <c r="B74" s="14"/>
      <c r="C74" s="10" t="s">
        <v>20</v>
      </c>
      <c r="D74" s="25"/>
      <c r="E74" s="13">
        <f t="shared" si="19"/>
        <v>0</v>
      </c>
      <c r="F74" s="13">
        <f>F80+F86+F92</f>
        <v>0</v>
      </c>
      <c r="G74" s="13">
        <f t="shared" si="20"/>
        <v>0</v>
      </c>
      <c r="H74" s="13">
        <f t="shared" si="20"/>
        <v>0</v>
      </c>
      <c r="I74" s="13">
        <f t="shared" si="20"/>
        <v>0</v>
      </c>
      <c r="J74" s="20"/>
    </row>
    <row r="75" spans="1:10" x14ac:dyDescent="0.25">
      <c r="A75" s="22" t="s">
        <v>43</v>
      </c>
      <c r="B75" s="20" t="s">
        <v>44</v>
      </c>
      <c r="C75" s="28" t="s">
        <v>14</v>
      </c>
      <c r="D75" s="23" t="s">
        <v>15</v>
      </c>
      <c r="E75" s="27">
        <f>SUM(F75:I75)</f>
        <v>80</v>
      </c>
      <c r="F75" s="27">
        <f>SUM(F76:F80)</f>
        <v>20</v>
      </c>
      <c r="G75" s="27">
        <f t="shared" ref="G75:I75" si="21">SUM(G76:G80)</f>
        <v>20</v>
      </c>
      <c r="H75" s="27">
        <f t="shared" si="21"/>
        <v>20</v>
      </c>
      <c r="I75" s="27">
        <f t="shared" si="21"/>
        <v>20</v>
      </c>
      <c r="J75" s="20" t="s">
        <v>45</v>
      </c>
    </row>
    <row r="76" spans="1:10" x14ac:dyDescent="0.25">
      <c r="A76" s="22"/>
      <c r="B76" s="20"/>
      <c r="C76" s="28" t="s">
        <v>16</v>
      </c>
      <c r="D76" s="24"/>
      <c r="E76" s="27">
        <f t="shared" ref="E76:E86" si="22">SUM(F76:I76)</f>
        <v>0</v>
      </c>
      <c r="F76" s="27">
        <v>0</v>
      </c>
      <c r="G76" s="27">
        <v>0</v>
      </c>
      <c r="H76" s="27">
        <v>0</v>
      </c>
      <c r="I76" s="27">
        <v>0</v>
      </c>
      <c r="J76" s="20"/>
    </row>
    <row r="77" spans="1:10" x14ac:dyDescent="0.25">
      <c r="A77" s="22"/>
      <c r="B77" s="20"/>
      <c r="C77" s="28" t="s">
        <v>17</v>
      </c>
      <c r="D77" s="24"/>
      <c r="E77" s="27">
        <f t="shared" si="22"/>
        <v>0</v>
      </c>
      <c r="F77" s="27">
        <v>0</v>
      </c>
      <c r="G77" s="27">
        <v>0</v>
      </c>
      <c r="H77" s="27">
        <v>0</v>
      </c>
      <c r="I77" s="27">
        <v>0</v>
      </c>
      <c r="J77" s="20"/>
    </row>
    <row r="78" spans="1:10" x14ac:dyDescent="0.25">
      <c r="A78" s="22"/>
      <c r="B78" s="20"/>
      <c r="C78" s="28" t="s">
        <v>18</v>
      </c>
      <c r="D78" s="24"/>
      <c r="E78" s="27">
        <f t="shared" si="22"/>
        <v>0</v>
      </c>
      <c r="F78" s="27">
        <v>0</v>
      </c>
      <c r="G78" s="27">
        <v>0</v>
      </c>
      <c r="H78" s="27">
        <v>0</v>
      </c>
      <c r="I78" s="27">
        <v>0</v>
      </c>
      <c r="J78" s="20"/>
    </row>
    <row r="79" spans="1:10" x14ac:dyDescent="0.25">
      <c r="A79" s="22"/>
      <c r="B79" s="20"/>
      <c r="C79" s="28" t="s">
        <v>19</v>
      </c>
      <c r="D79" s="24"/>
      <c r="E79" s="27">
        <f t="shared" si="22"/>
        <v>80</v>
      </c>
      <c r="F79" s="27">
        <v>20</v>
      </c>
      <c r="G79" s="27">
        <v>20</v>
      </c>
      <c r="H79" s="27">
        <v>20</v>
      </c>
      <c r="I79" s="27">
        <v>20</v>
      </c>
      <c r="J79" s="20"/>
    </row>
    <row r="80" spans="1:10" x14ac:dyDescent="0.25">
      <c r="A80" s="22"/>
      <c r="B80" s="20"/>
      <c r="C80" s="28" t="s">
        <v>20</v>
      </c>
      <c r="D80" s="25"/>
      <c r="E80" s="27">
        <f t="shared" si="22"/>
        <v>0</v>
      </c>
      <c r="F80" s="27">
        <v>0</v>
      </c>
      <c r="G80" s="27">
        <v>0</v>
      </c>
      <c r="H80" s="27">
        <v>0</v>
      </c>
      <c r="I80" s="27">
        <v>0</v>
      </c>
      <c r="J80" s="20"/>
    </row>
    <row r="81" spans="1:10" x14ac:dyDescent="0.25">
      <c r="A81" s="22" t="s">
        <v>46</v>
      </c>
      <c r="B81" s="20" t="s">
        <v>47</v>
      </c>
      <c r="C81" s="28" t="s">
        <v>14</v>
      </c>
      <c r="D81" s="23" t="s">
        <v>15</v>
      </c>
      <c r="E81" s="27">
        <f t="shared" si="22"/>
        <v>1960</v>
      </c>
      <c r="F81" s="27">
        <f>SUM(F82:F86)</f>
        <v>700</v>
      </c>
      <c r="G81" s="27">
        <f t="shared" ref="G81:I81" si="23">SUM(G82:G86)</f>
        <v>280</v>
      </c>
      <c r="H81" s="27">
        <f t="shared" si="23"/>
        <v>500</v>
      </c>
      <c r="I81" s="27">
        <f t="shared" si="23"/>
        <v>480</v>
      </c>
      <c r="J81" s="20" t="s">
        <v>27</v>
      </c>
    </row>
    <row r="82" spans="1:10" x14ac:dyDescent="0.25">
      <c r="A82" s="22"/>
      <c r="B82" s="20"/>
      <c r="C82" s="28" t="s">
        <v>16</v>
      </c>
      <c r="D82" s="24"/>
      <c r="E82" s="27">
        <f t="shared" si="22"/>
        <v>0</v>
      </c>
      <c r="F82" s="27">
        <v>0</v>
      </c>
      <c r="G82" s="27">
        <v>0</v>
      </c>
      <c r="H82" s="27">
        <v>0</v>
      </c>
      <c r="I82" s="27">
        <v>0</v>
      </c>
      <c r="J82" s="20"/>
    </row>
    <row r="83" spans="1:10" x14ac:dyDescent="0.25">
      <c r="A83" s="22"/>
      <c r="B83" s="20"/>
      <c r="C83" s="28" t="s">
        <v>17</v>
      </c>
      <c r="D83" s="24"/>
      <c r="E83" s="27">
        <f t="shared" si="22"/>
        <v>0</v>
      </c>
      <c r="F83" s="27">
        <v>0</v>
      </c>
      <c r="G83" s="27">
        <v>0</v>
      </c>
      <c r="H83" s="27">
        <v>0</v>
      </c>
      <c r="I83" s="27">
        <v>0</v>
      </c>
      <c r="J83" s="20"/>
    </row>
    <row r="84" spans="1:10" x14ac:dyDescent="0.25">
      <c r="A84" s="22"/>
      <c r="B84" s="20"/>
      <c r="C84" s="28" t="s">
        <v>18</v>
      </c>
      <c r="D84" s="24"/>
      <c r="E84" s="27">
        <f t="shared" si="22"/>
        <v>0</v>
      </c>
      <c r="F84" s="27">
        <v>0</v>
      </c>
      <c r="G84" s="27">
        <v>0</v>
      </c>
      <c r="H84" s="27">
        <v>0</v>
      </c>
      <c r="I84" s="27">
        <v>0</v>
      </c>
      <c r="J84" s="20"/>
    </row>
    <row r="85" spans="1:10" x14ac:dyDescent="0.25">
      <c r="A85" s="22"/>
      <c r="B85" s="20"/>
      <c r="C85" s="28" t="s">
        <v>19</v>
      </c>
      <c r="D85" s="24"/>
      <c r="E85" s="27">
        <f t="shared" si="22"/>
        <v>1960</v>
      </c>
      <c r="F85" s="27">
        <v>700</v>
      </c>
      <c r="G85" s="27">
        <v>280</v>
      </c>
      <c r="H85" s="27">
        <v>500</v>
      </c>
      <c r="I85" s="27">
        <v>480</v>
      </c>
      <c r="J85" s="20"/>
    </row>
    <row r="86" spans="1:10" ht="13.2" customHeight="1" x14ac:dyDescent="0.25">
      <c r="A86" s="22"/>
      <c r="B86" s="20"/>
      <c r="C86" s="28" t="s">
        <v>20</v>
      </c>
      <c r="D86" s="25"/>
      <c r="E86" s="27">
        <f t="shared" si="22"/>
        <v>0</v>
      </c>
      <c r="F86" s="27">
        <v>0</v>
      </c>
      <c r="G86" s="27">
        <v>0</v>
      </c>
      <c r="H86" s="27">
        <v>0</v>
      </c>
      <c r="I86" s="27">
        <v>0</v>
      </c>
      <c r="J86" s="20"/>
    </row>
    <row r="87" spans="1:10" ht="15" hidden="1" customHeight="1" x14ac:dyDescent="0.25">
      <c r="A87" s="22" t="s">
        <v>46</v>
      </c>
      <c r="B87" s="20" t="s">
        <v>48</v>
      </c>
      <c r="C87" s="28" t="s">
        <v>14</v>
      </c>
      <c r="D87" s="23" t="s">
        <v>15</v>
      </c>
      <c r="E87" s="27">
        <f t="shared" ref="E87:E92" si="24">SUM(F87:H87)</f>
        <v>0</v>
      </c>
      <c r="F87" s="27">
        <f>SUM(F88:F92)</f>
        <v>0</v>
      </c>
      <c r="G87" s="27">
        <f t="shared" ref="G87:H87" si="25">SUM(G88:G92)</f>
        <v>0</v>
      </c>
      <c r="H87" s="27">
        <f t="shared" si="25"/>
        <v>0</v>
      </c>
      <c r="I87" s="32"/>
      <c r="J87" s="20"/>
    </row>
    <row r="88" spans="1:10" hidden="1" x14ac:dyDescent="0.25">
      <c r="A88" s="22"/>
      <c r="B88" s="20"/>
      <c r="C88" s="28" t="s">
        <v>16</v>
      </c>
      <c r="D88" s="24"/>
      <c r="E88" s="27">
        <f t="shared" si="24"/>
        <v>0</v>
      </c>
      <c r="F88" s="27">
        <v>0</v>
      </c>
      <c r="G88" s="27">
        <v>0</v>
      </c>
      <c r="H88" s="27">
        <v>0</v>
      </c>
      <c r="I88" s="32"/>
      <c r="J88" s="20"/>
    </row>
    <row r="89" spans="1:10" hidden="1" x14ac:dyDescent="0.25">
      <c r="A89" s="22"/>
      <c r="B89" s="20"/>
      <c r="C89" s="28" t="s">
        <v>17</v>
      </c>
      <c r="D89" s="24"/>
      <c r="E89" s="27">
        <f t="shared" si="24"/>
        <v>0</v>
      </c>
      <c r="F89" s="27">
        <v>0</v>
      </c>
      <c r="G89" s="27">
        <v>0</v>
      </c>
      <c r="H89" s="27">
        <v>0</v>
      </c>
      <c r="I89" s="32"/>
      <c r="J89" s="20"/>
    </row>
    <row r="90" spans="1:10" hidden="1" x14ac:dyDescent="0.25">
      <c r="A90" s="22"/>
      <c r="B90" s="20"/>
      <c r="C90" s="28" t="s">
        <v>18</v>
      </c>
      <c r="D90" s="24"/>
      <c r="E90" s="27">
        <f t="shared" si="24"/>
        <v>0</v>
      </c>
      <c r="F90" s="27">
        <v>0</v>
      </c>
      <c r="G90" s="27">
        <v>0</v>
      </c>
      <c r="H90" s="27">
        <v>0</v>
      </c>
      <c r="I90" s="32"/>
      <c r="J90" s="20"/>
    </row>
    <row r="91" spans="1:10" hidden="1" x14ac:dyDescent="0.25">
      <c r="A91" s="22"/>
      <c r="B91" s="20"/>
      <c r="C91" s="28" t="s">
        <v>19</v>
      </c>
      <c r="D91" s="24"/>
      <c r="E91" s="27">
        <f t="shared" si="24"/>
        <v>0</v>
      </c>
      <c r="F91" s="27">
        <v>0</v>
      </c>
      <c r="G91" s="27">
        <v>0</v>
      </c>
      <c r="H91" s="27">
        <v>0</v>
      </c>
      <c r="I91" s="32"/>
      <c r="J91" s="20"/>
    </row>
    <row r="92" spans="1:10" hidden="1" x14ac:dyDescent="0.25">
      <c r="A92" s="22"/>
      <c r="B92" s="20"/>
      <c r="C92" s="28" t="s">
        <v>20</v>
      </c>
      <c r="D92" s="25"/>
      <c r="E92" s="27">
        <f t="shared" si="24"/>
        <v>0</v>
      </c>
      <c r="F92" s="27">
        <v>0</v>
      </c>
      <c r="G92" s="27">
        <v>0</v>
      </c>
      <c r="H92" s="27">
        <v>0</v>
      </c>
      <c r="I92" s="32"/>
      <c r="J92" s="20"/>
    </row>
    <row r="93" spans="1:10" ht="14.4" customHeight="1" x14ac:dyDescent="0.25">
      <c r="A93" s="19" t="s">
        <v>49</v>
      </c>
      <c r="B93" s="14" t="s">
        <v>50</v>
      </c>
      <c r="C93" s="10" t="s">
        <v>14</v>
      </c>
      <c r="D93" s="23" t="s">
        <v>15</v>
      </c>
      <c r="E93" s="13">
        <f>SUM(F93:I93)</f>
        <v>1630</v>
      </c>
      <c r="F93" s="13">
        <f t="shared" ref="F93:I98" si="26">F99+F105</f>
        <v>610</v>
      </c>
      <c r="G93" s="13">
        <f t="shared" si="26"/>
        <v>320</v>
      </c>
      <c r="H93" s="13">
        <f t="shared" si="26"/>
        <v>300</v>
      </c>
      <c r="I93" s="13">
        <f t="shared" si="26"/>
        <v>400</v>
      </c>
      <c r="J93" s="33"/>
    </row>
    <row r="94" spans="1:10" x14ac:dyDescent="0.25">
      <c r="A94" s="19"/>
      <c r="B94" s="14"/>
      <c r="C94" s="10" t="s">
        <v>16</v>
      </c>
      <c r="D94" s="24"/>
      <c r="E94" s="13">
        <f t="shared" ref="E94:E98" si="27">SUM(F94:I94)</f>
        <v>0</v>
      </c>
      <c r="F94" s="13">
        <f t="shared" si="26"/>
        <v>0</v>
      </c>
      <c r="G94" s="13">
        <f t="shared" si="26"/>
        <v>0</v>
      </c>
      <c r="H94" s="13">
        <f t="shared" si="26"/>
        <v>0</v>
      </c>
      <c r="I94" s="13">
        <f t="shared" si="26"/>
        <v>0</v>
      </c>
      <c r="J94" s="33"/>
    </row>
    <row r="95" spans="1:10" x14ac:dyDescent="0.25">
      <c r="A95" s="19"/>
      <c r="B95" s="14"/>
      <c r="C95" s="10" t="s">
        <v>17</v>
      </c>
      <c r="D95" s="24"/>
      <c r="E95" s="13">
        <f t="shared" si="27"/>
        <v>0</v>
      </c>
      <c r="F95" s="13">
        <f t="shared" si="26"/>
        <v>0</v>
      </c>
      <c r="G95" s="13">
        <f t="shared" si="26"/>
        <v>0</v>
      </c>
      <c r="H95" s="13">
        <f t="shared" si="26"/>
        <v>0</v>
      </c>
      <c r="I95" s="13">
        <f t="shared" si="26"/>
        <v>0</v>
      </c>
      <c r="J95" s="33"/>
    </row>
    <row r="96" spans="1:10" x14ac:dyDescent="0.25">
      <c r="A96" s="19"/>
      <c r="B96" s="14"/>
      <c r="C96" s="10" t="s">
        <v>18</v>
      </c>
      <c r="D96" s="24"/>
      <c r="E96" s="13">
        <f t="shared" si="27"/>
        <v>0</v>
      </c>
      <c r="F96" s="13">
        <f t="shared" si="26"/>
        <v>0</v>
      </c>
      <c r="G96" s="13">
        <f t="shared" si="26"/>
        <v>0</v>
      </c>
      <c r="H96" s="13">
        <f t="shared" si="26"/>
        <v>0</v>
      </c>
      <c r="I96" s="13">
        <f t="shared" si="26"/>
        <v>0</v>
      </c>
      <c r="J96" s="33"/>
    </row>
    <row r="97" spans="1:10" x14ac:dyDescent="0.25">
      <c r="A97" s="19"/>
      <c r="B97" s="14"/>
      <c r="C97" s="10" t="s">
        <v>19</v>
      </c>
      <c r="D97" s="24"/>
      <c r="E97" s="13">
        <f t="shared" si="27"/>
        <v>1630</v>
      </c>
      <c r="F97" s="13">
        <f t="shared" si="26"/>
        <v>610</v>
      </c>
      <c r="G97" s="13">
        <f t="shared" si="26"/>
        <v>320</v>
      </c>
      <c r="H97" s="13">
        <f t="shared" si="26"/>
        <v>300</v>
      </c>
      <c r="I97" s="13">
        <f t="shared" si="26"/>
        <v>400</v>
      </c>
      <c r="J97" s="33"/>
    </row>
    <row r="98" spans="1:10" x14ac:dyDescent="0.25">
      <c r="A98" s="19"/>
      <c r="B98" s="14"/>
      <c r="C98" s="10" t="s">
        <v>20</v>
      </c>
      <c r="D98" s="25"/>
      <c r="E98" s="13">
        <f t="shared" si="27"/>
        <v>0</v>
      </c>
      <c r="F98" s="13">
        <f t="shared" si="26"/>
        <v>0</v>
      </c>
      <c r="G98" s="13">
        <f t="shared" si="26"/>
        <v>0</v>
      </c>
      <c r="H98" s="13">
        <f t="shared" si="26"/>
        <v>0</v>
      </c>
      <c r="I98" s="13">
        <f t="shared" si="26"/>
        <v>0</v>
      </c>
      <c r="J98" s="33"/>
    </row>
    <row r="99" spans="1:10" ht="15" customHeight="1" x14ac:dyDescent="0.25">
      <c r="A99" s="22" t="s">
        <v>51</v>
      </c>
      <c r="B99" s="20" t="s">
        <v>52</v>
      </c>
      <c r="C99" s="28" t="s">
        <v>14</v>
      </c>
      <c r="D99" s="23" t="s">
        <v>15</v>
      </c>
      <c r="E99" s="27">
        <f>SUM(F99:I99)</f>
        <v>1590</v>
      </c>
      <c r="F99" s="27">
        <f>SUM(F100:F104)</f>
        <v>600</v>
      </c>
      <c r="G99" s="27">
        <f t="shared" ref="G99:I99" si="28">SUM(G100:G104)</f>
        <v>310</v>
      </c>
      <c r="H99" s="27">
        <f t="shared" si="28"/>
        <v>290</v>
      </c>
      <c r="I99" s="27">
        <f t="shared" si="28"/>
        <v>390</v>
      </c>
      <c r="J99" s="20" t="s">
        <v>39</v>
      </c>
    </row>
    <row r="100" spans="1:10" x14ac:dyDescent="0.25">
      <c r="A100" s="22"/>
      <c r="B100" s="20"/>
      <c r="C100" s="28" t="s">
        <v>16</v>
      </c>
      <c r="D100" s="24"/>
      <c r="E100" s="27">
        <f t="shared" ref="E100:E110" si="29">SUM(F100:I100)</f>
        <v>0</v>
      </c>
      <c r="F100" s="27">
        <v>0</v>
      </c>
      <c r="G100" s="27">
        <v>0</v>
      </c>
      <c r="H100" s="27">
        <v>0</v>
      </c>
      <c r="I100" s="27">
        <v>0</v>
      </c>
      <c r="J100" s="20"/>
    </row>
    <row r="101" spans="1:10" x14ac:dyDescent="0.25">
      <c r="A101" s="22"/>
      <c r="B101" s="20"/>
      <c r="C101" s="28" t="s">
        <v>17</v>
      </c>
      <c r="D101" s="24"/>
      <c r="E101" s="27">
        <f t="shared" si="29"/>
        <v>0</v>
      </c>
      <c r="F101" s="27">
        <v>0</v>
      </c>
      <c r="G101" s="27">
        <v>0</v>
      </c>
      <c r="H101" s="27">
        <v>0</v>
      </c>
      <c r="I101" s="27">
        <v>0</v>
      </c>
      <c r="J101" s="20"/>
    </row>
    <row r="102" spans="1:10" x14ac:dyDescent="0.25">
      <c r="A102" s="22"/>
      <c r="B102" s="20"/>
      <c r="C102" s="28" t="s">
        <v>18</v>
      </c>
      <c r="D102" s="24"/>
      <c r="E102" s="27">
        <f t="shared" si="29"/>
        <v>0</v>
      </c>
      <c r="F102" s="27">
        <v>0</v>
      </c>
      <c r="G102" s="27">
        <v>0</v>
      </c>
      <c r="H102" s="27">
        <v>0</v>
      </c>
      <c r="I102" s="27">
        <v>0</v>
      </c>
      <c r="J102" s="20"/>
    </row>
    <row r="103" spans="1:10" x14ac:dyDescent="0.25">
      <c r="A103" s="22"/>
      <c r="B103" s="20"/>
      <c r="C103" s="28" t="s">
        <v>19</v>
      </c>
      <c r="D103" s="24"/>
      <c r="E103" s="27">
        <f t="shared" si="29"/>
        <v>1590</v>
      </c>
      <c r="F103" s="27">
        <v>600</v>
      </c>
      <c r="G103" s="27">
        <v>310</v>
      </c>
      <c r="H103" s="27">
        <v>290</v>
      </c>
      <c r="I103" s="27">
        <v>390</v>
      </c>
      <c r="J103" s="20"/>
    </row>
    <row r="104" spans="1:10" x14ac:dyDescent="0.25">
      <c r="A104" s="22"/>
      <c r="B104" s="20"/>
      <c r="C104" s="28" t="s">
        <v>20</v>
      </c>
      <c r="D104" s="25"/>
      <c r="E104" s="27">
        <f t="shared" si="29"/>
        <v>0</v>
      </c>
      <c r="F104" s="27">
        <v>0</v>
      </c>
      <c r="G104" s="27">
        <v>0</v>
      </c>
      <c r="H104" s="27">
        <v>0</v>
      </c>
      <c r="I104" s="27">
        <v>0</v>
      </c>
      <c r="J104" s="20"/>
    </row>
    <row r="105" spans="1:10" ht="15" customHeight="1" x14ac:dyDescent="0.25">
      <c r="A105" s="22" t="s">
        <v>53</v>
      </c>
      <c r="B105" s="20" t="s">
        <v>54</v>
      </c>
      <c r="C105" s="28" t="s">
        <v>14</v>
      </c>
      <c r="D105" s="23" t="s">
        <v>15</v>
      </c>
      <c r="E105" s="27">
        <f t="shared" si="29"/>
        <v>40</v>
      </c>
      <c r="F105" s="27">
        <f>SUM(F106:F110)</f>
        <v>10</v>
      </c>
      <c r="G105" s="27">
        <f t="shared" ref="G105:I105" si="30">SUM(G106:G110)</f>
        <v>10</v>
      </c>
      <c r="H105" s="27">
        <f t="shared" si="30"/>
        <v>10</v>
      </c>
      <c r="I105" s="27">
        <f t="shared" si="30"/>
        <v>10</v>
      </c>
      <c r="J105" s="20" t="s">
        <v>39</v>
      </c>
    </row>
    <row r="106" spans="1:10" x14ac:dyDescent="0.25">
      <c r="A106" s="22"/>
      <c r="B106" s="20"/>
      <c r="C106" s="28" t="s">
        <v>16</v>
      </c>
      <c r="D106" s="24"/>
      <c r="E106" s="27">
        <f t="shared" si="29"/>
        <v>0</v>
      </c>
      <c r="F106" s="27">
        <v>0</v>
      </c>
      <c r="G106" s="27">
        <v>0</v>
      </c>
      <c r="H106" s="27">
        <v>0</v>
      </c>
      <c r="I106" s="27">
        <v>0</v>
      </c>
      <c r="J106" s="20"/>
    </row>
    <row r="107" spans="1:10" x14ac:dyDescent="0.25">
      <c r="A107" s="22"/>
      <c r="B107" s="20"/>
      <c r="C107" s="28" t="s">
        <v>17</v>
      </c>
      <c r="D107" s="24"/>
      <c r="E107" s="27">
        <f t="shared" si="29"/>
        <v>0</v>
      </c>
      <c r="F107" s="27">
        <v>0</v>
      </c>
      <c r="G107" s="27">
        <v>0</v>
      </c>
      <c r="H107" s="27">
        <v>0</v>
      </c>
      <c r="I107" s="27">
        <v>0</v>
      </c>
      <c r="J107" s="20"/>
    </row>
    <row r="108" spans="1:10" x14ac:dyDescent="0.25">
      <c r="A108" s="22"/>
      <c r="B108" s="20"/>
      <c r="C108" s="28" t="s">
        <v>18</v>
      </c>
      <c r="D108" s="24"/>
      <c r="E108" s="27">
        <f t="shared" si="29"/>
        <v>0</v>
      </c>
      <c r="F108" s="27">
        <v>0</v>
      </c>
      <c r="G108" s="27">
        <v>0</v>
      </c>
      <c r="H108" s="27">
        <v>0</v>
      </c>
      <c r="I108" s="27">
        <v>0</v>
      </c>
      <c r="J108" s="20"/>
    </row>
    <row r="109" spans="1:10" x14ac:dyDescent="0.25">
      <c r="A109" s="22"/>
      <c r="B109" s="20"/>
      <c r="C109" s="28" t="s">
        <v>19</v>
      </c>
      <c r="D109" s="24"/>
      <c r="E109" s="27">
        <f t="shared" si="29"/>
        <v>40</v>
      </c>
      <c r="F109" s="27">
        <v>10</v>
      </c>
      <c r="G109" s="27">
        <v>10</v>
      </c>
      <c r="H109" s="27">
        <v>10</v>
      </c>
      <c r="I109" s="27">
        <v>10</v>
      </c>
      <c r="J109" s="20"/>
    </row>
    <row r="110" spans="1:10" x14ac:dyDescent="0.25">
      <c r="A110" s="22"/>
      <c r="B110" s="20"/>
      <c r="C110" s="28" t="s">
        <v>20</v>
      </c>
      <c r="D110" s="25"/>
      <c r="E110" s="27">
        <f t="shared" si="29"/>
        <v>0</v>
      </c>
      <c r="F110" s="27">
        <v>0</v>
      </c>
      <c r="G110" s="27">
        <v>0</v>
      </c>
      <c r="H110" s="27">
        <v>0</v>
      </c>
      <c r="I110" s="27">
        <v>0</v>
      </c>
      <c r="J110" s="20"/>
    </row>
    <row r="111" spans="1:10" x14ac:dyDescent="0.25">
      <c r="A111" s="19" t="s">
        <v>55</v>
      </c>
      <c r="B111" s="14" t="s">
        <v>56</v>
      </c>
      <c r="C111" s="28" t="s">
        <v>14</v>
      </c>
      <c r="D111" s="28" t="s">
        <v>57</v>
      </c>
      <c r="E111" s="13">
        <f>SUM(F111:I111)</f>
        <v>97950.199999999983</v>
      </c>
      <c r="F111" s="13">
        <f t="shared" ref="F111:I116" si="31">F117+F123+F129+F135+F141</f>
        <v>35293.699999999997</v>
      </c>
      <c r="G111" s="13">
        <f t="shared" ref="G111:G114" si="32">G117+G123+G129+G135+G141+G147</f>
        <v>21956.399999999998</v>
      </c>
      <c r="H111" s="13">
        <f t="shared" si="31"/>
        <v>20838.5</v>
      </c>
      <c r="I111" s="13">
        <f t="shared" si="31"/>
        <v>19861.599999999999</v>
      </c>
      <c r="J111" s="33"/>
    </row>
    <row r="112" spans="1:10" x14ac:dyDescent="0.25">
      <c r="A112" s="19"/>
      <c r="B112" s="14"/>
      <c r="C112" s="28" t="s">
        <v>16</v>
      </c>
      <c r="D112" s="28" t="s">
        <v>58</v>
      </c>
      <c r="E112" s="13">
        <f t="shared" ref="E112:E116" si="33">SUM(F112:I112)</f>
        <v>0</v>
      </c>
      <c r="F112" s="13">
        <f t="shared" si="31"/>
        <v>0</v>
      </c>
      <c r="G112" s="13">
        <f t="shared" si="32"/>
        <v>0</v>
      </c>
      <c r="H112" s="13">
        <f t="shared" si="31"/>
        <v>0</v>
      </c>
      <c r="I112" s="13">
        <f t="shared" si="31"/>
        <v>0</v>
      </c>
      <c r="J112" s="33"/>
    </row>
    <row r="113" spans="1:10" x14ac:dyDescent="0.25">
      <c r="A113" s="19"/>
      <c r="B113" s="14"/>
      <c r="C113" s="28" t="s">
        <v>17</v>
      </c>
      <c r="D113" s="34"/>
      <c r="E113" s="13">
        <f t="shared" si="33"/>
        <v>2600</v>
      </c>
      <c r="F113" s="13">
        <f t="shared" si="31"/>
        <v>0</v>
      </c>
      <c r="G113" s="13">
        <f t="shared" si="32"/>
        <v>2600</v>
      </c>
      <c r="H113" s="13">
        <f t="shared" si="31"/>
        <v>0</v>
      </c>
      <c r="I113" s="13">
        <f t="shared" si="31"/>
        <v>0</v>
      </c>
      <c r="J113" s="33"/>
    </row>
    <row r="114" spans="1:10" x14ac:dyDescent="0.25">
      <c r="A114" s="19"/>
      <c r="B114" s="14"/>
      <c r="C114" s="28" t="s">
        <v>18</v>
      </c>
      <c r="D114" s="34"/>
      <c r="E114" s="13">
        <f t="shared" si="33"/>
        <v>0</v>
      </c>
      <c r="F114" s="13">
        <f t="shared" si="31"/>
        <v>0</v>
      </c>
      <c r="G114" s="13">
        <f t="shared" si="32"/>
        <v>0</v>
      </c>
      <c r="H114" s="13">
        <f t="shared" si="31"/>
        <v>0</v>
      </c>
      <c r="I114" s="13">
        <f t="shared" si="31"/>
        <v>0</v>
      </c>
      <c r="J114" s="33"/>
    </row>
    <row r="115" spans="1:10" x14ac:dyDescent="0.25">
      <c r="A115" s="19"/>
      <c r="B115" s="14"/>
      <c r="C115" s="28" t="s">
        <v>19</v>
      </c>
      <c r="D115" s="34"/>
      <c r="E115" s="13">
        <f t="shared" si="33"/>
        <v>95350.199999999983</v>
      </c>
      <c r="F115" s="13">
        <f t="shared" si="31"/>
        <v>35293.699999999997</v>
      </c>
      <c r="G115" s="13">
        <f>G121+G127+G133+G139+G145+G151</f>
        <v>19356.399999999998</v>
      </c>
      <c r="H115" s="13">
        <f t="shared" si="31"/>
        <v>20838.5</v>
      </c>
      <c r="I115" s="13">
        <f t="shared" si="31"/>
        <v>19861.599999999999</v>
      </c>
      <c r="J115" s="33"/>
    </row>
    <row r="116" spans="1:10" x14ac:dyDescent="0.25">
      <c r="A116" s="19"/>
      <c r="B116" s="14"/>
      <c r="C116" s="28" t="s">
        <v>20</v>
      </c>
      <c r="D116" s="34"/>
      <c r="E116" s="13">
        <f t="shared" si="33"/>
        <v>0</v>
      </c>
      <c r="F116" s="13">
        <f t="shared" si="31"/>
        <v>0</v>
      </c>
      <c r="G116" s="13">
        <f t="shared" si="31"/>
        <v>0</v>
      </c>
      <c r="H116" s="13">
        <f t="shared" si="31"/>
        <v>0</v>
      </c>
      <c r="I116" s="13">
        <f t="shared" si="31"/>
        <v>0</v>
      </c>
      <c r="J116" s="33"/>
    </row>
    <row r="117" spans="1:10" x14ac:dyDescent="0.25">
      <c r="A117" s="22" t="s">
        <v>59</v>
      </c>
      <c r="B117" s="20" t="s">
        <v>60</v>
      </c>
      <c r="C117" s="28" t="s">
        <v>14</v>
      </c>
      <c r="D117" s="28" t="s">
        <v>57</v>
      </c>
      <c r="E117" s="27">
        <f>SUM(F117:I117)</f>
        <v>33150</v>
      </c>
      <c r="F117" s="27">
        <f>SUM(F118:F122)</f>
        <v>7950</v>
      </c>
      <c r="G117" s="27">
        <f t="shared" ref="G117:I117" si="34">SUM(G118:G122)</f>
        <v>8000</v>
      </c>
      <c r="H117" s="27">
        <f t="shared" si="34"/>
        <v>8400</v>
      </c>
      <c r="I117" s="27">
        <f t="shared" si="34"/>
        <v>8800</v>
      </c>
      <c r="J117" s="35" t="s">
        <v>61</v>
      </c>
    </row>
    <row r="118" spans="1:10" x14ac:dyDescent="0.25">
      <c r="A118" s="22"/>
      <c r="B118" s="20"/>
      <c r="C118" s="28" t="s">
        <v>16</v>
      </c>
      <c r="D118" s="28" t="s">
        <v>58</v>
      </c>
      <c r="E118" s="27">
        <f t="shared" ref="E118:E152" si="35">SUM(F118:I118)</f>
        <v>0</v>
      </c>
      <c r="F118" s="27">
        <v>0</v>
      </c>
      <c r="G118" s="27">
        <v>0</v>
      </c>
      <c r="H118" s="27">
        <v>0</v>
      </c>
      <c r="I118" s="27">
        <v>0</v>
      </c>
      <c r="J118" s="35"/>
    </row>
    <row r="119" spans="1:10" x14ac:dyDescent="0.25">
      <c r="A119" s="22"/>
      <c r="B119" s="20"/>
      <c r="C119" s="28" t="s">
        <v>17</v>
      </c>
      <c r="D119" s="34"/>
      <c r="E119" s="27">
        <f t="shared" si="35"/>
        <v>0</v>
      </c>
      <c r="F119" s="27">
        <v>0</v>
      </c>
      <c r="G119" s="27">
        <v>0</v>
      </c>
      <c r="H119" s="27">
        <v>0</v>
      </c>
      <c r="I119" s="27">
        <v>0</v>
      </c>
      <c r="J119" s="35"/>
    </row>
    <row r="120" spans="1:10" x14ac:dyDescent="0.25">
      <c r="A120" s="22"/>
      <c r="B120" s="20"/>
      <c r="C120" s="28" t="s">
        <v>18</v>
      </c>
      <c r="D120" s="34"/>
      <c r="E120" s="27">
        <f t="shared" si="35"/>
        <v>0</v>
      </c>
      <c r="F120" s="27">
        <v>0</v>
      </c>
      <c r="G120" s="27">
        <v>0</v>
      </c>
      <c r="H120" s="27">
        <v>0</v>
      </c>
      <c r="I120" s="27">
        <v>0</v>
      </c>
      <c r="J120" s="35"/>
    </row>
    <row r="121" spans="1:10" x14ac:dyDescent="0.25">
      <c r="A121" s="22"/>
      <c r="B121" s="20"/>
      <c r="C121" s="28" t="s">
        <v>19</v>
      </c>
      <c r="D121" s="34"/>
      <c r="E121" s="27">
        <f t="shared" si="35"/>
        <v>33150</v>
      </c>
      <c r="F121" s="27">
        <v>7950</v>
      </c>
      <c r="G121" s="27">
        <v>8000</v>
      </c>
      <c r="H121" s="27">
        <v>8400</v>
      </c>
      <c r="I121" s="27">
        <v>8800</v>
      </c>
      <c r="J121" s="35"/>
    </row>
    <row r="122" spans="1:10" x14ac:dyDescent="0.25">
      <c r="A122" s="22"/>
      <c r="B122" s="20"/>
      <c r="C122" s="28" t="s">
        <v>20</v>
      </c>
      <c r="D122" s="34"/>
      <c r="E122" s="27">
        <f t="shared" si="35"/>
        <v>0</v>
      </c>
      <c r="F122" s="27">
        <v>0</v>
      </c>
      <c r="G122" s="27">
        <v>0</v>
      </c>
      <c r="H122" s="27">
        <v>0</v>
      </c>
      <c r="I122" s="27">
        <v>0</v>
      </c>
      <c r="J122" s="35"/>
    </row>
    <row r="123" spans="1:10" ht="13.8" customHeight="1" x14ac:dyDescent="0.25">
      <c r="A123" s="22" t="s">
        <v>62</v>
      </c>
      <c r="B123" s="20" t="s">
        <v>63</v>
      </c>
      <c r="C123" s="28" t="s">
        <v>14</v>
      </c>
      <c r="D123" s="28" t="s">
        <v>57</v>
      </c>
      <c r="E123" s="27">
        <f t="shared" si="35"/>
        <v>29300</v>
      </c>
      <c r="F123" s="27">
        <f>SUM(F124:F128)</f>
        <v>8500</v>
      </c>
      <c r="G123" s="27">
        <f t="shared" ref="G123:I123" si="36">SUM(G124:G128)</f>
        <v>7000</v>
      </c>
      <c r="H123" s="27">
        <f t="shared" si="36"/>
        <v>6990</v>
      </c>
      <c r="I123" s="27">
        <f t="shared" si="36"/>
        <v>6810</v>
      </c>
      <c r="J123" s="20" t="s">
        <v>39</v>
      </c>
    </row>
    <row r="124" spans="1:10" x14ac:dyDescent="0.25">
      <c r="A124" s="22"/>
      <c r="B124" s="20"/>
      <c r="C124" s="28" t="s">
        <v>16</v>
      </c>
      <c r="D124" s="28" t="s">
        <v>58</v>
      </c>
      <c r="E124" s="27">
        <f t="shared" si="35"/>
        <v>0</v>
      </c>
      <c r="F124" s="27">
        <v>0</v>
      </c>
      <c r="G124" s="27">
        <v>0</v>
      </c>
      <c r="H124" s="27">
        <v>0</v>
      </c>
      <c r="I124" s="27">
        <v>0</v>
      </c>
      <c r="J124" s="20"/>
    </row>
    <row r="125" spans="1:10" x14ac:dyDescent="0.25">
      <c r="A125" s="22"/>
      <c r="B125" s="20"/>
      <c r="C125" s="28" t="s">
        <v>17</v>
      </c>
      <c r="D125" s="34"/>
      <c r="E125" s="27">
        <f t="shared" si="35"/>
        <v>0</v>
      </c>
      <c r="F125" s="27">
        <v>0</v>
      </c>
      <c r="G125" s="27">
        <v>0</v>
      </c>
      <c r="H125" s="27">
        <v>0</v>
      </c>
      <c r="I125" s="27">
        <v>0</v>
      </c>
      <c r="J125" s="20"/>
    </row>
    <row r="126" spans="1:10" x14ac:dyDescent="0.25">
      <c r="A126" s="22"/>
      <c r="B126" s="20"/>
      <c r="C126" s="28" t="s">
        <v>18</v>
      </c>
      <c r="D126" s="34"/>
      <c r="E126" s="27">
        <f t="shared" si="35"/>
        <v>0</v>
      </c>
      <c r="F126" s="27">
        <v>0</v>
      </c>
      <c r="G126" s="27">
        <v>0</v>
      </c>
      <c r="H126" s="27">
        <v>0</v>
      </c>
      <c r="I126" s="27">
        <v>0</v>
      </c>
      <c r="J126" s="20"/>
    </row>
    <row r="127" spans="1:10" x14ac:dyDescent="0.25">
      <c r="A127" s="22"/>
      <c r="B127" s="20"/>
      <c r="C127" s="28" t="s">
        <v>19</v>
      </c>
      <c r="D127" s="34"/>
      <c r="E127" s="27">
        <f t="shared" si="35"/>
        <v>29300</v>
      </c>
      <c r="F127" s="27">
        <v>8500</v>
      </c>
      <c r="G127" s="27">
        <v>7000</v>
      </c>
      <c r="H127" s="27">
        <v>6990</v>
      </c>
      <c r="I127" s="27">
        <v>6810</v>
      </c>
      <c r="J127" s="20"/>
    </row>
    <row r="128" spans="1:10" x14ac:dyDescent="0.25">
      <c r="A128" s="22"/>
      <c r="B128" s="20"/>
      <c r="C128" s="28" t="s">
        <v>20</v>
      </c>
      <c r="D128" s="34"/>
      <c r="E128" s="27">
        <f t="shared" si="35"/>
        <v>0</v>
      </c>
      <c r="F128" s="27">
        <v>0</v>
      </c>
      <c r="G128" s="27">
        <v>0</v>
      </c>
      <c r="H128" s="27">
        <v>0</v>
      </c>
      <c r="I128" s="27"/>
      <c r="J128" s="20"/>
    </row>
    <row r="129" spans="1:10" ht="13.8" customHeight="1" x14ac:dyDescent="0.25">
      <c r="A129" s="22" t="s">
        <v>64</v>
      </c>
      <c r="B129" s="20" t="s">
        <v>65</v>
      </c>
      <c r="C129" s="28" t="s">
        <v>14</v>
      </c>
      <c r="D129" s="28" t="s">
        <v>57</v>
      </c>
      <c r="E129" s="27">
        <f t="shared" si="35"/>
        <v>1900</v>
      </c>
      <c r="F129" s="27">
        <f>SUM(F130:F134)</f>
        <v>700</v>
      </c>
      <c r="G129" s="27">
        <f t="shared" ref="G129:I129" si="37">SUM(G130:G134)</f>
        <v>400</v>
      </c>
      <c r="H129" s="27">
        <f t="shared" si="37"/>
        <v>400</v>
      </c>
      <c r="I129" s="27">
        <f t="shared" si="37"/>
        <v>400</v>
      </c>
      <c r="J129" s="20" t="s">
        <v>39</v>
      </c>
    </row>
    <row r="130" spans="1:10" x14ac:dyDescent="0.25">
      <c r="A130" s="22"/>
      <c r="B130" s="20"/>
      <c r="C130" s="28" t="s">
        <v>16</v>
      </c>
      <c r="D130" s="28" t="s">
        <v>58</v>
      </c>
      <c r="E130" s="27">
        <f t="shared" si="35"/>
        <v>0</v>
      </c>
      <c r="F130" s="27">
        <v>0</v>
      </c>
      <c r="G130" s="27">
        <v>0</v>
      </c>
      <c r="H130" s="27">
        <v>0</v>
      </c>
      <c r="I130" s="27">
        <v>0</v>
      </c>
      <c r="J130" s="20"/>
    </row>
    <row r="131" spans="1:10" x14ac:dyDescent="0.25">
      <c r="A131" s="22"/>
      <c r="B131" s="20"/>
      <c r="C131" s="28" t="s">
        <v>17</v>
      </c>
      <c r="D131" s="34"/>
      <c r="E131" s="27">
        <f t="shared" si="35"/>
        <v>0</v>
      </c>
      <c r="F131" s="27">
        <v>0</v>
      </c>
      <c r="G131" s="27">
        <v>0</v>
      </c>
      <c r="H131" s="27">
        <v>0</v>
      </c>
      <c r="I131" s="27">
        <v>0</v>
      </c>
      <c r="J131" s="20"/>
    </row>
    <row r="132" spans="1:10" x14ac:dyDescent="0.25">
      <c r="A132" s="22"/>
      <c r="B132" s="20"/>
      <c r="C132" s="28" t="s">
        <v>18</v>
      </c>
      <c r="D132" s="34"/>
      <c r="E132" s="27">
        <f t="shared" si="35"/>
        <v>0</v>
      </c>
      <c r="F132" s="27">
        <v>0</v>
      </c>
      <c r="G132" s="27">
        <v>0</v>
      </c>
      <c r="H132" s="27">
        <v>0</v>
      </c>
      <c r="I132" s="27">
        <v>0</v>
      </c>
      <c r="J132" s="20"/>
    </row>
    <row r="133" spans="1:10" x14ac:dyDescent="0.25">
      <c r="A133" s="22"/>
      <c r="B133" s="20"/>
      <c r="C133" s="28" t="s">
        <v>19</v>
      </c>
      <c r="D133" s="34"/>
      <c r="E133" s="27">
        <f t="shared" si="35"/>
        <v>1900</v>
      </c>
      <c r="F133" s="27">
        <v>700</v>
      </c>
      <c r="G133" s="27">
        <v>400</v>
      </c>
      <c r="H133" s="27">
        <v>400</v>
      </c>
      <c r="I133" s="27">
        <v>400</v>
      </c>
      <c r="J133" s="20"/>
    </row>
    <row r="134" spans="1:10" x14ac:dyDescent="0.25">
      <c r="A134" s="22"/>
      <c r="B134" s="20"/>
      <c r="C134" s="28" t="s">
        <v>20</v>
      </c>
      <c r="D134" s="34"/>
      <c r="E134" s="27">
        <f t="shared" si="35"/>
        <v>0</v>
      </c>
      <c r="F134" s="27">
        <v>0</v>
      </c>
      <c r="G134" s="27">
        <v>0</v>
      </c>
      <c r="H134" s="27">
        <v>0</v>
      </c>
      <c r="I134" s="27">
        <v>0</v>
      </c>
      <c r="J134" s="20"/>
    </row>
    <row r="135" spans="1:10" x14ac:dyDescent="0.25">
      <c r="A135" s="22" t="s">
        <v>66</v>
      </c>
      <c r="B135" s="20" t="s">
        <v>67</v>
      </c>
      <c r="C135" s="28" t="s">
        <v>14</v>
      </c>
      <c r="D135" s="28" t="s">
        <v>57</v>
      </c>
      <c r="E135" s="27">
        <f t="shared" si="35"/>
        <v>30863.399999999998</v>
      </c>
      <c r="F135" s="27">
        <f>SUM(F136:F140)</f>
        <v>18143.7</v>
      </c>
      <c r="G135" s="27">
        <f t="shared" ref="G135:I135" si="38">SUM(G136:G140)</f>
        <v>3819.6</v>
      </c>
      <c r="H135" s="27">
        <f t="shared" si="38"/>
        <v>5048.5</v>
      </c>
      <c r="I135" s="27">
        <f t="shared" si="38"/>
        <v>3851.6</v>
      </c>
      <c r="J135" s="20" t="s">
        <v>39</v>
      </c>
    </row>
    <row r="136" spans="1:10" x14ac:dyDescent="0.25">
      <c r="A136" s="22"/>
      <c r="B136" s="20"/>
      <c r="C136" s="28" t="s">
        <v>16</v>
      </c>
      <c r="D136" s="28" t="s">
        <v>58</v>
      </c>
      <c r="E136" s="27">
        <f t="shared" si="35"/>
        <v>0</v>
      </c>
      <c r="F136" s="27">
        <v>0</v>
      </c>
      <c r="G136" s="27">
        <v>0</v>
      </c>
      <c r="H136" s="27">
        <v>0</v>
      </c>
      <c r="I136" s="27">
        <v>0</v>
      </c>
      <c r="J136" s="20"/>
    </row>
    <row r="137" spans="1:10" x14ac:dyDescent="0.25">
      <c r="A137" s="22"/>
      <c r="B137" s="20"/>
      <c r="C137" s="28" t="s">
        <v>17</v>
      </c>
      <c r="D137" s="34"/>
      <c r="E137" s="27">
        <f t="shared" si="35"/>
        <v>0</v>
      </c>
      <c r="F137" s="27">
        <v>0</v>
      </c>
      <c r="G137" s="27">
        <v>0</v>
      </c>
      <c r="H137" s="27">
        <v>0</v>
      </c>
      <c r="I137" s="27">
        <v>0</v>
      </c>
      <c r="J137" s="20"/>
    </row>
    <row r="138" spans="1:10" x14ac:dyDescent="0.25">
      <c r="A138" s="22"/>
      <c r="B138" s="20"/>
      <c r="C138" s="28" t="s">
        <v>18</v>
      </c>
      <c r="D138" s="34"/>
      <c r="E138" s="27">
        <f t="shared" si="35"/>
        <v>0</v>
      </c>
      <c r="F138" s="27">
        <v>0</v>
      </c>
      <c r="G138" s="27">
        <v>0</v>
      </c>
      <c r="H138" s="27">
        <v>0</v>
      </c>
      <c r="I138" s="27">
        <v>0</v>
      </c>
      <c r="J138" s="20"/>
    </row>
    <row r="139" spans="1:10" x14ac:dyDescent="0.25">
      <c r="A139" s="22"/>
      <c r="B139" s="20"/>
      <c r="C139" s="28" t="s">
        <v>19</v>
      </c>
      <c r="D139" s="34"/>
      <c r="E139" s="27">
        <f t="shared" si="35"/>
        <v>30863.399999999998</v>
      </c>
      <c r="F139" s="27">
        <v>18143.7</v>
      </c>
      <c r="G139" s="27">
        <v>3819.6</v>
      </c>
      <c r="H139" s="27">
        <v>5048.5</v>
      </c>
      <c r="I139" s="27">
        <v>3851.6</v>
      </c>
      <c r="J139" s="20"/>
    </row>
    <row r="140" spans="1:10" x14ac:dyDescent="0.25">
      <c r="A140" s="22"/>
      <c r="B140" s="20"/>
      <c r="C140" s="28" t="s">
        <v>20</v>
      </c>
      <c r="D140" s="34"/>
      <c r="E140" s="27">
        <f t="shared" si="35"/>
        <v>0</v>
      </c>
      <c r="F140" s="27">
        <v>0</v>
      </c>
      <c r="G140" s="27">
        <v>0</v>
      </c>
      <c r="H140" s="27">
        <v>0</v>
      </c>
      <c r="I140" s="27">
        <v>0</v>
      </c>
      <c r="J140" s="20"/>
    </row>
    <row r="141" spans="1:10" ht="15" customHeight="1" x14ac:dyDescent="0.25">
      <c r="A141" s="22" t="s">
        <v>68</v>
      </c>
      <c r="B141" s="20" t="s">
        <v>69</v>
      </c>
      <c r="C141" s="28" t="s">
        <v>14</v>
      </c>
      <c r="D141" s="28" t="s">
        <v>57</v>
      </c>
      <c r="E141" s="27">
        <f t="shared" si="35"/>
        <v>2736.8</v>
      </c>
      <c r="F141" s="27">
        <f>SUM(F142:F146)</f>
        <v>0</v>
      </c>
      <c r="G141" s="27">
        <f t="shared" ref="G141:I141" si="39">SUM(G142:G146)</f>
        <v>2736.8</v>
      </c>
      <c r="H141" s="27">
        <f t="shared" si="39"/>
        <v>0</v>
      </c>
      <c r="I141" s="27">
        <f t="shared" si="39"/>
        <v>0</v>
      </c>
      <c r="J141" s="20" t="s">
        <v>39</v>
      </c>
    </row>
    <row r="142" spans="1:10" x14ac:dyDescent="0.25">
      <c r="A142" s="22"/>
      <c r="B142" s="20"/>
      <c r="C142" s="28" t="s">
        <v>16</v>
      </c>
      <c r="D142" s="28" t="s">
        <v>58</v>
      </c>
      <c r="E142" s="27">
        <f t="shared" si="35"/>
        <v>0</v>
      </c>
      <c r="F142" s="27">
        <v>0</v>
      </c>
      <c r="G142" s="27">
        <v>0</v>
      </c>
      <c r="H142" s="27">
        <v>0</v>
      </c>
      <c r="I142" s="27"/>
      <c r="J142" s="20"/>
    </row>
    <row r="143" spans="1:10" x14ac:dyDescent="0.25">
      <c r="A143" s="22"/>
      <c r="B143" s="20"/>
      <c r="C143" s="28" t="s">
        <v>17</v>
      </c>
      <c r="D143" s="34"/>
      <c r="E143" s="27">
        <f t="shared" si="35"/>
        <v>2600</v>
      </c>
      <c r="F143" s="27">
        <v>0</v>
      </c>
      <c r="G143" s="27">
        <v>2600</v>
      </c>
      <c r="H143" s="27">
        <v>0</v>
      </c>
      <c r="I143" s="27"/>
      <c r="J143" s="20"/>
    </row>
    <row r="144" spans="1:10" x14ac:dyDescent="0.25">
      <c r="A144" s="22"/>
      <c r="B144" s="20"/>
      <c r="C144" s="28" t="s">
        <v>18</v>
      </c>
      <c r="D144" s="34"/>
      <c r="E144" s="27">
        <f t="shared" si="35"/>
        <v>0</v>
      </c>
      <c r="F144" s="27">
        <v>0</v>
      </c>
      <c r="G144" s="27">
        <v>0</v>
      </c>
      <c r="H144" s="27">
        <v>0</v>
      </c>
      <c r="I144" s="27"/>
      <c r="J144" s="20"/>
    </row>
    <row r="145" spans="1:10" x14ac:dyDescent="0.25">
      <c r="A145" s="22"/>
      <c r="B145" s="20"/>
      <c r="C145" s="28" t="s">
        <v>19</v>
      </c>
      <c r="D145" s="34"/>
      <c r="E145" s="27">
        <f t="shared" si="35"/>
        <v>136.80000000000001</v>
      </c>
      <c r="F145" s="27">
        <v>0</v>
      </c>
      <c r="G145" s="27">
        <v>136.80000000000001</v>
      </c>
      <c r="H145" s="27">
        <v>0</v>
      </c>
      <c r="I145" s="27"/>
      <c r="J145" s="20"/>
    </row>
    <row r="146" spans="1:10" ht="12.6" customHeight="1" x14ac:dyDescent="0.25">
      <c r="A146" s="22"/>
      <c r="B146" s="20"/>
      <c r="C146" s="28" t="s">
        <v>20</v>
      </c>
      <c r="D146" s="34"/>
      <c r="E146" s="27">
        <f t="shared" si="35"/>
        <v>0</v>
      </c>
      <c r="F146" s="27">
        <v>0</v>
      </c>
      <c r="G146" s="27">
        <v>0</v>
      </c>
      <c r="H146" s="27">
        <v>0</v>
      </c>
      <c r="I146" s="27"/>
      <c r="J146" s="20"/>
    </row>
    <row r="147" spans="1:10" ht="0.6" hidden="1" customHeight="1" x14ac:dyDescent="0.25">
      <c r="A147" s="22" t="s">
        <v>70</v>
      </c>
      <c r="B147" s="20" t="s">
        <v>71</v>
      </c>
      <c r="C147" s="28" t="s">
        <v>14</v>
      </c>
      <c r="D147" s="28" t="s">
        <v>57</v>
      </c>
      <c r="E147" s="27">
        <f t="shared" si="35"/>
        <v>0</v>
      </c>
      <c r="F147" s="27">
        <f>SUM(F148:F152)</f>
        <v>0</v>
      </c>
      <c r="G147" s="27">
        <f t="shared" ref="G147:I147" si="40">SUM(G148:G152)</f>
        <v>0</v>
      </c>
      <c r="H147" s="27">
        <f t="shared" si="40"/>
        <v>0</v>
      </c>
      <c r="I147" s="27">
        <f t="shared" si="40"/>
        <v>0</v>
      </c>
      <c r="J147" s="20" t="s">
        <v>39</v>
      </c>
    </row>
    <row r="148" spans="1:10" hidden="1" x14ac:dyDescent="0.25">
      <c r="A148" s="22"/>
      <c r="B148" s="20"/>
      <c r="C148" s="28" t="s">
        <v>16</v>
      </c>
      <c r="D148" s="28" t="s">
        <v>58</v>
      </c>
      <c r="E148" s="27">
        <f t="shared" si="35"/>
        <v>0</v>
      </c>
      <c r="F148" s="27">
        <v>0</v>
      </c>
      <c r="G148" s="27">
        <v>0</v>
      </c>
      <c r="H148" s="27">
        <v>0</v>
      </c>
      <c r="I148" s="27"/>
      <c r="J148" s="20"/>
    </row>
    <row r="149" spans="1:10" hidden="1" x14ac:dyDescent="0.25">
      <c r="A149" s="22"/>
      <c r="B149" s="20"/>
      <c r="C149" s="28" t="s">
        <v>17</v>
      </c>
      <c r="D149" s="34"/>
      <c r="E149" s="27">
        <f t="shared" si="35"/>
        <v>0</v>
      </c>
      <c r="F149" s="27">
        <v>0</v>
      </c>
      <c r="G149" s="27">
        <v>0</v>
      </c>
      <c r="H149" s="27">
        <v>0</v>
      </c>
      <c r="I149" s="27"/>
      <c r="J149" s="20"/>
    </row>
    <row r="150" spans="1:10" hidden="1" x14ac:dyDescent="0.25">
      <c r="A150" s="22"/>
      <c r="B150" s="20"/>
      <c r="C150" s="28" t="s">
        <v>18</v>
      </c>
      <c r="D150" s="34"/>
      <c r="E150" s="27">
        <f t="shared" si="35"/>
        <v>0</v>
      </c>
      <c r="F150" s="27">
        <v>0</v>
      </c>
      <c r="G150" s="27">
        <v>0</v>
      </c>
      <c r="H150" s="27">
        <v>0</v>
      </c>
      <c r="I150" s="27"/>
      <c r="J150" s="20"/>
    </row>
    <row r="151" spans="1:10" hidden="1" x14ac:dyDescent="0.25">
      <c r="A151" s="22"/>
      <c r="B151" s="20"/>
      <c r="C151" s="28" t="s">
        <v>19</v>
      </c>
      <c r="D151" s="34"/>
      <c r="E151" s="27">
        <f t="shared" si="35"/>
        <v>0</v>
      </c>
      <c r="F151" s="27">
        <v>0</v>
      </c>
      <c r="G151" s="27">
        <v>0</v>
      </c>
      <c r="H151" s="27">
        <v>0</v>
      </c>
      <c r="I151" s="27"/>
      <c r="J151" s="20"/>
    </row>
    <row r="152" spans="1:10" hidden="1" x14ac:dyDescent="0.25">
      <c r="A152" s="22"/>
      <c r="B152" s="20"/>
      <c r="C152" s="28" t="s">
        <v>20</v>
      </c>
      <c r="D152" s="34"/>
      <c r="E152" s="27">
        <f t="shared" si="35"/>
        <v>0</v>
      </c>
      <c r="F152" s="27">
        <v>0</v>
      </c>
      <c r="G152" s="27">
        <v>0</v>
      </c>
      <c r="H152" s="27">
        <v>0</v>
      </c>
      <c r="I152" s="27"/>
      <c r="J152" s="20"/>
    </row>
    <row r="153" spans="1:10" ht="15.6" customHeight="1" x14ac:dyDescent="0.25">
      <c r="A153" s="22" t="s">
        <v>72</v>
      </c>
      <c r="B153" s="14" t="s">
        <v>73</v>
      </c>
      <c r="C153" s="10" t="s">
        <v>14</v>
      </c>
      <c r="D153" s="10" t="s">
        <v>57</v>
      </c>
      <c r="E153" s="13">
        <f>SUM(F153:I153)</f>
        <v>62040.2</v>
      </c>
      <c r="F153" s="13">
        <f t="shared" ref="F153:I158" si="41">F159+F165+F171+F177+F183</f>
        <v>15462.3</v>
      </c>
      <c r="G153" s="13">
        <f t="shared" ref="G153:I158" si="42">G159+G165+G171+G177+G183+G189</f>
        <v>15867.6</v>
      </c>
      <c r="H153" s="13">
        <f t="shared" si="42"/>
        <v>15210.3</v>
      </c>
      <c r="I153" s="13">
        <f t="shared" si="42"/>
        <v>15500</v>
      </c>
      <c r="J153" s="33"/>
    </row>
    <row r="154" spans="1:10" x14ac:dyDescent="0.25">
      <c r="A154" s="22"/>
      <c r="B154" s="14"/>
      <c r="C154" s="10" t="s">
        <v>16</v>
      </c>
      <c r="D154" s="10" t="s">
        <v>58</v>
      </c>
      <c r="E154" s="13">
        <f t="shared" ref="E154:E158" si="43">SUM(F154:I154)</f>
        <v>0</v>
      </c>
      <c r="F154" s="13">
        <f t="shared" si="41"/>
        <v>0</v>
      </c>
      <c r="G154" s="13">
        <f t="shared" si="42"/>
        <v>0</v>
      </c>
      <c r="H154" s="13">
        <f t="shared" si="41"/>
        <v>0</v>
      </c>
      <c r="I154" s="13">
        <f t="shared" si="41"/>
        <v>0</v>
      </c>
      <c r="J154" s="33"/>
    </row>
    <row r="155" spans="1:10" x14ac:dyDescent="0.25">
      <c r="A155" s="22"/>
      <c r="B155" s="14"/>
      <c r="C155" s="10" t="s">
        <v>17</v>
      </c>
      <c r="D155" s="34"/>
      <c r="E155" s="13">
        <f t="shared" si="43"/>
        <v>8954.4</v>
      </c>
      <c r="F155" s="13">
        <f t="shared" si="41"/>
        <v>2213.6</v>
      </c>
      <c r="G155" s="13">
        <f t="shared" si="42"/>
        <v>2313.6</v>
      </c>
      <c r="H155" s="13">
        <f t="shared" si="42"/>
        <v>2213.6</v>
      </c>
      <c r="I155" s="13">
        <f t="shared" si="42"/>
        <v>2213.6</v>
      </c>
      <c r="J155" s="33"/>
    </row>
    <row r="156" spans="1:10" x14ac:dyDescent="0.25">
      <c r="A156" s="22"/>
      <c r="B156" s="14"/>
      <c r="C156" s="10" t="s">
        <v>18</v>
      </c>
      <c r="D156" s="34"/>
      <c r="E156" s="13">
        <f t="shared" si="43"/>
        <v>120</v>
      </c>
      <c r="F156" s="13">
        <f t="shared" si="41"/>
        <v>0</v>
      </c>
      <c r="G156" s="13">
        <f t="shared" si="42"/>
        <v>120</v>
      </c>
      <c r="H156" s="13">
        <f t="shared" si="41"/>
        <v>0</v>
      </c>
      <c r="I156" s="13">
        <f t="shared" si="41"/>
        <v>0</v>
      </c>
      <c r="J156" s="33"/>
    </row>
    <row r="157" spans="1:10" x14ac:dyDescent="0.25">
      <c r="A157" s="22"/>
      <c r="B157" s="14"/>
      <c r="C157" s="10" t="s">
        <v>19</v>
      </c>
      <c r="D157" s="34"/>
      <c r="E157" s="13">
        <f t="shared" si="43"/>
        <v>52965.799999999996</v>
      </c>
      <c r="F157" s="13">
        <f t="shared" si="41"/>
        <v>13248.699999999999</v>
      </c>
      <c r="G157" s="13">
        <f t="shared" si="42"/>
        <v>13434</v>
      </c>
      <c r="H157" s="13">
        <f t="shared" si="42"/>
        <v>12996.7</v>
      </c>
      <c r="I157" s="13">
        <f t="shared" si="41"/>
        <v>13286.4</v>
      </c>
      <c r="J157" s="33"/>
    </row>
    <row r="158" spans="1:10" x14ac:dyDescent="0.25">
      <c r="A158" s="22"/>
      <c r="B158" s="14"/>
      <c r="C158" s="10" t="s">
        <v>20</v>
      </c>
      <c r="D158" s="34"/>
      <c r="E158" s="13">
        <f t="shared" si="43"/>
        <v>0</v>
      </c>
      <c r="F158" s="13">
        <f t="shared" si="41"/>
        <v>0</v>
      </c>
      <c r="G158" s="13">
        <f>G164+G170+G176+G182+G188+G194</f>
        <v>0</v>
      </c>
      <c r="H158" s="13">
        <f t="shared" si="42"/>
        <v>0</v>
      </c>
      <c r="I158" s="13">
        <f t="shared" si="42"/>
        <v>0</v>
      </c>
      <c r="J158" s="33"/>
    </row>
    <row r="159" spans="1:10" ht="15" customHeight="1" x14ac:dyDescent="0.25">
      <c r="A159" s="22" t="s">
        <v>74</v>
      </c>
      <c r="B159" s="20" t="s">
        <v>75</v>
      </c>
      <c r="C159" s="28" t="s">
        <v>14</v>
      </c>
      <c r="D159" s="28" t="s">
        <v>57</v>
      </c>
      <c r="E159" s="27">
        <f>SUM(F159:I159)</f>
        <v>34300.199999999997</v>
      </c>
      <c r="F159" s="27">
        <f>SUM(F160:F164)</f>
        <v>8388.2999999999993</v>
      </c>
      <c r="G159" s="27">
        <f t="shared" ref="G159:I159" si="44">SUM(G160:G164)</f>
        <v>8633</v>
      </c>
      <c r="H159" s="27">
        <f t="shared" si="44"/>
        <v>8540.1</v>
      </c>
      <c r="I159" s="27">
        <f t="shared" si="44"/>
        <v>8738.7999999999993</v>
      </c>
      <c r="J159" s="33" t="s">
        <v>76</v>
      </c>
    </row>
    <row r="160" spans="1:10" x14ac:dyDescent="0.25">
      <c r="A160" s="22"/>
      <c r="B160" s="20"/>
      <c r="C160" s="28" t="s">
        <v>16</v>
      </c>
      <c r="D160" s="28" t="s">
        <v>58</v>
      </c>
      <c r="E160" s="27">
        <f t="shared" ref="E160:E194" si="45">SUM(F160:I160)</f>
        <v>0</v>
      </c>
      <c r="F160" s="27">
        <v>0</v>
      </c>
      <c r="G160" s="27">
        <v>0</v>
      </c>
      <c r="H160" s="27">
        <v>0</v>
      </c>
      <c r="I160" s="27"/>
      <c r="J160" s="33"/>
    </row>
    <row r="161" spans="1:10" x14ac:dyDescent="0.25">
      <c r="A161" s="22"/>
      <c r="B161" s="20"/>
      <c r="C161" s="28" t="s">
        <v>17</v>
      </c>
      <c r="D161" s="34"/>
      <c r="E161" s="27">
        <f t="shared" si="45"/>
        <v>0</v>
      </c>
      <c r="F161" s="27">
        <v>0</v>
      </c>
      <c r="G161" s="27">
        <v>0</v>
      </c>
      <c r="H161" s="27">
        <v>0</v>
      </c>
      <c r="I161" s="27"/>
      <c r="J161" s="33"/>
    </row>
    <row r="162" spans="1:10" x14ac:dyDescent="0.25">
      <c r="A162" s="22"/>
      <c r="B162" s="20"/>
      <c r="C162" s="28" t="s">
        <v>18</v>
      </c>
      <c r="D162" s="34"/>
      <c r="E162" s="27">
        <f t="shared" si="45"/>
        <v>120</v>
      </c>
      <c r="F162" s="27">
        <v>0</v>
      </c>
      <c r="G162" s="27">
        <v>120</v>
      </c>
      <c r="H162" s="27">
        <v>0</v>
      </c>
      <c r="I162" s="27"/>
      <c r="J162" s="33"/>
    </row>
    <row r="163" spans="1:10" x14ac:dyDescent="0.25">
      <c r="A163" s="22"/>
      <c r="B163" s="20"/>
      <c r="C163" s="28" t="s">
        <v>19</v>
      </c>
      <c r="D163" s="34"/>
      <c r="E163" s="27">
        <f t="shared" si="45"/>
        <v>34180.199999999997</v>
      </c>
      <c r="F163" s="27">
        <v>8388.2999999999993</v>
      </c>
      <c r="G163" s="27">
        <v>8513</v>
      </c>
      <c r="H163" s="27">
        <v>8540.1</v>
      </c>
      <c r="I163" s="27">
        <v>8738.7999999999993</v>
      </c>
      <c r="J163" s="33"/>
    </row>
    <row r="164" spans="1:10" x14ac:dyDescent="0.25">
      <c r="A164" s="22"/>
      <c r="B164" s="20"/>
      <c r="C164" s="28" t="s">
        <v>20</v>
      </c>
      <c r="D164" s="34"/>
      <c r="E164" s="27">
        <f t="shared" si="45"/>
        <v>0</v>
      </c>
      <c r="F164" s="27">
        <v>0</v>
      </c>
      <c r="G164" s="27">
        <v>0</v>
      </c>
      <c r="H164" s="27">
        <v>0</v>
      </c>
      <c r="I164" s="27"/>
      <c r="J164" s="33"/>
    </row>
    <row r="165" spans="1:10" ht="15" customHeight="1" x14ac:dyDescent="0.25">
      <c r="A165" s="22" t="s">
        <v>77</v>
      </c>
      <c r="B165" s="20" t="s">
        <v>78</v>
      </c>
      <c r="C165" s="28" t="s">
        <v>14</v>
      </c>
      <c r="D165" s="28" t="s">
        <v>57</v>
      </c>
      <c r="E165" s="27">
        <f t="shared" si="45"/>
        <v>7766.8</v>
      </c>
      <c r="F165" s="27">
        <f>SUM(F166:F170)</f>
        <v>2146.8000000000002</v>
      </c>
      <c r="G165" s="27">
        <f>SUM(G166:G170)</f>
        <v>1843</v>
      </c>
      <c r="H165" s="27">
        <f t="shared" ref="H165:I165" si="46">SUM(H166:H170)</f>
        <v>1843</v>
      </c>
      <c r="I165" s="27">
        <f t="shared" si="46"/>
        <v>1934</v>
      </c>
      <c r="J165" s="33" t="s">
        <v>76</v>
      </c>
    </row>
    <row r="166" spans="1:10" x14ac:dyDescent="0.25">
      <c r="A166" s="22"/>
      <c r="B166" s="20"/>
      <c r="C166" s="28" t="s">
        <v>16</v>
      </c>
      <c r="D166" s="28" t="s">
        <v>58</v>
      </c>
      <c r="E166" s="27">
        <f t="shared" si="45"/>
        <v>0</v>
      </c>
      <c r="F166" s="27">
        <v>0</v>
      </c>
      <c r="G166" s="27">
        <v>0</v>
      </c>
      <c r="H166" s="27">
        <v>0</v>
      </c>
      <c r="I166" s="27"/>
      <c r="J166" s="33"/>
    </row>
    <row r="167" spans="1:10" x14ac:dyDescent="0.25">
      <c r="A167" s="22"/>
      <c r="B167" s="20"/>
      <c r="C167" s="28" t="s">
        <v>17</v>
      </c>
      <c r="D167" s="34"/>
      <c r="E167" s="27">
        <f t="shared" si="45"/>
        <v>0</v>
      </c>
      <c r="F167" s="27">
        <v>0</v>
      </c>
      <c r="G167" s="27">
        <v>0</v>
      </c>
      <c r="H167" s="27">
        <v>0</v>
      </c>
      <c r="I167" s="27"/>
      <c r="J167" s="33"/>
    </row>
    <row r="168" spans="1:10" x14ac:dyDescent="0.25">
      <c r="A168" s="22"/>
      <c r="B168" s="20"/>
      <c r="C168" s="28" t="s">
        <v>18</v>
      </c>
      <c r="D168" s="34"/>
      <c r="E168" s="27">
        <f t="shared" si="45"/>
        <v>0</v>
      </c>
      <c r="F168" s="27">
        <v>0</v>
      </c>
      <c r="G168" s="27">
        <v>0</v>
      </c>
      <c r="H168" s="27">
        <v>0</v>
      </c>
      <c r="I168" s="27"/>
      <c r="J168" s="33"/>
    </row>
    <row r="169" spans="1:10" x14ac:dyDescent="0.25">
      <c r="A169" s="22"/>
      <c r="B169" s="20"/>
      <c r="C169" s="28" t="s">
        <v>19</v>
      </c>
      <c r="D169" s="34"/>
      <c r="E169" s="27">
        <f t="shared" si="45"/>
        <v>7766.8</v>
      </c>
      <c r="F169" s="27">
        <v>2146.8000000000002</v>
      </c>
      <c r="G169" s="27">
        <v>1843</v>
      </c>
      <c r="H169" s="27">
        <v>1843</v>
      </c>
      <c r="I169" s="27">
        <v>1934</v>
      </c>
      <c r="J169" s="33"/>
    </row>
    <row r="170" spans="1:10" x14ac:dyDescent="0.25">
      <c r="A170" s="22"/>
      <c r="B170" s="20"/>
      <c r="C170" s="28" t="s">
        <v>20</v>
      </c>
      <c r="D170" s="34"/>
      <c r="E170" s="27">
        <f t="shared" si="45"/>
        <v>0</v>
      </c>
      <c r="F170" s="27">
        <v>0</v>
      </c>
      <c r="G170" s="27">
        <v>0</v>
      </c>
      <c r="H170" s="27">
        <v>0</v>
      </c>
      <c r="I170" s="27"/>
      <c r="J170" s="33"/>
    </row>
    <row r="171" spans="1:10" x14ac:dyDescent="0.25">
      <c r="A171" s="22" t="s">
        <v>79</v>
      </c>
      <c r="B171" s="20" t="s">
        <v>80</v>
      </c>
      <c r="C171" s="28" t="s">
        <v>14</v>
      </c>
      <c r="D171" s="28" t="s">
        <v>57</v>
      </c>
      <c r="E171" s="27">
        <f t="shared" si="45"/>
        <v>1550</v>
      </c>
      <c r="F171" s="27">
        <v>500</v>
      </c>
      <c r="G171" s="27">
        <v>250</v>
      </c>
      <c r="H171" s="27">
        <f t="shared" ref="H171:I171" si="47">SUM(H172:H176)</f>
        <v>400</v>
      </c>
      <c r="I171" s="27">
        <f t="shared" si="47"/>
        <v>400</v>
      </c>
      <c r="J171" s="33" t="s">
        <v>81</v>
      </c>
    </row>
    <row r="172" spans="1:10" x14ac:dyDescent="0.25">
      <c r="A172" s="22"/>
      <c r="B172" s="20"/>
      <c r="C172" s="28" t="s">
        <v>16</v>
      </c>
      <c r="D172" s="28" t="s">
        <v>58</v>
      </c>
      <c r="E172" s="27">
        <f t="shared" si="45"/>
        <v>0</v>
      </c>
      <c r="F172" s="27">
        <v>0</v>
      </c>
      <c r="G172" s="27">
        <v>0</v>
      </c>
      <c r="H172" s="27">
        <v>0</v>
      </c>
      <c r="I172" s="27"/>
      <c r="J172" s="33"/>
    </row>
    <row r="173" spans="1:10" x14ac:dyDescent="0.25">
      <c r="A173" s="22"/>
      <c r="B173" s="20"/>
      <c r="C173" s="28" t="s">
        <v>17</v>
      </c>
      <c r="D173" s="34"/>
      <c r="E173" s="27">
        <f t="shared" si="45"/>
        <v>0</v>
      </c>
      <c r="F173" s="27">
        <v>0</v>
      </c>
      <c r="G173" s="27">
        <v>0</v>
      </c>
      <c r="H173" s="27">
        <v>0</v>
      </c>
      <c r="I173" s="27"/>
      <c r="J173" s="33"/>
    </row>
    <row r="174" spans="1:10" x14ac:dyDescent="0.25">
      <c r="A174" s="22"/>
      <c r="B174" s="20"/>
      <c r="C174" s="28" t="s">
        <v>18</v>
      </c>
      <c r="D174" s="34"/>
      <c r="E174" s="27">
        <f t="shared" si="45"/>
        <v>0</v>
      </c>
      <c r="F174" s="27">
        <v>0</v>
      </c>
      <c r="G174" s="27">
        <v>0</v>
      </c>
      <c r="H174" s="27">
        <v>0</v>
      </c>
      <c r="I174" s="27"/>
      <c r="J174" s="33"/>
    </row>
    <row r="175" spans="1:10" x14ac:dyDescent="0.25">
      <c r="A175" s="22"/>
      <c r="B175" s="20"/>
      <c r="C175" s="28" t="s">
        <v>19</v>
      </c>
      <c r="D175" s="34"/>
      <c r="E175" s="27">
        <f t="shared" si="45"/>
        <v>1550</v>
      </c>
      <c r="F175" s="27">
        <v>500</v>
      </c>
      <c r="G175" s="27">
        <v>250</v>
      </c>
      <c r="H175" s="27">
        <v>400</v>
      </c>
      <c r="I175" s="27">
        <v>400</v>
      </c>
      <c r="J175" s="33"/>
    </row>
    <row r="176" spans="1:10" x14ac:dyDescent="0.25">
      <c r="A176" s="22"/>
      <c r="B176" s="20"/>
      <c r="C176" s="28" t="s">
        <v>20</v>
      </c>
      <c r="D176" s="34"/>
      <c r="E176" s="27">
        <f t="shared" si="45"/>
        <v>0</v>
      </c>
      <c r="F176" s="27">
        <v>0</v>
      </c>
      <c r="G176" s="27">
        <v>0</v>
      </c>
      <c r="H176" s="27">
        <v>0</v>
      </c>
      <c r="I176" s="27"/>
      <c r="J176" s="33"/>
    </row>
    <row r="177" spans="1:10" ht="40.799999999999997" customHeight="1" x14ac:dyDescent="0.25">
      <c r="A177" s="22" t="s">
        <v>82</v>
      </c>
      <c r="B177" s="36" t="s">
        <v>83</v>
      </c>
      <c r="C177" s="28" t="s">
        <v>14</v>
      </c>
      <c r="D177" s="28" t="s">
        <v>57</v>
      </c>
      <c r="E177" s="27">
        <f t="shared" si="45"/>
        <v>17708.8</v>
      </c>
      <c r="F177" s="27">
        <f>SUM(F178:F182)</f>
        <v>4427.2</v>
      </c>
      <c r="G177" s="27">
        <f t="shared" ref="G177:I177" si="48">SUM(G178:G182)</f>
        <v>4427.2</v>
      </c>
      <c r="H177" s="27">
        <f t="shared" si="48"/>
        <v>4427.2</v>
      </c>
      <c r="I177" s="27">
        <f t="shared" si="48"/>
        <v>4427.2</v>
      </c>
      <c r="J177" s="33" t="s">
        <v>76</v>
      </c>
    </row>
    <row r="178" spans="1:10" x14ac:dyDescent="0.25">
      <c r="A178" s="22"/>
      <c r="B178" s="36"/>
      <c r="C178" s="28" t="s">
        <v>16</v>
      </c>
      <c r="D178" s="28" t="s">
        <v>58</v>
      </c>
      <c r="E178" s="27">
        <f t="shared" si="45"/>
        <v>0</v>
      </c>
      <c r="F178" s="27">
        <v>0</v>
      </c>
      <c r="G178" s="27">
        <v>0</v>
      </c>
      <c r="H178" s="27">
        <v>0</v>
      </c>
      <c r="I178" s="27"/>
      <c r="J178" s="33"/>
    </row>
    <row r="179" spans="1:10" ht="22.5" customHeight="1" x14ac:dyDescent="0.25">
      <c r="A179" s="22"/>
      <c r="B179" s="36"/>
      <c r="C179" s="28" t="s">
        <v>17</v>
      </c>
      <c r="D179" s="34"/>
      <c r="E179" s="27">
        <f t="shared" si="45"/>
        <v>8854.4</v>
      </c>
      <c r="F179" s="27">
        <v>2213.6</v>
      </c>
      <c r="G179" s="27">
        <v>2213.6</v>
      </c>
      <c r="H179" s="27">
        <v>2213.6</v>
      </c>
      <c r="I179" s="27">
        <v>2213.6</v>
      </c>
      <c r="J179" s="33"/>
    </row>
    <row r="180" spans="1:10" ht="22.5" customHeight="1" x14ac:dyDescent="0.25">
      <c r="A180" s="22"/>
      <c r="B180" s="36"/>
      <c r="C180" s="28" t="s">
        <v>18</v>
      </c>
      <c r="D180" s="34"/>
      <c r="E180" s="27">
        <f t="shared" si="45"/>
        <v>0</v>
      </c>
      <c r="F180" s="27">
        <v>0</v>
      </c>
      <c r="G180" s="27">
        <v>0</v>
      </c>
      <c r="H180" s="27">
        <v>0</v>
      </c>
      <c r="I180" s="27"/>
      <c r="J180" s="33"/>
    </row>
    <row r="181" spans="1:10" ht="22.5" customHeight="1" x14ac:dyDescent="0.25">
      <c r="A181" s="22"/>
      <c r="B181" s="36"/>
      <c r="C181" s="28" t="s">
        <v>19</v>
      </c>
      <c r="D181" s="34"/>
      <c r="E181" s="27">
        <f t="shared" si="45"/>
        <v>8854.4</v>
      </c>
      <c r="F181" s="27">
        <v>2213.6</v>
      </c>
      <c r="G181" s="27">
        <v>2213.6</v>
      </c>
      <c r="H181" s="27">
        <v>2213.6</v>
      </c>
      <c r="I181" s="27">
        <v>2213.6</v>
      </c>
      <c r="J181" s="33"/>
    </row>
    <row r="182" spans="1:10" ht="34.5" customHeight="1" x14ac:dyDescent="0.25">
      <c r="A182" s="22"/>
      <c r="B182" s="36"/>
      <c r="C182" s="28" t="s">
        <v>20</v>
      </c>
      <c r="D182" s="34"/>
      <c r="E182" s="27">
        <f t="shared" si="45"/>
        <v>0</v>
      </c>
      <c r="F182" s="27">
        <v>0</v>
      </c>
      <c r="G182" s="27">
        <v>0</v>
      </c>
      <c r="H182" s="27">
        <v>0</v>
      </c>
      <c r="I182" s="27"/>
      <c r="J182" s="33"/>
    </row>
    <row r="183" spans="1:10" ht="18.75" customHeight="1" x14ac:dyDescent="0.25">
      <c r="A183" s="22" t="s">
        <v>84</v>
      </c>
      <c r="B183" s="20" t="s">
        <v>85</v>
      </c>
      <c r="C183" s="28" t="s">
        <v>14</v>
      </c>
      <c r="D183" s="28" t="s">
        <v>57</v>
      </c>
      <c r="E183" s="27">
        <f t="shared" si="45"/>
        <v>609.1</v>
      </c>
      <c r="F183" s="27">
        <f>SUM(F184:F188)</f>
        <v>0</v>
      </c>
      <c r="G183" s="27">
        <f t="shared" ref="G183:I183" si="49">SUM(G184:G188)</f>
        <v>609.1</v>
      </c>
      <c r="H183" s="27">
        <f t="shared" si="49"/>
        <v>0</v>
      </c>
      <c r="I183" s="27">
        <f t="shared" si="49"/>
        <v>0</v>
      </c>
      <c r="J183" s="33" t="s">
        <v>86</v>
      </c>
    </row>
    <row r="184" spans="1:10" x14ac:dyDescent="0.25">
      <c r="A184" s="22"/>
      <c r="B184" s="20"/>
      <c r="C184" s="28" t="s">
        <v>16</v>
      </c>
      <c r="D184" s="28" t="s">
        <v>58</v>
      </c>
      <c r="E184" s="27">
        <f t="shared" si="45"/>
        <v>0</v>
      </c>
      <c r="F184" s="27">
        <v>0</v>
      </c>
      <c r="G184" s="27">
        <v>0</v>
      </c>
      <c r="H184" s="27">
        <v>0</v>
      </c>
      <c r="I184" s="27"/>
      <c r="J184" s="33"/>
    </row>
    <row r="185" spans="1:10" x14ac:dyDescent="0.25">
      <c r="A185" s="22"/>
      <c r="B185" s="20"/>
      <c r="C185" s="28" t="s">
        <v>17</v>
      </c>
      <c r="D185" s="34"/>
      <c r="E185" s="27">
        <f t="shared" si="45"/>
        <v>0</v>
      </c>
      <c r="F185" s="27">
        <v>0</v>
      </c>
      <c r="G185" s="27">
        <v>0</v>
      </c>
      <c r="H185" s="27">
        <v>0</v>
      </c>
      <c r="I185" s="27"/>
      <c r="J185" s="33"/>
    </row>
    <row r="186" spans="1:10" x14ac:dyDescent="0.25">
      <c r="A186" s="22"/>
      <c r="B186" s="20"/>
      <c r="C186" s="28" t="s">
        <v>18</v>
      </c>
      <c r="D186" s="34"/>
      <c r="E186" s="27">
        <f t="shared" si="45"/>
        <v>0</v>
      </c>
      <c r="F186" s="27">
        <v>0</v>
      </c>
      <c r="G186" s="27">
        <v>0</v>
      </c>
      <c r="H186" s="27">
        <v>0</v>
      </c>
      <c r="I186" s="27"/>
      <c r="J186" s="33"/>
    </row>
    <row r="187" spans="1:10" x14ac:dyDescent="0.25">
      <c r="A187" s="22"/>
      <c r="B187" s="20"/>
      <c r="C187" s="28" t="s">
        <v>19</v>
      </c>
      <c r="D187" s="34"/>
      <c r="E187" s="27">
        <f t="shared" si="45"/>
        <v>609.1</v>
      </c>
      <c r="F187" s="27">
        <v>0</v>
      </c>
      <c r="G187" s="27">
        <v>609.1</v>
      </c>
      <c r="H187" s="27">
        <v>0</v>
      </c>
      <c r="I187" s="27"/>
      <c r="J187" s="33"/>
    </row>
    <row r="188" spans="1:10" x14ac:dyDescent="0.25">
      <c r="A188" s="22"/>
      <c r="B188" s="20"/>
      <c r="C188" s="28" t="s">
        <v>20</v>
      </c>
      <c r="D188" s="34"/>
      <c r="E188" s="27">
        <f t="shared" si="45"/>
        <v>0</v>
      </c>
      <c r="F188" s="27">
        <v>0</v>
      </c>
      <c r="G188" s="27">
        <v>0</v>
      </c>
      <c r="H188" s="27">
        <v>0</v>
      </c>
      <c r="I188" s="27"/>
      <c r="J188" s="33"/>
    </row>
    <row r="189" spans="1:10" x14ac:dyDescent="0.25">
      <c r="A189" s="22" t="s">
        <v>87</v>
      </c>
      <c r="B189" s="20" t="s">
        <v>69</v>
      </c>
      <c r="C189" s="28" t="s">
        <v>14</v>
      </c>
      <c r="D189" s="28" t="s">
        <v>57</v>
      </c>
      <c r="E189" s="27">
        <f t="shared" si="45"/>
        <v>105.3</v>
      </c>
      <c r="F189" s="27">
        <f>SUM(F190:F194)</f>
        <v>0</v>
      </c>
      <c r="G189" s="27">
        <f t="shared" ref="G189:I189" si="50">SUM(G190:G194)</f>
        <v>105.3</v>
      </c>
      <c r="H189" s="27">
        <f t="shared" si="50"/>
        <v>0</v>
      </c>
      <c r="I189" s="27">
        <f t="shared" si="50"/>
        <v>0</v>
      </c>
      <c r="J189" s="33" t="s">
        <v>86</v>
      </c>
    </row>
    <row r="190" spans="1:10" x14ac:dyDescent="0.25">
      <c r="A190" s="22"/>
      <c r="B190" s="20"/>
      <c r="C190" s="28" t="s">
        <v>16</v>
      </c>
      <c r="D190" s="28" t="s">
        <v>58</v>
      </c>
      <c r="E190" s="27">
        <f t="shared" si="45"/>
        <v>0</v>
      </c>
      <c r="F190" s="27">
        <v>0</v>
      </c>
      <c r="G190" s="27">
        <v>0</v>
      </c>
      <c r="H190" s="27">
        <v>0</v>
      </c>
      <c r="I190" s="27"/>
      <c r="J190" s="33"/>
    </row>
    <row r="191" spans="1:10" x14ac:dyDescent="0.25">
      <c r="A191" s="22"/>
      <c r="B191" s="20"/>
      <c r="C191" s="28" t="s">
        <v>17</v>
      </c>
      <c r="D191" s="34"/>
      <c r="E191" s="27">
        <f t="shared" si="45"/>
        <v>100</v>
      </c>
      <c r="F191" s="27">
        <v>0</v>
      </c>
      <c r="G191" s="27">
        <v>100</v>
      </c>
      <c r="H191" s="27">
        <v>0</v>
      </c>
      <c r="I191" s="27"/>
      <c r="J191" s="33"/>
    </row>
    <row r="192" spans="1:10" x14ac:dyDescent="0.25">
      <c r="A192" s="22"/>
      <c r="B192" s="20"/>
      <c r="C192" s="28" t="s">
        <v>18</v>
      </c>
      <c r="D192" s="34"/>
      <c r="E192" s="27">
        <f t="shared" si="45"/>
        <v>0</v>
      </c>
      <c r="F192" s="27">
        <v>0</v>
      </c>
      <c r="G192" s="27"/>
      <c r="H192" s="27">
        <v>0</v>
      </c>
      <c r="I192" s="27"/>
      <c r="J192" s="33"/>
    </row>
    <row r="193" spans="1:10" x14ac:dyDescent="0.25">
      <c r="A193" s="22"/>
      <c r="B193" s="20"/>
      <c r="C193" s="28" t="s">
        <v>19</v>
      </c>
      <c r="D193" s="34"/>
      <c r="E193" s="27">
        <f t="shared" si="45"/>
        <v>5.3</v>
      </c>
      <c r="F193" s="27">
        <v>0</v>
      </c>
      <c r="G193" s="27">
        <v>5.3</v>
      </c>
      <c r="H193" s="27">
        <v>0</v>
      </c>
      <c r="I193" s="27"/>
      <c r="J193" s="33"/>
    </row>
    <row r="194" spans="1:10" x14ac:dyDescent="0.25">
      <c r="A194" s="22"/>
      <c r="B194" s="20"/>
      <c r="C194" s="28" t="s">
        <v>20</v>
      </c>
      <c r="D194" s="34"/>
      <c r="E194" s="27">
        <f t="shared" si="45"/>
        <v>0</v>
      </c>
      <c r="F194" s="27">
        <v>0</v>
      </c>
      <c r="G194" s="27">
        <v>0</v>
      </c>
      <c r="H194" s="27">
        <v>0</v>
      </c>
      <c r="I194" s="27"/>
      <c r="J194" s="33"/>
    </row>
    <row r="195" spans="1:10" ht="33.75" customHeight="1" x14ac:dyDescent="0.25">
      <c r="A195" s="22" t="s">
        <v>88</v>
      </c>
      <c r="B195" s="14" t="s">
        <v>89</v>
      </c>
      <c r="C195" s="10" t="s">
        <v>14</v>
      </c>
      <c r="D195" s="10" t="s">
        <v>57</v>
      </c>
      <c r="E195" s="13">
        <f>SUM(F195:I195)</f>
        <v>16037</v>
      </c>
      <c r="F195" s="13">
        <f t="shared" ref="F195:I200" si="51">F201+F207+F213+F219</f>
        <v>3463.4</v>
      </c>
      <c r="G195" s="13">
        <f t="shared" si="51"/>
        <v>4673.6000000000004</v>
      </c>
      <c r="H195" s="13">
        <f t="shared" si="51"/>
        <v>3700</v>
      </c>
      <c r="I195" s="13">
        <f t="shared" si="51"/>
        <v>4200</v>
      </c>
      <c r="J195" s="33"/>
    </row>
    <row r="196" spans="1:10" x14ac:dyDescent="0.25">
      <c r="A196" s="22"/>
      <c r="B196" s="14"/>
      <c r="C196" s="10" t="s">
        <v>16</v>
      </c>
      <c r="D196" s="10" t="s">
        <v>58</v>
      </c>
      <c r="E196" s="13">
        <f t="shared" ref="E196:E200" si="52">SUM(F196:I196)</f>
        <v>0</v>
      </c>
      <c r="F196" s="13">
        <f t="shared" si="51"/>
        <v>0</v>
      </c>
      <c r="G196" s="13">
        <f t="shared" si="51"/>
        <v>0</v>
      </c>
      <c r="H196" s="13">
        <f t="shared" si="51"/>
        <v>0</v>
      </c>
      <c r="I196" s="13">
        <f t="shared" si="51"/>
        <v>0</v>
      </c>
      <c r="J196" s="33"/>
    </row>
    <row r="197" spans="1:10" x14ac:dyDescent="0.25">
      <c r="A197" s="22"/>
      <c r="B197" s="14"/>
      <c r="C197" s="10" t="s">
        <v>17</v>
      </c>
      <c r="D197" s="34"/>
      <c r="E197" s="13">
        <f t="shared" si="52"/>
        <v>1050.4000000000001</v>
      </c>
      <c r="F197" s="13">
        <f t="shared" si="51"/>
        <v>0</v>
      </c>
      <c r="G197" s="13">
        <f t="shared" si="51"/>
        <v>1050.4000000000001</v>
      </c>
      <c r="H197" s="13">
        <f t="shared" si="51"/>
        <v>0</v>
      </c>
      <c r="I197" s="13">
        <f t="shared" si="51"/>
        <v>0</v>
      </c>
      <c r="J197" s="33"/>
    </row>
    <row r="198" spans="1:10" x14ac:dyDescent="0.25">
      <c r="A198" s="22"/>
      <c r="B198" s="14"/>
      <c r="C198" s="10" t="s">
        <v>18</v>
      </c>
      <c r="D198" s="34"/>
      <c r="E198" s="13">
        <f t="shared" si="52"/>
        <v>153.4</v>
      </c>
      <c r="F198" s="13">
        <f t="shared" si="51"/>
        <v>153.4</v>
      </c>
      <c r="G198" s="13">
        <f t="shared" si="51"/>
        <v>0</v>
      </c>
      <c r="H198" s="13">
        <f t="shared" si="51"/>
        <v>0</v>
      </c>
      <c r="I198" s="13">
        <f t="shared" si="51"/>
        <v>0</v>
      </c>
      <c r="J198" s="33"/>
    </row>
    <row r="199" spans="1:10" x14ac:dyDescent="0.25">
      <c r="A199" s="22"/>
      <c r="B199" s="14"/>
      <c r="C199" s="10" t="s">
        <v>19</v>
      </c>
      <c r="D199" s="34"/>
      <c r="E199" s="13">
        <f t="shared" si="52"/>
        <v>14833.2</v>
      </c>
      <c r="F199" s="13">
        <f t="shared" si="51"/>
        <v>3310</v>
      </c>
      <c r="G199" s="13">
        <f t="shared" si="51"/>
        <v>3623.2</v>
      </c>
      <c r="H199" s="13">
        <f t="shared" si="51"/>
        <v>3700</v>
      </c>
      <c r="I199" s="13">
        <f t="shared" si="51"/>
        <v>4200</v>
      </c>
      <c r="J199" s="33"/>
    </row>
    <row r="200" spans="1:10" x14ac:dyDescent="0.25">
      <c r="A200" s="22"/>
      <c r="B200" s="14"/>
      <c r="C200" s="10" t="s">
        <v>20</v>
      </c>
      <c r="D200" s="34"/>
      <c r="E200" s="13">
        <f t="shared" si="52"/>
        <v>0</v>
      </c>
      <c r="F200" s="13">
        <f>F206+F212+F218+F224</f>
        <v>0</v>
      </c>
      <c r="G200" s="13">
        <f t="shared" si="51"/>
        <v>0</v>
      </c>
      <c r="H200" s="13">
        <f t="shared" si="51"/>
        <v>0</v>
      </c>
      <c r="I200" s="13">
        <f t="shared" si="51"/>
        <v>0</v>
      </c>
      <c r="J200" s="33"/>
    </row>
    <row r="201" spans="1:10" ht="15" customHeight="1" x14ac:dyDescent="0.25">
      <c r="A201" s="22" t="s">
        <v>90</v>
      </c>
      <c r="B201" s="20" t="s">
        <v>91</v>
      </c>
      <c r="C201" s="28" t="s">
        <v>14</v>
      </c>
      <c r="D201" s="28" t="s">
        <v>57</v>
      </c>
      <c r="E201" s="27">
        <f>SUM(F201:I201)</f>
        <v>1650.6</v>
      </c>
      <c r="F201" s="27">
        <f>SUM(F202:F206)</f>
        <v>470.6</v>
      </c>
      <c r="G201" s="27">
        <f t="shared" ref="G201:I201" si="53">SUM(G202:G206)</f>
        <v>380</v>
      </c>
      <c r="H201" s="27">
        <f t="shared" si="53"/>
        <v>400</v>
      </c>
      <c r="I201" s="27">
        <f t="shared" si="53"/>
        <v>400</v>
      </c>
      <c r="J201" s="20" t="s">
        <v>81</v>
      </c>
    </row>
    <row r="202" spans="1:10" x14ac:dyDescent="0.25">
      <c r="A202" s="22"/>
      <c r="B202" s="20"/>
      <c r="C202" s="28" t="s">
        <v>16</v>
      </c>
      <c r="D202" s="28" t="s">
        <v>58</v>
      </c>
      <c r="E202" s="27">
        <f t="shared" ref="E202:E224" si="54">SUM(F202:I202)</f>
        <v>0</v>
      </c>
      <c r="F202" s="27">
        <v>0</v>
      </c>
      <c r="G202" s="27">
        <v>0</v>
      </c>
      <c r="H202" s="27">
        <v>0</v>
      </c>
      <c r="I202" s="27"/>
      <c r="J202" s="20"/>
    </row>
    <row r="203" spans="1:10" x14ac:dyDescent="0.25">
      <c r="A203" s="22"/>
      <c r="B203" s="20"/>
      <c r="C203" s="28" t="s">
        <v>17</v>
      </c>
      <c r="D203" s="34"/>
      <c r="E203" s="27">
        <f t="shared" si="54"/>
        <v>0</v>
      </c>
      <c r="F203" s="27">
        <v>0</v>
      </c>
      <c r="G203" s="27">
        <v>0</v>
      </c>
      <c r="H203" s="27">
        <v>0</v>
      </c>
      <c r="I203" s="27"/>
      <c r="J203" s="20"/>
    </row>
    <row r="204" spans="1:10" x14ac:dyDescent="0.25">
      <c r="A204" s="22"/>
      <c r="B204" s="20"/>
      <c r="C204" s="28" t="s">
        <v>18</v>
      </c>
      <c r="D204" s="34"/>
      <c r="E204" s="27">
        <f t="shared" si="54"/>
        <v>0</v>
      </c>
      <c r="F204" s="27">
        <v>0</v>
      </c>
      <c r="G204" s="27">
        <v>0</v>
      </c>
      <c r="H204" s="27">
        <v>0</v>
      </c>
      <c r="I204" s="27"/>
      <c r="J204" s="20"/>
    </row>
    <row r="205" spans="1:10" x14ac:dyDescent="0.25">
      <c r="A205" s="22"/>
      <c r="B205" s="20"/>
      <c r="C205" s="28" t="s">
        <v>19</v>
      </c>
      <c r="D205" s="34"/>
      <c r="E205" s="27">
        <f t="shared" si="54"/>
        <v>1650.6</v>
      </c>
      <c r="F205" s="27">
        <v>470.6</v>
      </c>
      <c r="G205" s="27">
        <v>380</v>
      </c>
      <c r="H205" s="27">
        <v>400</v>
      </c>
      <c r="I205" s="27">
        <v>400</v>
      </c>
      <c r="J205" s="20"/>
    </row>
    <row r="206" spans="1:10" x14ac:dyDescent="0.25">
      <c r="A206" s="22"/>
      <c r="B206" s="20"/>
      <c r="C206" s="28" t="s">
        <v>20</v>
      </c>
      <c r="D206" s="34"/>
      <c r="E206" s="27">
        <f t="shared" si="54"/>
        <v>0</v>
      </c>
      <c r="F206" s="27">
        <v>0</v>
      </c>
      <c r="G206" s="27">
        <v>0</v>
      </c>
      <c r="H206" s="27">
        <v>0</v>
      </c>
      <c r="I206" s="27"/>
      <c r="J206" s="20"/>
    </row>
    <row r="207" spans="1:10" ht="22.2" customHeight="1" x14ac:dyDescent="0.25">
      <c r="A207" s="22" t="s">
        <v>92</v>
      </c>
      <c r="B207" s="20" t="s">
        <v>93</v>
      </c>
      <c r="C207" s="28" t="s">
        <v>14</v>
      </c>
      <c r="D207" s="28" t="s">
        <v>57</v>
      </c>
      <c r="E207" s="27">
        <f t="shared" si="54"/>
        <v>3762.8</v>
      </c>
      <c r="F207" s="27">
        <f>SUM(F208:F212)</f>
        <v>762.8</v>
      </c>
      <c r="G207" s="27">
        <f t="shared" ref="G207:I207" si="55">SUM(G208:G212)</f>
        <v>900</v>
      </c>
      <c r="H207" s="27">
        <f t="shared" si="55"/>
        <v>1000</v>
      </c>
      <c r="I207" s="27">
        <f t="shared" si="55"/>
        <v>1100</v>
      </c>
      <c r="J207" s="20" t="s">
        <v>81</v>
      </c>
    </row>
    <row r="208" spans="1:10" x14ac:dyDescent="0.25">
      <c r="A208" s="22"/>
      <c r="B208" s="20"/>
      <c r="C208" s="28" t="s">
        <v>16</v>
      </c>
      <c r="D208" s="28" t="s">
        <v>58</v>
      </c>
      <c r="E208" s="27">
        <f t="shared" si="54"/>
        <v>0</v>
      </c>
      <c r="F208" s="27">
        <v>0</v>
      </c>
      <c r="G208" s="27">
        <v>0</v>
      </c>
      <c r="H208" s="27">
        <v>0</v>
      </c>
      <c r="I208" s="27"/>
      <c r="J208" s="20"/>
    </row>
    <row r="209" spans="1:10" x14ac:dyDescent="0.25">
      <c r="A209" s="22"/>
      <c r="B209" s="20"/>
      <c r="C209" s="28" t="s">
        <v>17</v>
      </c>
      <c r="D209" s="34"/>
      <c r="E209" s="27">
        <f t="shared" si="54"/>
        <v>0</v>
      </c>
      <c r="F209" s="27">
        <v>0</v>
      </c>
      <c r="G209" s="27">
        <v>0</v>
      </c>
      <c r="H209" s="27">
        <v>0</v>
      </c>
      <c r="I209" s="27"/>
      <c r="J209" s="20"/>
    </row>
    <row r="210" spans="1:10" x14ac:dyDescent="0.25">
      <c r="A210" s="22"/>
      <c r="B210" s="20"/>
      <c r="C210" s="28" t="s">
        <v>18</v>
      </c>
      <c r="D210" s="34"/>
      <c r="E210" s="27">
        <f t="shared" si="54"/>
        <v>83.4</v>
      </c>
      <c r="F210" s="27">
        <v>83.4</v>
      </c>
      <c r="G210" s="27">
        <v>0</v>
      </c>
      <c r="H210" s="27">
        <v>0</v>
      </c>
      <c r="I210" s="27"/>
      <c r="J210" s="20"/>
    </row>
    <row r="211" spans="1:10" x14ac:dyDescent="0.25">
      <c r="A211" s="22"/>
      <c r="B211" s="20"/>
      <c r="C211" s="28" t="s">
        <v>19</v>
      </c>
      <c r="D211" s="34"/>
      <c r="E211" s="27">
        <f t="shared" si="54"/>
        <v>3679.4</v>
      </c>
      <c r="F211" s="27">
        <v>679.4</v>
      </c>
      <c r="G211" s="27">
        <v>900</v>
      </c>
      <c r="H211" s="27">
        <v>1000</v>
      </c>
      <c r="I211" s="27">
        <v>1100</v>
      </c>
      <c r="J211" s="20"/>
    </row>
    <row r="212" spans="1:10" x14ac:dyDescent="0.25">
      <c r="A212" s="22"/>
      <c r="B212" s="20"/>
      <c r="C212" s="28" t="s">
        <v>20</v>
      </c>
      <c r="D212" s="34"/>
      <c r="E212" s="27">
        <f t="shared" si="54"/>
        <v>0</v>
      </c>
      <c r="F212" s="27">
        <v>0</v>
      </c>
      <c r="G212" s="27">
        <v>0</v>
      </c>
      <c r="H212" s="27">
        <v>0</v>
      </c>
      <c r="I212" s="27"/>
      <c r="J212" s="20"/>
    </row>
    <row r="213" spans="1:10" x14ac:dyDescent="0.25">
      <c r="A213" s="22" t="s">
        <v>94</v>
      </c>
      <c r="B213" s="20" t="s">
        <v>95</v>
      </c>
      <c r="C213" s="28" t="s">
        <v>14</v>
      </c>
      <c r="D213" s="28" t="s">
        <v>57</v>
      </c>
      <c r="E213" s="27">
        <f t="shared" si="54"/>
        <v>9430</v>
      </c>
      <c r="F213" s="27">
        <f>SUM(F214:F218)</f>
        <v>2230</v>
      </c>
      <c r="G213" s="27">
        <f t="shared" ref="G213:I213" si="56">SUM(G214:G218)</f>
        <v>2200</v>
      </c>
      <c r="H213" s="27">
        <f t="shared" si="56"/>
        <v>2300</v>
      </c>
      <c r="I213" s="27">
        <f t="shared" si="56"/>
        <v>2700</v>
      </c>
      <c r="J213" s="20" t="s">
        <v>81</v>
      </c>
    </row>
    <row r="214" spans="1:10" x14ac:dyDescent="0.25">
      <c r="A214" s="22"/>
      <c r="B214" s="20"/>
      <c r="C214" s="28" t="s">
        <v>16</v>
      </c>
      <c r="D214" s="28" t="s">
        <v>58</v>
      </c>
      <c r="E214" s="27">
        <f t="shared" si="54"/>
        <v>0</v>
      </c>
      <c r="F214" s="27">
        <v>0</v>
      </c>
      <c r="G214" s="27">
        <v>0</v>
      </c>
      <c r="H214" s="27">
        <v>0</v>
      </c>
      <c r="I214" s="27"/>
      <c r="J214" s="20"/>
    </row>
    <row r="215" spans="1:10" x14ac:dyDescent="0.25">
      <c r="A215" s="22"/>
      <c r="B215" s="20"/>
      <c r="C215" s="28" t="s">
        <v>17</v>
      </c>
      <c r="D215" s="34"/>
      <c r="E215" s="27">
        <f t="shared" si="54"/>
        <v>0</v>
      </c>
      <c r="F215" s="27">
        <v>0</v>
      </c>
      <c r="G215" s="27">
        <v>0</v>
      </c>
      <c r="H215" s="27">
        <v>0</v>
      </c>
      <c r="I215" s="27"/>
      <c r="J215" s="20"/>
    </row>
    <row r="216" spans="1:10" x14ac:dyDescent="0.25">
      <c r="A216" s="22"/>
      <c r="B216" s="20"/>
      <c r="C216" s="28" t="s">
        <v>18</v>
      </c>
      <c r="D216" s="34"/>
      <c r="E216" s="27">
        <f t="shared" si="54"/>
        <v>70</v>
      </c>
      <c r="F216" s="27">
        <v>70</v>
      </c>
      <c r="G216" s="27">
        <v>0</v>
      </c>
      <c r="H216" s="27">
        <v>0</v>
      </c>
      <c r="I216" s="27"/>
      <c r="J216" s="20"/>
    </row>
    <row r="217" spans="1:10" x14ac:dyDescent="0.25">
      <c r="A217" s="22"/>
      <c r="B217" s="20"/>
      <c r="C217" s="28" t="s">
        <v>19</v>
      </c>
      <c r="D217" s="34"/>
      <c r="E217" s="27">
        <f t="shared" si="54"/>
        <v>9360</v>
      </c>
      <c r="F217" s="27">
        <v>2160</v>
      </c>
      <c r="G217" s="27">
        <v>2200</v>
      </c>
      <c r="H217" s="27">
        <v>2300</v>
      </c>
      <c r="I217" s="27">
        <v>2700</v>
      </c>
      <c r="J217" s="20"/>
    </row>
    <row r="218" spans="1:10" x14ac:dyDescent="0.25">
      <c r="A218" s="22"/>
      <c r="B218" s="20"/>
      <c r="C218" s="28" t="s">
        <v>20</v>
      </c>
      <c r="D218" s="34"/>
      <c r="E218" s="27">
        <f t="shared" si="54"/>
        <v>0</v>
      </c>
      <c r="F218" s="27">
        <v>0</v>
      </c>
      <c r="G218" s="27">
        <v>0</v>
      </c>
      <c r="H218" s="27">
        <v>0</v>
      </c>
      <c r="I218" s="27"/>
      <c r="J218" s="20"/>
    </row>
    <row r="219" spans="1:10" ht="15" customHeight="1" x14ac:dyDescent="0.25">
      <c r="A219" s="22" t="s">
        <v>96</v>
      </c>
      <c r="B219" s="20" t="s">
        <v>97</v>
      </c>
      <c r="C219" s="28" t="s">
        <v>14</v>
      </c>
      <c r="D219" s="28" t="s">
        <v>57</v>
      </c>
      <c r="E219" s="27">
        <f t="shared" si="54"/>
        <v>1193.6000000000001</v>
      </c>
      <c r="F219" s="27">
        <f>SUM(F220:F224)</f>
        <v>0</v>
      </c>
      <c r="G219" s="27">
        <f t="shared" ref="G219:I219" si="57">SUM(G220:G224)</f>
        <v>1193.6000000000001</v>
      </c>
      <c r="H219" s="27">
        <f t="shared" si="57"/>
        <v>0</v>
      </c>
      <c r="I219" s="27">
        <f t="shared" si="57"/>
        <v>0</v>
      </c>
      <c r="J219" s="20" t="s">
        <v>39</v>
      </c>
    </row>
    <row r="220" spans="1:10" x14ac:dyDescent="0.25">
      <c r="A220" s="22"/>
      <c r="B220" s="20"/>
      <c r="C220" s="28" t="s">
        <v>16</v>
      </c>
      <c r="D220" s="28" t="s">
        <v>58</v>
      </c>
      <c r="E220" s="27">
        <f t="shared" si="54"/>
        <v>0</v>
      </c>
      <c r="F220" s="27">
        <v>0</v>
      </c>
      <c r="G220" s="27">
        <v>0</v>
      </c>
      <c r="H220" s="27">
        <v>0</v>
      </c>
      <c r="I220" s="27"/>
      <c r="J220" s="20"/>
    </row>
    <row r="221" spans="1:10" x14ac:dyDescent="0.25">
      <c r="A221" s="22"/>
      <c r="B221" s="20"/>
      <c r="C221" s="28" t="s">
        <v>17</v>
      </c>
      <c r="D221" s="34"/>
      <c r="E221" s="27">
        <f t="shared" si="54"/>
        <v>1050.4000000000001</v>
      </c>
      <c r="F221" s="27">
        <v>0</v>
      </c>
      <c r="G221" s="27">
        <v>1050.4000000000001</v>
      </c>
      <c r="H221" s="27">
        <v>0</v>
      </c>
      <c r="I221" s="27"/>
      <c r="J221" s="20"/>
    </row>
    <row r="222" spans="1:10" x14ac:dyDescent="0.25">
      <c r="A222" s="22"/>
      <c r="B222" s="20"/>
      <c r="C222" s="28" t="s">
        <v>18</v>
      </c>
      <c r="D222" s="34"/>
      <c r="E222" s="27">
        <f t="shared" si="54"/>
        <v>0</v>
      </c>
      <c r="F222" s="27">
        <v>0</v>
      </c>
      <c r="G222" s="27">
        <v>0</v>
      </c>
      <c r="H222" s="27">
        <v>0</v>
      </c>
      <c r="I222" s="27"/>
      <c r="J222" s="20"/>
    </row>
    <row r="223" spans="1:10" x14ac:dyDescent="0.25">
      <c r="A223" s="22"/>
      <c r="B223" s="20"/>
      <c r="C223" s="28" t="s">
        <v>19</v>
      </c>
      <c r="D223" s="34"/>
      <c r="E223" s="27">
        <f t="shared" si="54"/>
        <v>143.19999999999999</v>
      </c>
      <c r="F223" s="27">
        <v>0</v>
      </c>
      <c r="G223" s="27">
        <v>143.19999999999999</v>
      </c>
      <c r="H223" s="27">
        <v>0</v>
      </c>
      <c r="I223" s="27"/>
      <c r="J223" s="20"/>
    </row>
    <row r="224" spans="1:10" ht="13.2" customHeight="1" x14ac:dyDescent="0.25">
      <c r="A224" s="22"/>
      <c r="B224" s="20"/>
      <c r="C224" s="28" t="s">
        <v>20</v>
      </c>
      <c r="D224" s="34"/>
      <c r="E224" s="27">
        <f t="shared" si="54"/>
        <v>0</v>
      </c>
      <c r="F224" s="27">
        <v>0</v>
      </c>
      <c r="G224" s="27">
        <v>0</v>
      </c>
      <c r="H224" s="27">
        <v>0</v>
      </c>
      <c r="I224" s="27"/>
      <c r="J224" s="20"/>
    </row>
    <row r="225" spans="1:10" ht="21" hidden="1" customHeight="1" x14ac:dyDescent="0.25">
      <c r="A225" s="37" t="s">
        <v>98</v>
      </c>
      <c r="B225" s="12" t="s">
        <v>99</v>
      </c>
      <c r="C225" s="10" t="s">
        <v>14</v>
      </c>
      <c r="D225" s="38" t="s">
        <v>57</v>
      </c>
      <c r="E225" s="13">
        <f t="shared" ref="E225:H230" si="58">E231</f>
        <v>0</v>
      </c>
      <c r="F225" s="13">
        <f t="shared" si="58"/>
        <v>0</v>
      </c>
      <c r="G225" s="13">
        <f t="shared" si="58"/>
        <v>0</v>
      </c>
      <c r="H225" s="13">
        <f t="shared" si="58"/>
        <v>0</v>
      </c>
      <c r="I225" s="13"/>
      <c r="J225" s="39"/>
    </row>
    <row r="226" spans="1:10" hidden="1" x14ac:dyDescent="0.25">
      <c r="A226" s="40"/>
      <c r="B226" s="16"/>
      <c r="C226" s="10" t="s">
        <v>16</v>
      </c>
      <c r="D226" s="38" t="s">
        <v>58</v>
      </c>
      <c r="E226" s="13">
        <f t="shared" si="58"/>
        <v>0</v>
      </c>
      <c r="F226" s="13">
        <f t="shared" si="58"/>
        <v>0</v>
      </c>
      <c r="G226" s="13">
        <f t="shared" si="58"/>
        <v>0</v>
      </c>
      <c r="H226" s="13">
        <f t="shared" si="58"/>
        <v>0</v>
      </c>
      <c r="I226" s="27"/>
      <c r="J226" s="39"/>
    </row>
    <row r="227" spans="1:10" ht="4.8" hidden="1" customHeight="1" x14ac:dyDescent="0.25">
      <c r="A227" s="40"/>
      <c r="B227" s="16"/>
      <c r="C227" s="10" t="s">
        <v>17</v>
      </c>
      <c r="D227" s="38"/>
      <c r="E227" s="13">
        <f t="shared" si="58"/>
        <v>0</v>
      </c>
      <c r="F227" s="13">
        <f t="shared" si="58"/>
        <v>0</v>
      </c>
      <c r="G227" s="13">
        <f t="shared" si="58"/>
        <v>0</v>
      </c>
      <c r="H227" s="13">
        <f t="shared" si="58"/>
        <v>0</v>
      </c>
      <c r="I227" s="27"/>
      <c r="J227" s="39"/>
    </row>
    <row r="228" spans="1:10" hidden="1" x14ac:dyDescent="0.25">
      <c r="A228" s="40"/>
      <c r="B228" s="16"/>
      <c r="C228" s="10" t="s">
        <v>18</v>
      </c>
      <c r="D228" s="38"/>
      <c r="E228" s="13">
        <f t="shared" si="58"/>
        <v>0</v>
      </c>
      <c r="F228" s="13">
        <f t="shared" si="58"/>
        <v>0</v>
      </c>
      <c r="G228" s="13">
        <f t="shared" si="58"/>
        <v>0</v>
      </c>
      <c r="H228" s="13">
        <f t="shared" si="58"/>
        <v>0</v>
      </c>
      <c r="I228" s="27"/>
      <c r="J228" s="39"/>
    </row>
    <row r="229" spans="1:10" hidden="1" x14ac:dyDescent="0.25">
      <c r="A229" s="40"/>
      <c r="B229" s="16"/>
      <c r="C229" s="10" t="s">
        <v>19</v>
      </c>
      <c r="D229" s="38"/>
      <c r="E229" s="13">
        <f t="shared" si="58"/>
        <v>0</v>
      </c>
      <c r="F229" s="13">
        <f t="shared" si="58"/>
        <v>0</v>
      </c>
      <c r="G229" s="13">
        <f t="shared" si="58"/>
        <v>0</v>
      </c>
      <c r="H229" s="13">
        <f t="shared" si="58"/>
        <v>0</v>
      </c>
      <c r="I229" s="27"/>
      <c r="J229" s="39"/>
    </row>
    <row r="230" spans="1:10" hidden="1" x14ac:dyDescent="0.25">
      <c r="A230" s="41"/>
      <c r="B230" s="18"/>
      <c r="C230" s="10" t="s">
        <v>20</v>
      </c>
      <c r="D230" s="38"/>
      <c r="E230" s="13">
        <f>E236</f>
        <v>0</v>
      </c>
      <c r="F230" s="13">
        <f t="shared" si="58"/>
        <v>0</v>
      </c>
      <c r="G230" s="13">
        <f t="shared" si="58"/>
        <v>0</v>
      </c>
      <c r="H230" s="13">
        <f t="shared" si="58"/>
        <v>0</v>
      </c>
      <c r="I230" s="27"/>
      <c r="J230" s="39"/>
    </row>
    <row r="231" spans="1:10" ht="22.2" hidden="1" customHeight="1" x14ac:dyDescent="0.25">
      <c r="A231" s="42" t="s">
        <v>100</v>
      </c>
      <c r="B231" s="23" t="s">
        <v>101</v>
      </c>
      <c r="C231" s="28" t="s">
        <v>14</v>
      </c>
      <c r="D231" s="43" t="s">
        <v>57</v>
      </c>
      <c r="E231" s="27">
        <f t="shared" ref="E231:E235" si="59">SUM(F231:H231)</f>
        <v>0</v>
      </c>
      <c r="F231" s="27">
        <f>SUM(F232:F236)</f>
        <v>0</v>
      </c>
      <c r="G231" s="27">
        <f t="shared" ref="G231:H231" si="60">SUM(G232:G236)</f>
        <v>0</v>
      </c>
      <c r="H231" s="27">
        <f t="shared" si="60"/>
        <v>0</v>
      </c>
      <c r="I231" s="27"/>
      <c r="J231" s="39"/>
    </row>
    <row r="232" spans="1:10" hidden="1" x14ac:dyDescent="0.25">
      <c r="A232" s="44"/>
      <c r="B232" s="24"/>
      <c r="C232" s="28" t="s">
        <v>16</v>
      </c>
      <c r="D232" s="43" t="s">
        <v>58</v>
      </c>
      <c r="E232" s="27">
        <f t="shared" si="59"/>
        <v>0</v>
      </c>
      <c r="F232" s="27">
        <v>0</v>
      </c>
      <c r="G232" s="27">
        <v>0</v>
      </c>
      <c r="H232" s="27">
        <v>0</v>
      </c>
      <c r="I232" s="27"/>
      <c r="J232" s="39"/>
    </row>
    <row r="233" spans="1:10" hidden="1" x14ac:dyDescent="0.25">
      <c r="A233" s="44"/>
      <c r="B233" s="24"/>
      <c r="C233" s="28" t="s">
        <v>17</v>
      </c>
      <c r="D233" s="34"/>
      <c r="E233" s="27">
        <f t="shared" si="59"/>
        <v>0</v>
      </c>
      <c r="F233" s="27">
        <v>0</v>
      </c>
      <c r="G233" s="27">
        <v>0</v>
      </c>
      <c r="H233" s="27">
        <v>0</v>
      </c>
      <c r="I233" s="27"/>
      <c r="J233" s="39"/>
    </row>
    <row r="234" spans="1:10" hidden="1" x14ac:dyDescent="0.25">
      <c r="A234" s="44"/>
      <c r="B234" s="24"/>
      <c r="C234" s="28" t="s">
        <v>18</v>
      </c>
      <c r="D234" s="34"/>
      <c r="E234" s="27">
        <f t="shared" si="59"/>
        <v>0</v>
      </c>
      <c r="F234" s="27">
        <v>0</v>
      </c>
      <c r="G234" s="27">
        <v>0</v>
      </c>
      <c r="H234" s="27">
        <v>0</v>
      </c>
      <c r="I234" s="27"/>
      <c r="J234" s="39"/>
    </row>
    <row r="235" spans="1:10" ht="6" hidden="1" customHeight="1" x14ac:dyDescent="0.25">
      <c r="A235" s="44"/>
      <c r="B235" s="24"/>
      <c r="C235" s="28" t="s">
        <v>19</v>
      </c>
      <c r="D235" s="34"/>
      <c r="E235" s="27">
        <f t="shared" si="59"/>
        <v>0</v>
      </c>
      <c r="F235" s="27">
        <v>0</v>
      </c>
      <c r="G235" s="27">
        <v>0</v>
      </c>
      <c r="H235" s="27">
        <v>0</v>
      </c>
      <c r="I235" s="27"/>
      <c r="J235" s="39"/>
    </row>
    <row r="236" spans="1:10" hidden="1" x14ac:dyDescent="0.25">
      <c r="A236" s="45"/>
      <c r="B236" s="25"/>
      <c r="C236" s="28" t="s">
        <v>20</v>
      </c>
      <c r="D236" s="34"/>
      <c r="E236" s="27">
        <f>SUM(F236:H236)</f>
        <v>0</v>
      </c>
      <c r="F236" s="27">
        <v>0</v>
      </c>
      <c r="G236" s="27">
        <v>0</v>
      </c>
      <c r="H236" s="27">
        <v>0</v>
      </c>
      <c r="I236" s="27"/>
      <c r="J236" s="39"/>
    </row>
    <row r="237" spans="1:10" x14ac:dyDescent="0.25">
      <c r="A237" s="19" t="s">
        <v>102</v>
      </c>
      <c r="B237" s="14" t="s">
        <v>103</v>
      </c>
      <c r="C237" s="10" t="s">
        <v>14</v>
      </c>
      <c r="D237" s="10" t="s">
        <v>57</v>
      </c>
      <c r="E237" s="13">
        <f>SUM(F237:I237)</f>
        <v>91929.799999999988</v>
      </c>
      <c r="F237" s="13">
        <f>SUM(F238:F242)</f>
        <v>35396.399999999994</v>
      </c>
      <c r="G237" s="13">
        <f t="shared" ref="G237:I237" si="61">SUM(G238:G242)</f>
        <v>21019.200000000001</v>
      </c>
      <c r="H237" s="13">
        <f t="shared" si="61"/>
        <v>18112.099999999999</v>
      </c>
      <c r="I237" s="13">
        <f t="shared" si="61"/>
        <v>17402.099999999999</v>
      </c>
      <c r="J237" s="33"/>
    </row>
    <row r="238" spans="1:10" x14ac:dyDescent="0.25">
      <c r="A238" s="19"/>
      <c r="B238" s="14"/>
      <c r="C238" s="10" t="s">
        <v>16</v>
      </c>
      <c r="D238" s="10" t="s">
        <v>58</v>
      </c>
      <c r="E238" s="13">
        <f t="shared" ref="E238:E242" si="62">SUM(F238:I238)</f>
        <v>0</v>
      </c>
      <c r="F238" s="13">
        <f t="shared" ref="F238:I242" si="63">F244+F250+F256+F262+F286+F298</f>
        <v>0</v>
      </c>
      <c r="G238" s="13">
        <f t="shared" si="63"/>
        <v>0</v>
      </c>
      <c r="H238" s="13">
        <f t="shared" si="63"/>
        <v>0</v>
      </c>
      <c r="I238" s="13">
        <f t="shared" si="63"/>
        <v>0</v>
      </c>
      <c r="J238" s="33"/>
    </row>
    <row r="239" spans="1:10" x14ac:dyDescent="0.25">
      <c r="A239" s="19"/>
      <c r="B239" s="14"/>
      <c r="C239" s="10" t="s">
        <v>17</v>
      </c>
      <c r="D239" s="34"/>
      <c r="E239" s="13">
        <f t="shared" si="62"/>
        <v>1966.6</v>
      </c>
      <c r="F239" s="13">
        <f t="shared" si="63"/>
        <v>1509.7</v>
      </c>
      <c r="G239" s="13">
        <f t="shared" si="63"/>
        <v>456.9</v>
      </c>
      <c r="H239" s="13">
        <f t="shared" si="63"/>
        <v>0</v>
      </c>
      <c r="I239" s="13">
        <f t="shared" si="63"/>
        <v>0</v>
      </c>
      <c r="J239" s="33"/>
    </row>
    <row r="240" spans="1:10" x14ac:dyDescent="0.25">
      <c r="A240" s="19"/>
      <c r="B240" s="14"/>
      <c r="C240" s="10" t="s">
        <v>18</v>
      </c>
      <c r="D240" s="34"/>
      <c r="E240" s="13">
        <f t="shared" si="62"/>
        <v>0</v>
      </c>
      <c r="F240" s="13">
        <f t="shared" si="63"/>
        <v>0</v>
      </c>
      <c r="G240" s="13">
        <f t="shared" si="63"/>
        <v>0</v>
      </c>
      <c r="H240" s="13">
        <f t="shared" si="63"/>
        <v>0</v>
      </c>
      <c r="I240" s="13">
        <f t="shared" si="63"/>
        <v>0</v>
      </c>
      <c r="J240" s="33"/>
    </row>
    <row r="241" spans="1:10" x14ac:dyDescent="0.25">
      <c r="A241" s="19"/>
      <c r="B241" s="14"/>
      <c r="C241" s="10" t="s">
        <v>19</v>
      </c>
      <c r="D241" s="34"/>
      <c r="E241" s="13">
        <f t="shared" si="62"/>
        <v>89963.200000000012</v>
      </c>
      <c r="F241" s="13">
        <f t="shared" si="63"/>
        <v>33886.699999999997</v>
      </c>
      <c r="G241" s="13">
        <f t="shared" si="63"/>
        <v>20562.3</v>
      </c>
      <c r="H241" s="13">
        <f t="shared" si="63"/>
        <v>18112.099999999999</v>
      </c>
      <c r="I241" s="13">
        <f t="shared" si="63"/>
        <v>17402.099999999999</v>
      </c>
      <c r="J241" s="33"/>
    </row>
    <row r="242" spans="1:10" x14ac:dyDescent="0.25">
      <c r="A242" s="19"/>
      <c r="B242" s="14"/>
      <c r="C242" s="10" t="s">
        <v>20</v>
      </c>
      <c r="D242" s="34"/>
      <c r="E242" s="13">
        <f t="shared" si="62"/>
        <v>0</v>
      </c>
      <c r="F242" s="13">
        <f>F248+F254+F260+F266+F290+F302</f>
        <v>0</v>
      </c>
      <c r="G242" s="13">
        <f t="shared" si="63"/>
        <v>0</v>
      </c>
      <c r="H242" s="13">
        <f t="shared" si="63"/>
        <v>0</v>
      </c>
      <c r="I242" s="13">
        <f t="shared" si="63"/>
        <v>0</v>
      </c>
      <c r="J242" s="33"/>
    </row>
    <row r="243" spans="1:10" ht="13.8" customHeight="1" x14ac:dyDescent="0.25">
      <c r="A243" s="22" t="s">
        <v>104</v>
      </c>
      <c r="B243" s="20" t="s">
        <v>105</v>
      </c>
      <c r="C243" s="28" t="s">
        <v>14</v>
      </c>
      <c r="D243" s="28" t="s">
        <v>57</v>
      </c>
      <c r="E243" s="27">
        <f>SUM(F243:I243)</f>
        <v>24342.1</v>
      </c>
      <c r="F243" s="27">
        <f>SUM(F244:F248)</f>
        <v>8930</v>
      </c>
      <c r="G243" s="27">
        <f t="shared" ref="G243:I243" si="64">SUM(G244:G248)</f>
        <v>4100</v>
      </c>
      <c r="H243" s="27">
        <f t="shared" si="64"/>
        <v>5612.1</v>
      </c>
      <c r="I243" s="27">
        <f t="shared" si="64"/>
        <v>5700</v>
      </c>
      <c r="J243" s="20" t="s">
        <v>39</v>
      </c>
    </row>
    <row r="244" spans="1:10" x14ac:dyDescent="0.25">
      <c r="A244" s="22"/>
      <c r="B244" s="20"/>
      <c r="C244" s="28" t="s">
        <v>16</v>
      </c>
      <c r="D244" s="28" t="s">
        <v>58</v>
      </c>
      <c r="E244" s="27">
        <f t="shared" ref="E244:E307" si="65">SUM(F244:I244)</f>
        <v>0</v>
      </c>
      <c r="F244" s="27">
        <v>0</v>
      </c>
      <c r="G244" s="27">
        <v>0</v>
      </c>
      <c r="H244" s="27">
        <v>0</v>
      </c>
      <c r="I244" s="27"/>
      <c r="J244" s="20"/>
    </row>
    <row r="245" spans="1:10" x14ac:dyDescent="0.25">
      <c r="A245" s="22"/>
      <c r="B245" s="20"/>
      <c r="C245" s="28" t="s">
        <v>17</v>
      </c>
      <c r="D245" s="34"/>
      <c r="E245" s="27">
        <f t="shared" si="65"/>
        <v>0</v>
      </c>
      <c r="F245" s="27">
        <v>0</v>
      </c>
      <c r="G245" s="27">
        <v>0</v>
      </c>
      <c r="H245" s="27">
        <v>0</v>
      </c>
      <c r="I245" s="27"/>
      <c r="J245" s="20"/>
    </row>
    <row r="246" spans="1:10" x14ac:dyDescent="0.25">
      <c r="A246" s="22"/>
      <c r="B246" s="20"/>
      <c r="C246" s="28" t="s">
        <v>18</v>
      </c>
      <c r="D246" s="34"/>
      <c r="E246" s="27">
        <f t="shared" si="65"/>
        <v>0</v>
      </c>
      <c r="F246" s="27">
        <v>0</v>
      </c>
      <c r="G246" s="27">
        <v>0</v>
      </c>
      <c r="H246" s="27">
        <v>0</v>
      </c>
      <c r="I246" s="27"/>
      <c r="J246" s="20"/>
    </row>
    <row r="247" spans="1:10" x14ac:dyDescent="0.25">
      <c r="A247" s="22"/>
      <c r="B247" s="20"/>
      <c r="C247" s="28" t="s">
        <v>19</v>
      </c>
      <c r="D247" s="34"/>
      <c r="E247" s="27">
        <f t="shared" si="65"/>
        <v>24342.1</v>
      </c>
      <c r="F247" s="27">
        <v>8930</v>
      </c>
      <c r="G247" s="27">
        <v>4100</v>
      </c>
      <c r="H247" s="27">
        <v>5612.1</v>
      </c>
      <c r="I247" s="27">
        <v>5700</v>
      </c>
      <c r="J247" s="20"/>
    </row>
    <row r="248" spans="1:10" x14ac:dyDescent="0.25">
      <c r="A248" s="22"/>
      <c r="B248" s="20"/>
      <c r="C248" s="28" t="s">
        <v>20</v>
      </c>
      <c r="D248" s="34"/>
      <c r="E248" s="27">
        <f t="shared" si="65"/>
        <v>0</v>
      </c>
      <c r="F248" s="27">
        <v>0</v>
      </c>
      <c r="G248" s="27">
        <v>0</v>
      </c>
      <c r="H248" s="27">
        <v>0</v>
      </c>
      <c r="I248" s="27"/>
      <c r="J248" s="20"/>
    </row>
    <row r="249" spans="1:10" x14ac:dyDescent="0.25">
      <c r="A249" s="22" t="s">
        <v>106</v>
      </c>
      <c r="B249" s="20" t="s">
        <v>107</v>
      </c>
      <c r="C249" s="28" t="s">
        <v>14</v>
      </c>
      <c r="D249" s="28" t="s">
        <v>57</v>
      </c>
      <c r="E249" s="27">
        <f t="shared" si="65"/>
        <v>2334.8000000000002</v>
      </c>
      <c r="F249" s="27">
        <f>SUM(F250:F254)</f>
        <v>434.8</v>
      </c>
      <c r="G249" s="27">
        <f t="shared" ref="G249:I249" si="66">SUM(G250:G254)</f>
        <v>900</v>
      </c>
      <c r="H249" s="27">
        <f t="shared" si="66"/>
        <v>500</v>
      </c>
      <c r="I249" s="27">
        <f t="shared" si="66"/>
        <v>500</v>
      </c>
      <c r="J249" s="20" t="s">
        <v>39</v>
      </c>
    </row>
    <row r="250" spans="1:10" x14ac:dyDescent="0.25">
      <c r="A250" s="22"/>
      <c r="B250" s="20"/>
      <c r="C250" s="28" t="s">
        <v>16</v>
      </c>
      <c r="D250" s="28" t="s">
        <v>58</v>
      </c>
      <c r="E250" s="27">
        <f t="shared" si="65"/>
        <v>0</v>
      </c>
      <c r="F250" s="27">
        <v>0</v>
      </c>
      <c r="G250" s="27">
        <v>0</v>
      </c>
      <c r="H250" s="27">
        <v>0</v>
      </c>
      <c r="I250" s="27"/>
      <c r="J250" s="20"/>
    </row>
    <row r="251" spans="1:10" x14ac:dyDescent="0.25">
      <c r="A251" s="22"/>
      <c r="B251" s="20"/>
      <c r="C251" s="28" t="s">
        <v>17</v>
      </c>
      <c r="D251" s="34"/>
      <c r="E251" s="27">
        <f t="shared" si="65"/>
        <v>0</v>
      </c>
      <c r="F251" s="27">
        <v>0</v>
      </c>
      <c r="G251" s="27">
        <v>0</v>
      </c>
      <c r="H251" s="27">
        <v>0</v>
      </c>
      <c r="I251" s="27"/>
      <c r="J251" s="20"/>
    </row>
    <row r="252" spans="1:10" x14ac:dyDescent="0.25">
      <c r="A252" s="22"/>
      <c r="B252" s="20"/>
      <c r="C252" s="28" t="s">
        <v>18</v>
      </c>
      <c r="D252" s="34"/>
      <c r="E252" s="27">
        <f t="shared" si="65"/>
        <v>0</v>
      </c>
      <c r="F252" s="27">
        <v>0</v>
      </c>
      <c r="G252" s="27">
        <v>0</v>
      </c>
      <c r="H252" s="27">
        <v>0</v>
      </c>
      <c r="I252" s="27"/>
      <c r="J252" s="20"/>
    </row>
    <row r="253" spans="1:10" x14ac:dyDescent="0.25">
      <c r="A253" s="22"/>
      <c r="B253" s="20"/>
      <c r="C253" s="28" t="s">
        <v>19</v>
      </c>
      <c r="D253" s="34"/>
      <c r="E253" s="27">
        <f t="shared" si="65"/>
        <v>2334.8000000000002</v>
      </c>
      <c r="F253" s="27">
        <v>434.8</v>
      </c>
      <c r="G253" s="27">
        <v>900</v>
      </c>
      <c r="H253" s="27">
        <v>500</v>
      </c>
      <c r="I253" s="27">
        <v>500</v>
      </c>
      <c r="J253" s="20"/>
    </row>
    <row r="254" spans="1:10" x14ac:dyDescent="0.25">
      <c r="A254" s="22"/>
      <c r="B254" s="20"/>
      <c r="C254" s="28" t="s">
        <v>20</v>
      </c>
      <c r="D254" s="34"/>
      <c r="E254" s="27">
        <f t="shared" si="65"/>
        <v>0</v>
      </c>
      <c r="F254" s="27">
        <v>0</v>
      </c>
      <c r="G254" s="27">
        <v>0</v>
      </c>
      <c r="H254" s="27">
        <v>0</v>
      </c>
      <c r="I254" s="27"/>
      <c r="J254" s="20"/>
    </row>
    <row r="255" spans="1:10" ht="26.25" customHeight="1" x14ac:dyDescent="0.25">
      <c r="A255" s="22" t="s">
        <v>108</v>
      </c>
      <c r="B255" s="20" t="s">
        <v>109</v>
      </c>
      <c r="C255" s="28" t="s">
        <v>14</v>
      </c>
      <c r="D255" s="28" t="s">
        <v>57</v>
      </c>
      <c r="E255" s="27">
        <f t="shared" si="65"/>
        <v>500</v>
      </c>
      <c r="F255" s="27">
        <f>SUM(F256:F260)</f>
        <v>500</v>
      </c>
      <c r="G255" s="27">
        <f t="shared" ref="G255:I255" si="67">SUM(G256:G260)</f>
        <v>0</v>
      </c>
      <c r="H255" s="27">
        <f t="shared" si="67"/>
        <v>0</v>
      </c>
      <c r="I255" s="27">
        <f t="shared" si="67"/>
        <v>0</v>
      </c>
      <c r="J255" s="20" t="s">
        <v>39</v>
      </c>
    </row>
    <row r="256" spans="1:10" x14ac:dyDescent="0.25">
      <c r="A256" s="22"/>
      <c r="B256" s="20"/>
      <c r="C256" s="28" t="s">
        <v>16</v>
      </c>
      <c r="D256" s="28" t="s">
        <v>58</v>
      </c>
      <c r="E256" s="27">
        <f t="shared" si="65"/>
        <v>0</v>
      </c>
      <c r="F256" s="27">
        <v>0</v>
      </c>
      <c r="G256" s="27">
        <v>0</v>
      </c>
      <c r="H256" s="27">
        <v>0</v>
      </c>
      <c r="I256" s="27"/>
      <c r="J256" s="20"/>
    </row>
    <row r="257" spans="1:10" x14ac:dyDescent="0.25">
      <c r="A257" s="22"/>
      <c r="B257" s="20"/>
      <c r="C257" s="28" t="s">
        <v>17</v>
      </c>
      <c r="D257" s="34"/>
      <c r="E257" s="27">
        <f t="shared" si="65"/>
        <v>0</v>
      </c>
      <c r="F257" s="27">
        <v>0</v>
      </c>
      <c r="G257" s="27">
        <v>0</v>
      </c>
      <c r="H257" s="27">
        <v>0</v>
      </c>
      <c r="I257" s="27"/>
      <c r="J257" s="20"/>
    </row>
    <row r="258" spans="1:10" x14ac:dyDescent="0.25">
      <c r="A258" s="22"/>
      <c r="B258" s="20"/>
      <c r="C258" s="28" t="s">
        <v>18</v>
      </c>
      <c r="D258" s="34"/>
      <c r="E258" s="27">
        <f t="shared" si="65"/>
        <v>0</v>
      </c>
      <c r="F258" s="27">
        <v>0</v>
      </c>
      <c r="G258" s="27">
        <v>0</v>
      </c>
      <c r="H258" s="27">
        <v>0</v>
      </c>
      <c r="I258" s="27"/>
      <c r="J258" s="20"/>
    </row>
    <row r="259" spans="1:10" x14ac:dyDescent="0.25">
      <c r="A259" s="22"/>
      <c r="B259" s="20"/>
      <c r="C259" s="28" t="s">
        <v>19</v>
      </c>
      <c r="D259" s="34"/>
      <c r="E259" s="27">
        <f t="shared" si="65"/>
        <v>500</v>
      </c>
      <c r="F259" s="27">
        <v>500</v>
      </c>
      <c r="G259" s="27">
        <v>0</v>
      </c>
      <c r="H259" s="27">
        <v>0</v>
      </c>
      <c r="I259" s="27"/>
      <c r="J259" s="20"/>
    </row>
    <row r="260" spans="1:10" x14ac:dyDescent="0.25">
      <c r="A260" s="22"/>
      <c r="B260" s="20"/>
      <c r="C260" s="28" t="s">
        <v>20</v>
      </c>
      <c r="D260" s="34"/>
      <c r="E260" s="27">
        <f t="shared" si="65"/>
        <v>0</v>
      </c>
      <c r="F260" s="27">
        <v>0</v>
      </c>
      <c r="G260" s="27">
        <v>0</v>
      </c>
      <c r="H260" s="27">
        <v>0</v>
      </c>
      <c r="I260" s="27"/>
      <c r="J260" s="20"/>
    </row>
    <row r="261" spans="1:10" ht="15" customHeight="1" x14ac:dyDescent="0.25">
      <c r="A261" s="22" t="s">
        <v>110</v>
      </c>
      <c r="B261" s="20" t="s">
        <v>111</v>
      </c>
      <c r="C261" s="28" t="s">
        <v>14</v>
      </c>
      <c r="D261" s="28" t="s">
        <v>57</v>
      </c>
      <c r="E261" s="27">
        <f t="shared" si="65"/>
        <v>61776.6</v>
      </c>
      <c r="F261" s="46">
        <f>SUM(F262:F266)</f>
        <v>23074.5</v>
      </c>
      <c r="G261" s="46">
        <f t="shared" ref="G261:I261" si="68">SUM(G262:G266)</f>
        <v>15500</v>
      </c>
      <c r="H261" s="46">
        <f t="shared" si="68"/>
        <v>12000</v>
      </c>
      <c r="I261" s="46">
        <f t="shared" si="68"/>
        <v>11202.1</v>
      </c>
      <c r="J261" s="20" t="s">
        <v>39</v>
      </c>
    </row>
    <row r="262" spans="1:10" x14ac:dyDescent="0.25">
      <c r="A262" s="22"/>
      <c r="B262" s="20"/>
      <c r="C262" s="28" t="s">
        <v>16</v>
      </c>
      <c r="D262" s="28" t="s">
        <v>58</v>
      </c>
      <c r="E262" s="27">
        <f t="shared" si="65"/>
        <v>0</v>
      </c>
      <c r="F262" s="46">
        <v>0</v>
      </c>
      <c r="G262" s="27">
        <v>0</v>
      </c>
      <c r="H262" s="27">
        <v>0</v>
      </c>
      <c r="I262" s="27"/>
      <c r="J262" s="20"/>
    </row>
    <row r="263" spans="1:10" x14ac:dyDescent="0.25">
      <c r="A263" s="22"/>
      <c r="B263" s="20"/>
      <c r="C263" s="28" t="s">
        <v>17</v>
      </c>
      <c r="D263" s="34"/>
      <c r="E263" s="27">
        <f t="shared" si="65"/>
        <v>0</v>
      </c>
      <c r="F263" s="46">
        <v>0</v>
      </c>
      <c r="G263" s="27">
        <v>0</v>
      </c>
      <c r="H263" s="27">
        <v>0</v>
      </c>
      <c r="I263" s="27"/>
      <c r="J263" s="20"/>
    </row>
    <row r="264" spans="1:10" x14ac:dyDescent="0.25">
      <c r="A264" s="22"/>
      <c r="B264" s="20"/>
      <c r="C264" s="28" t="s">
        <v>18</v>
      </c>
      <c r="D264" s="34"/>
      <c r="E264" s="27">
        <f t="shared" si="65"/>
        <v>0</v>
      </c>
      <c r="F264" s="46">
        <v>0</v>
      </c>
      <c r="G264" s="27">
        <v>0</v>
      </c>
      <c r="H264" s="27">
        <v>0</v>
      </c>
      <c r="I264" s="27"/>
      <c r="J264" s="20"/>
    </row>
    <row r="265" spans="1:10" x14ac:dyDescent="0.25">
      <c r="A265" s="22"/>
      <c r="B265" s="20"/>
      <c r="C265" s="28" t="s">
        <v>19</v>
      </c>
      <c r="D265" s="34"/>
      <c r="E265" s="27">
        <f t="shared" si="65"/>
        <v>61776.6</v>
      </c>
      <c r="F265" s="46">
        <v>23074.5</v>
      </c>
      <c r="G265" s="27">
        <v>15500</v>
      </c>
      <c r="H265" s="27">
        <v>12000</v>
      </c>
      <c r="I265" s="27">
        <v>11202.1</v>
      </c>
      <c r="J265" s="20"/>
    </row>
    <row r="266" spans="1:10" x14ac:dyDescent="0.25">
      <c r="A266" s="22"/>
      <c r="B266" s="20"/>
      <c r="C266" s="28" t="s">
        <v>20</v>
      </c>
      <c r="D266" s="34"/>
      <c r="E266" s="27">
        <f t="shared" si="65"/>
        <v>0</v>
      </c>
      <c r="F266" s="27">
        <v>0</v>
      </c>
      <c r="G266" s="27">
        <v>0</v>
      </c>
      <c r="H266" s="27">
        <v>0</v>
      </c>
      <c r="I266" s="27"/>
      <c r="J266" s="20"/>
    </row>
    <row r="267" spans="1:10" ht="13.8" customHeight="1" x14ac:dyDescent="0.25">
      <c r="A267" s="22" t="s">
        <v>112</v>
      </c>
      <c r="B267" s="20" t="s">
        <v>113</v>
      </c>
      <c r="C267" s="28" t="s">
        <v>14</v>
      </c>
      <c r="D267" s="28" t="s">
        <v>57</v>
      </c>
      <c r="E267" s="27">
        <f t="shared" si="65"/>
        <v>9037.7999999999993</v>
      </c>
      <c r="F267" s="27">
        <f>SUM(F268:F272)</f>
        <v>9037.7999999999993</v>
      </c>
      <c r="G267" s="27">
        <f t="shared" ref="G267:I267" si="69">SUM(G268:G272)</f>
        <v>0</v>
      </c>
      <c r="H267" s="27">
        <f t="shared" si="69"/>
        <v>0</v>
      </c>
      <c r="I267" s="27">
        <f t="shared" si="69"/>
        <v>0</v>
      </c>
      <c r="J267" s="20" t="s">
        <v>39</v>
      </c>
    </row>
    <row r="268" spans="1:10" x14ac:dyDescent="0.25">
      <c r="A268" s="22"/>
      <c r="B268" s="20"/>
      <c r="C268" s="28" t="s">
        <v>16</v>
      </c>
      <c r="D268" s="28" t="s">
        <v>58</v>
      </c>
      <c r="E268" s="27">
        <f t="shared" si="65"/>
        <v>0</v>
      </c>
      <c r="F268" s="27">
        <v>0</v>
      </c>
      <c r="G268" s="27">
        <v>0</v>
      </c>
      <c r="H268" s="27">
        <v>0</v>
      </c>
      <c r="I268" s="27"/>
      <c r="J268" s="20"/>
    </row>
    <row r="269" spans="1:10" x14ac:dyDescent="0.25">
      <c r="A269" s="22"/>
      <c r="B269" s="20"/>
      <c r="C269" s="28" t="s">
        <v>17</v>
      </c>
      <c r="D269" s="34"/>
      <c r="E269" s="27">
        <f t="shared" si="65"/>
        <v>0</v>
      </c>
      <c r="F269" s="27">
        <v>0</v>
      </c>
      <c r="G269" s="27">
        <v>0</v>
      </c>
      <c r="H269" s="27">
        <v>0</v>
      </c>
      <c r="I269" s="27"/>
      <c r="J269" s="20"/>
    </row>
    <row r="270" spans="1:10" x14ac:dyDescent="0.25">
      <c r="A270" s="22"/>
      <c r="B270" s="20"/>
      <c r="C270" s="28" t="s">
        <v>18</v>
      </c>
      <c r="D270" s="34"/>
      <c r="E270" s="27">
        <f t="shared" si="65"/>
        <v>0</v>
      </c>
      <c r="F270" s="27">
        <v>0</v>
      </c>
      <c r="G270" s="27">
        <v>0</v>
      </c>
      <c r="H270" s="27">
        <v>0</v>
      </c>
      <c r="I270" s="27"/>
      <c r="J270" s="20"/>
    </row>
    <row r="271" spans="1:10" x14ac:dyDescent="0.25">
      <c r="A271" s="22"/>
      <c r="B271" s="20"/>
      <c r="C271" s="28" t="s">
        <v>19</v>
      </c>
      <c r="D271" s="34"/>
      <c r="E271" s="27">
        <f t="shared" si="65"/>
        <v>9037.7999999999993</v>
      </c>
      <c r="F271" s="27">
        <v>9037.7999999999993</v>
      </c>
      <c r="G271" s="27">
        <v>0</v>
      </c>
      <c r="H271" s="27">
        <v>0</v>
      </c>
      <c r="I271" s="27"/>
      <c r="J271" s="20"/>
    </row>
    <row r="272" spans="1:10" x14ac:dyDescent="0.25">
      <c r="A272" s="22"/>
      <c r="B272" s="20"/>
      <c r="C272" s="28" t="s">
        <v>20</v>
      </c>
      <c r="D272" s="34"/>
      <c r="E272" s="27">
        <f t="shared" si="65"/>
        <v>0</v>
      </c>
      <c r="F272" s="27">
        <v>0</v>
      </c>
      <c r="G272" s="27">
        <v>0</v>
      </c>
      <c r="H272" s="27">
        <v>0</v>
      </c>
      <c r="I272" s="27"/>
      <c r="J272" s="20"/>
    </row>
    <row r="273" spans="1:10" ht="15" customHeight="1" x14ac:dyDescent="0.25">
      <c r="A273" s="22" t="s">
        <v>114</v>
      </c>
      <c r="B273" s="20" t="s">
        <v>115</v>
      </c>
      <c r="C273" s="28" t="s">
        <v>14</v>
      </c>
      <c r="D273" s="28" t="s">
        <v>57</v>
      </c>
      <c r="E273" s="27">
        <f t="shared" si="65"/>
        <v>11536.7</v>
      </c>
      <c r="F273" s="27">
        <f>SUM(F274:F278)</f>
        <v>11536.7</v>
      </c>
      <c r="G273" s="27">
        <f t="shared" ref="G273:I273" si="70">SUM(G274:G278)</f>
        <v>0</v>
      </c>
      <c r="H273" s="27">
        <f t="shared" si="70"/>
        <v>0</v>
      </c>
      <c r="I273" s="27">
        <f t="shared" si="70"/>
        <v>0</v>
      </c>
      <c r="J273" s="39"/>
    </row>
    <row r="274" spans="1:10" x14ac:dyDescent="0.25">
      <c r="A274" s="22"/>
      <c r="B274" s="20"/>
      <c r="C274" s="28" t="s">
        <v>16</v>
      </c>
      <c r="D274" s="28" t="s">
        <v>58</v>
      </c>
      <c r="E274" s="27">
        <f t="shared" si="65"/>
        <v>0</v>
      </c>
      <c r="F274" s="27">
        <v>0</v>
      </c>
      <c r="G274" s="27">
        <v>0</v>
      </c>
      <c r="H274" s="27">
        <v>0</v>
      </c>
      <c r="I274" s="27"/>
      <c r="J274" s="39"/>
    </row>
    <row r="275" spans="1:10" x14ac:dyDescent="0.25">
      <c r="A275" s="22"/>
      <c r="B275" s="20"/>
      <c r="C275" s="28" t="s">
        <v>17</v>
      </c>
      <c r="D275" s="34"/>
      <c r="E275" s="27">
        <f t="shared" si="65"/>
        <v>0</v>
      </c>
      <c r="F275" s="27">
        <v>0</v>
      </c>
      <c r="G275" s="27">
        <v>0</v>
      </c>
      <c r="H275" s="27">
        <v>0</v>
      </c>
      <c r="I275" s="27"/>
      <c r="J275" s="39"/>
    </row>
    <row r="276" spans="1:10" x14ac:dyDescent="0.25">
      <c r="A276" s="22"/>
      <c r="B276" s="20"/>
      <c r="C276" s="28" t="s">
        <v>18</v>
      </c>
      <c r="D276" s="34"/>
      <c r="E276" s="27">
        <f t="shared" si="65"/>
        <v>0</v>
      </c>
      <c r="F276" s="27">
        <v>0</v>
      </c>
      <c r="G276" s="27">
        <v>0</v>
      </c>
      <c r="H276" s="27">
        <v>0</v>
      </c>
      <c r="I276" s="27"/>
      <c r="J276" s="39"/>
    </row>
    <row r="277" spans="1:10" x14ac:dyDescent="0.25">
      <c r="A277" s="22"/>
      <c r="B277" s="20"/>
      <c r="C277" s="28" t="s">
        <v>19</v>
      </c>
      <c r="D277" s="34"/>
      <c r="E277" s="27">
        <f t="shared" si="65"/>
        <v>11536.7</v>
      </c>
      <c r="F277" s="27">
        <v>11536.7</v>
      </c>
      <c r="G277" s="27">
        <v>0</v>
      </c>
      <c r="H277" s="27">
        <v>0</v>
      </c>
      <c r="I277" s="27"/>
      <c r="J277" s="39"/>
    </row>
    <row r="278" spans="1:10" ht="13.2" customHeight="1" x14ac:dyDescent="0.25">
      <c r="A278" s="22"/>
      <c r="B278" s="20"/>
      <c r="C278" s="28" t="s">
        <v>20</v>
      </c>
      <c r="D278" s="34"/>
      <c r="E278" s="27">
        <f t="shared" si="65"/>
        <v>0</v>
      </c>
      <c r="F278" s="27">
        <v>0</v>
      </c>
      <c r="G278" s="27">
        <v>0</v>
      </c>
      <c r="H278" s="27">
        <v>0</v>
      </c>
      <c r="I278" s="27"/>
      <c r="J278" s="39"/>
    </row>
    <row r="279" spans="1:10" hidden="1" x14ac:dyDescent="0.25">
      <c r="A279" s="22" t="s">
        <v>116</v>
      </c>
      <c r="B279" s="20" t="s">
        <v>117</v>
      </c>
      <c r="C279" s="28" t="s">
        <v>14</v>
      </c>
      <c r="D279" s="28" t="s">
        <v>57</v>
      </c>
      <c r="E279" s="27">
        <f t="shared" si="65"/>
        <v>0</v>
      </c>
      <c r="F279" s="27">
        <f>SUM(F280:F284)</f>
        <v>0</v>
      </c>
      <c r="G279" s="27">
        <f t="shared" ref="G279:H279" si="71">SUM(G280:G284)</f>
        <v>0</v>
      </c>
      <c r="H279" s="27">
        <f t="shared" si="71"/>
        <v>0</v>
      </c>
      <c r="I279" s="27"/>
      <c r="J279" s="39"/>
    </row>
    <row r="280" spans="1:10" hidden="1" x14ac:dyDescent="0.25">
      <c r="A280" s="22"/>
      <c r="B280" s="20"/>
      <c r="C280" s="28" t="s">
        <v>16</v>
      </c>
      <c r="D280" s="28" t="s">
        <v>58</v>
      </c>
      <c r="E280" s="27">
        <f t="shared" si="65"/>
        <v>0</v>
      </c>
      <c r="F280" s="27">
        <v>0</v>
      </c>
      <c r="G280" s="27">
        <v>0</v>
      </c>
      <c r="H280" s="27">
        <v>0</v>
      </c>
      <c r="I280" s="27"/>
      <c r="J280" s="39"/>
    </row>
    <row r="281" spans="1:10" hidden="1" x14ac:dyDescent="0.25">
      <c r="A281" s="22"/>
      <c r="B281" s="20"/>
      <c r="C281" s="28" t="s">
        <v>17</v>
      </c>
      <c r="D281" s="34"/>
      <c r="E281" s="27">
        <f t="shared" si="65"/>
        <v>0</v>
      </c>
      <c r="F281" s="27">
        <v>0</v>
      </c>
      <c r="G281" s="27">
        <v>0</v>
      </c>
      <c r="H281" s="27">
        <v>0</v>
      </c>
      <c r="I281" s="27"/>
      <c r="J281" s="39"/>
    </row>
    <row r="282" spans="1:10" hidden="1" x14ac:dyDescent="0.25">
      <c r="A282" s="22"/>
      <c r="B282" s="20"/>
      <c r="C282" s="28" t="s">
        <v>18</v>
      </c>
      <c r="D282" s="34"/>
      <c r="E282" s="27">
        <f t="shared" si="65"/>
        <v>0</v>
      </c>
      <c r="F282" s="27">
        <v>0</v>
      </c>
      <c r="G282" s="27">
        <v>0</v>
      </c>
      <c r="H282" s="27">
        <v>0</v>
      </c>
      <c r="I282" s="27"/>
      <c r="J282" s="39"/>
    </row>
    <row r="283" spans="1:10" hidden="1" x14ac:dyDescent="0.25">
      <c r="A283" s="22"/>
      <c r="B283" s="20"/>
      <c r="C283" s="28" t="s">
        <v>19</v>
      </c>
      <c r="D283" s="34"/>
      <c r="E283" s="27">
        <f t="shared" si="65"/>
        <v>0</v>
      </c>
      <c r="F283" s="27">
        <v>0</v>
      </c>
      <c r="G283" s="27">
        <v>0</v>
      </c>
      <c r="H283" s="27">
        <v>0</v>
      </c>
      <c r="I283" s="27"/>
      <c r="J283" s="39"/>
    </row>
    <row r="284" spans="1:10" hidden="1" x14ac:dyDescent="0.25">
      <c r="A284" s="22"/>
      <c r="B284" s="20"/>
      <c r="C284" s="28" t="s">
        <v>20</v>
      </c>
      <c r="D284" s="34"/>
      <c r="E284" s="27">
        <f t="shared" si="65"/>
        <v>0</v>
      </c>
      <c r="F284" s="27">
        <v>0</v>
      </c>
      <c r="G284" s="27">
        <v>0</v>
      </c>
      <c r="H284" s="27">
        <v>0</v>
      </c>
      <c r="I284" s="27"/>
      <c r="J284" s="39"/>
    </row>
    <row r="285" spans="1:10" ht="57.6" customHeight="1" x14ac:dyDescent="0.25">
      <c r="A285" s="22" t="s">
        <v>118</v>
      </c>
      <c r="B285" s="36" t="s">
        <v>119</v>
      </c>
      <c r="C285" s="28" t="s">
        <v>14</v>
      </c>
      <c r="D285" s="20">
        <v>2022</v>
      </c>
      <c r="E285" s="27">
        <f t="shared" si="65"/>
        <v>1819.6000000000001</v>
      </c>
      <c r="F285" s="27">
        <f>SUM(F286:F290)</f>
        <v>1819.6000000000001</v>
      </c>
      <c r="G285" s="27">
        <f t="shared" ref="G285:I285" si="72">SUM(G286:G290)</f>
        <v>0</v>
      </c>
      <c r="H285" s="27">
        <f t="shared" si="72"/>
        <v>0</v>
      </c>
      <c r="I285" s="27">
        <f t="shared" si="72"/>
        <v>0</v>
      </c>
      <c r="J285" s="33"/>
    </row>
    <row r="286" spans="1:10" x14ac:dyDescent="0.25">
      <c r="A286" s="22"/>
      <c r="B286" s="36"/>
      <c r="C286" s="28" t="s">
        <v>16</v>
      </c>
      <c r="D286" s="20"/>
      <c r="E286" s="27">
        <f t="shared" si="65"/>
        <v>0</v>
      </c>
      <c r="F286" s="27">
        <v>0</v>
      </c>
      <c r="G286" s="27">
        <v>0</v>
      </c>
      <c r="H286" s="27">
        <v>0</v>
      </c>
      <c r="I286" s="27"/>
      <c r="J286" s="33"/>
    </row>
    <row r="287" spans="1:10" x14ac:dyDescent="0.25">
      <c r="A287" s="22"/>
      <c r="B287" s="36"/>
      <c r="C287" s="28" t="s">
        <v>17</v>
      </c>
      <c r="D287" s="20"/>
      <c r="E287" s="27">
        <f t="shared" si="65"/>
        <v>1054.9000000000001</v>
      </c>
      <c r="F287" s="27">
        <v>1054.9000000000001</v>
      </c>
      <c r="G287" s="27">
        <v>0</v>
      </c>
      <c r="H287" s="27">
        <v>0</v>
      </c>
      <c r="I287" s="27"/>
      <c r="J287" s="33"/>
    </row>
    <row r="288" spans="1:10" x14ac:dyDescent="0.25">
      <c r="A288" s="22"/>
      <c r="B288" s="36"/>
      <c r="C288" s="28" t="s">
        <v>18</v>
      </c>
      <c r="D288" s="20"/>
      <c r="E288" s="27">
        <f t="shared" si="65"/>
        <v>0</v>
      </c>
      <c r="F288" s="27">
        <v>0</v>
      </c>
      <c r="G288" s="27">
        <v>0</v>
      </c>
      <c r="H288" s="27">
        <v>0</v>
      </c>
      <c r="I288" s="27"/>
      <c r="J288" s="33"/>
    </row>
    <row r="289" spans="1:10" x14ac:dyDescent="0.25">
      <c r="A289" s="22"/>
      <c r="B289" s="36"/>
      <c r="C289" s="28" t="s">
        <v>19</v>
      </c>
      <c r="D289" s="20"/>
      <c r="E289" s="27">
        <f t="shared" si="65"/>
        <v>764.7</v>
      </c>
      <c r="F289" s="27">
        <v>764.7</v>
      </c>
      <c r="G289" s="27">
        <v>0</v>
      </c>
      <c r="H289" s="27">
        <v>0</v>
      </c>
      <c r="I289" s="27"/>
      <c r="J289" s="33"/>
    </row>
    <row r="290" spans="1:10" ht="29.4" customHeight="1" x14ac:dyDescent="0.25">
      <c r="A290" s="22"/>
      <c r="B290" s="36"/>
      <c r="C290" s="28" t="s">
        <v>20</v>
      </c>
      <c r="D290" s="20"/>
      <c r="E290" s="27">
        <f t="shared" si="65"/>
        <v>0</v>
      </c>
      <c r="F290" s="27">
        <v>0</v>
      </c>
      <c r="G290" s="27">
        <v>0</v>
      </c>
      <c r="H290" s="27">
        <v>0</v>
      </c>
      <c r="I290" s="27"/>
      <c r="J290" s="33"/>
    </row>
    <row r="291" spans="1:10" ht="27" customHeight="1" x14ac:dyDescent="0.25">
      <c r="A291" s="22" t="s">
        <v>120</v>
      </c>
      <c r="B291" s="20" t="s">
        <v>121</v>
      </c>
      <c r="C291" s="28" t="s">
        <v>14</v>
      </c>
      <c r="D291" s="20">
        <v>2022</v>
      </c>
      <c r="E291" s="27">
        <f t="shared" si="65"/>
        <v>1819.6000000000001</v>
      </c>
      <c r="F291" s="27">
        <f>SUM(F292:F296)</f>
        <v>1819.6000000000001</v>
      </c>
      <c r="G291" s="27">
        <v>0</v>
      </c>
      <c r="H291" s="27">
        <v>0</v>
      </c>
      <c r="I291" s="27">
        <v>0</v>
      </c>
      <c r="J291" s="20" t="s">
        <v>39</v>
      </c>
    </row>
    <row r="292" spans="1:10" x14ac:dyDescent="0.25">
      <c r="A292" s="22"/>
      <c r="B292" s="20"/>
      <c r="C292" s="28" t="s">
        <v>16</v>
      </c>
      <c r="D292" s="20"/>
      <c r="E292" s="27">
        <f t="shared" si="65"/>
        <v>0</v>
      </c>
      <c r="F292" s="27">
        <v>0</v>
      </c>
      <c r="G292" s="27">
        <v>0</v>
      </c>
      <c r="H292" s="27">
        <v>0</v>
      </c>
      <c r="I292" s="27"/>
      <c r="J292" s="20"/>
    </row>
    <row r="293" spans="1:10" x14ac:dyDescent="0.25">
      <c r="A293" s="22"/>
      <c r="B293" s="20"/>
      <c r="C293" s="28" t="s">
        <v>17</v>
      </c>
      <c r="D293" s="20"/>
      <c r="E293" s="27">
        <f t="shared" si="65"/>
        <v>1054.9000000000001</v>
      </c>
      <c r="F293" s="27">
        <v>1054.9000000000001</v>
      </c>
      <c r="G293" s="27">
        <v>0</v>
      </c>
      <c r="H293" s="27">
        <v>0</v>
      </c>
      <c r="I293" s="27"/>
      <c r="J293" s="20"/>
    </row>
    <row r="294" spans="1:10" x14ac:dyDescent="0.25">
      <c r="A294" s="22"/>
      <c r="B294" s="20"/>
      <c r="C294" s="28" t="s">
        <v>18</v>
      </c>
      <c r="D294" s="20"/>
      <c r="E294" s="27">
        <f t="shared" si="65"/>
        <v>0</v>
      </c>
      <c r="F294" s="27">
        <v>0</v>
      </c>
      <c r="G294" s="27">
        <v>0</v>
      </c>
      <c r="H294" s="27">
        <v>0</v>
      </c>
      <c r="I294" s="27"/>
      <c r="J294" s="20"/>
    </row>
    <row r="295" spans="1:10" ht="17.25" customHeight="1" x14ac:dyDescent="0.25">
      <c r="A295" s="22"/>
      <c r="B295" s="20"/>
      <c r="C295" s="28" t="s">
        <v>19</v>
      </c>
      <c r="D295" s="20"/>
      <c r="E295" s="27">
        <f t="shared" si="65"/>
        <v>764.7</v>
      </c>
      <c r="F295" s="27">
        <v>764.7</v>
      </c>
      <c r="G295" s="27">
        <v>0</v>
      </c>
      <c r="H295" s="27">
        <v>0</v>
      </c>
      <c r="I295" s="27"/>
      <c r="J295" s="20"/>
    </row>
    <row r="296" spans="1:10" ht="20.25" customHeight="1" x14ac:dyDescent="0.25">
      <c r="A296" s="22"/>
      <c r="B296" s="20"/>
      <c r="C296" s="28" t="s">
        <v>20</v>
      </c>
      <c r="D296" s="20"/>
      <c r="E296" s="27">
        <f t="shared" si="65"/>
        <v>0</v>
      </c>
      <c r="F296" s="27">
        <v>0</v>
      </c>
      <c r="G296" s="27">
        <v>0</v>
      </c>
      <c r="H296" s="27">
        <v>0</v>
      </c>
      <c r="I296" s="27"/>
      <c r="J296" s="20"/>
    </row>
    <row r="297" spans="1:10" ht="87.6" customHeight="1" x14ac:dyDescent="0.25">
      <c r="A297" s="22" t="s">
        <v>122</v>
      </c>
      <c r="B297" s="36" t="s">
        <v>123</v>
      </c>
      <c r="C297" s="28" t="s">
        <v>14</v>
      </c>
      <c r="D297" s="20" t="s">
        <v>124</v>
      </c>
      <c r="E297" s="27">
        <f t="shared" si="65"/>
        <v>1156.6999999999998</v>
      </c>
      <c r="F297" s="27">
        <f>SUM(F298:F302)</f>
        <v>637.5</v>
      </c>
      <c r="G297" s="27">
        <f t="shared" ref="G297:I297" si="73">SUM(G298:G302)</f>
        <v>519.19999999999993</v>
      </c>
      <c r="H297" s="27">
        <f t="shared" si="73"/>
        <v>0</v>
      </c>
      <c r="I297" s="27">
        <f t="shared" si="73"/>
        <v>0</v>
      </c>
      <c r="J297" s="33"/>
    </row>
    <row r="298" spans="1:10" x14ac:dyDescent="0.25">
      <c r="A298" s="22"/>
      <c r="B298" s="36"/>
      <c r="C298" s="28" t="s">
        <v>16</v>
      </c>
      <c r="D298" s="20"/>
      <c r="E298" s="27">
        <f t="shared" si="65"/>
        <v>0</v>
      </c>
      <c r="F298" s="27">
        <f>F304</f>
        <v>0</v>
      </c>
      <c r="G298" s="27">
        <v>0</v>
      </c>
      <c r="H298" s="27">
        <v>0</v>
      </c>
      <c r="I298" s="27"/>
      <c r="J298" s="33"/>
    </row>
    <row r="299" spans="1:10" x14ac:dyDescent="0.25">
      <c r="A299" s="22"/>
      <c r="B299" s="36"/>
      <c r="C299" s="28" t="s">
        <v>17</v>
      </c>
      <c r="D299" s="20"/>
      <c r="E299" s="27">
        <f t="shared" si="65"/>
        <v>911.7</v>
      </c>
      <c r="F299" s="27">
        <f t="shared" ref="F299:F302" si="74">F305</f>
        <v>454.8</v>
      </c>
      <c r="G299" s="27">
        <v>456.9</v>
      </c>
      <c r="H299" s="27">
        <v>0</v>
      </c>
      <c r="I299" s="27"/>
      <c r="J299" s="33"/>
    </row>
    <row r="300" spans="1:10" x14ac:dyDescent="0.25">
      <c r="A300" s="22"/>
      <c r="B300" s="36"/>
      <c r="C300" s="28" t="s">
        <v>18</v>
      </c>
      <c r="D300" s="20"/>
      <c r="E300" s="27">
        <f t="shared" si="65"/>
        <v>0</v>
      </c>
      <c r="F300" s="27">
        <f t="shared" si="74"/>
        <v>0</v>
      </c>
      <c r="G300" s="27">
        <v>0</v>
      </c>
      <c r="H300" s="27">
        <v>0</v>
      </c>
      <c r="I300" s="27"/>
      <c r="J300" s="33"/>
    </row>
    <row r="301" spans="1:10" x14ac:dyDescent="0.25">
      <c r="A301" s="22"/>
      <c r="B301" s="36"/>
      <c r="C301" s="28" t="s">
        <v>19</v>
      </c>
      <c r="D301" s="20"/>
      <c r="E301" s="27">
        <f t="shared" si="65"/>
        <v>245</v>
      </c>
      <c r="F301" s="27">
        <f t="shared" si="74"/>
        <v>182.7</v>
      </c>
      <c r="G301" s="27">
        <v>62.3</v>
      </c>
      <c r="H301" s="27">
        <v>0</v>
      </c>
      <c r="I301" s="27"/>
      <c r="J301" s="33"/>
    </row>
    <row r="302" spans="1:10" ht="18" customHeight="1" x14ac:dyDescent="0.25">
      <c r="A302" s="22"/>
      <c r="B302" s="36"/>
      <c r="C302" s="28" t="s">
        <v>20</v>
      </c>
      <c r="D302" s="20"/>
      <c r="E302" s="27">
        <f t="shared" si="65"/>
        <v>0</v>
      </c>
      <c r="F302" s="27">
        <f t="shared" si="74"/>
        <v>0</v>
      </c>
      <c r="G302" s="27">
        <v>0</v>
      </c>
      <c r="H302" s="27">
        <v>0</v>
      </c>
      <c r="I302" s="27"/>
      <c r="J302" s="33"/>
    </row>
    <row r="303" spans="1:10" ht="55.2" customHeight="1" x14ac:dyDescent="0.25">
      <c r="A303" s="22" t="s">
        <v>125</v>
      </c>
      <c r="B303" s="23" t="s">
        <v>126</v>
      </c>
      <c r="C303" s="28" t="s">
        <v>14</v>
      </c>
      <c r="D303" s="20" t="s">
        <v>124</v>
      </c>
      <c r="E303" s="27">
        <f t="shared" si="65"/>
        <v>1156.6999999999998</v>
      </c>
      <c r="F303" s="27">
        <f>SUM(F304:F308)</f>
        <v>637.5</v>
      </c>
      <c r="G303" s="27">
        <f t="shared" ref="G303:I303" si="75">SUM(G304:G308)</f>
        <v>519.19999999999993</v>
      </c>
      <c r="H303" s="27">
        <f t="shared" si="75"/>
        <v>0</v>
      </c>
      <c r="I303" s="27">
        <f t="shared" si="75"/>
        <v>0</v>
      </c>
      <c r="J303" s="20" t="s">
        <v>39</v>
      </c>
    </row>
    <row r="304" spans="1:10" x14ac:dyDescent="0.25">
      <c r="A304" s="22"/>
      <c r="B304" s="24"/>
      <c r="C304" s="28" t="s">
        <v>16</v>
      </c>
      <c r="D304" s="20"/>
      <c r="E304" s="27">
        <f t="shared" si="65"/>
        <v>0</v>
      </c>
      <c r="F304" s="27">
        <v>0</v>
      </c>
      <c r="G304" s="27">
        <v>0</v>
      </c>
      <c r="H304" s="27">
        <v>0</v>
      </c>
      <c r="I304" s="27"/>
      <c r="J304" s="20"/>
    </row>
    <row r="305" spans="1:10" x14ac:dyDescent="0.25">
      <c r="A305" s="22"/>
      <c r="B305" s="24"/>
      <c r="C305" s="28" t="s">
        <v>17</v>
      </c>
      <c r="D305" s="20"/>
      <c r="E305" s="27">
        <f t="shared" si="65"/>
        <v>911.7</v>
      </c>
      <c r="F305" s="27">
        <v>454.8</v>
      </c>
      <c r="G305" s="27">
        <v>456.9</v>
      </c>
      <c r="H305" s="27">
        <v>0</v>
      </c>
      <c r="I305" s="27"/>
      <c r="J305" s="20"/>
    </row>
    <row r="306" spans="1:10" x14ac:dyDescent="0.25">
      <c r="A306" s="22"/>
      <c r="B306" s="24"/>
      <c r="C306" s="28" t="s">
        <v>18</v>
      </c>
      <c r="D306" s="20"/>
      <c r="E306" s="27">
        <f t="shared" si="65"/>
        <v>0</v>
      </c>
      <c r="F306" s="27">
        <v>0</v>
      </c>
      <c r="G306" s="27">
        <v>0</v>
      </c>
      <c r="H306" s="27">
        <v>0</v>
      </c>
      <c r="I306" s="27"/>
      <c r="J306" s="20"/>
    </row>
    <row r="307" spans="1:10" x14ac:dyDescent="0.25">
      <c r="A307" s="22"/>
      <c r="B307" s="24"/>
      <c r="C307" s="28" t="s">
        <v>19</v>
      </c>
      <c r="D307" s="20"/>
      <c r="E307" s="27">
        <f t="shared" si="65"/>
        <v>245</v>
      </c>
      <c r="F307" s="27">
        <v>182.7</v>
      </c>
      <c r="G307" s="27">
        <v>62.3</v>
      </c>
      <c r="H307" s="27">
        <v>0</v>
      </c>
      <c r="I307" s="27"/>
      <c r="J307" s="20"/>
    </row>
    <row r="308" spans="1:10" x14ac:dyDescent="0.25">
      <c r="A308" s="22"/>
      <c r="B308" s="25"/>
      <c r="C308" s="28" t="s">
        <v>20</v>
      </c>
      <c r="D308" s="20"/>
      <c r="E308" s="27">
        <f t="shared" ref="E308" si="76">SUM(F308:I308)</f>
        <v>0</v>
      </c>
      <c r="F308" s="27">
        <v>0</v>
      </c>
      <c r="G308" s="27">
        <v>0</v>
      </c>
      <c r="H308" s="27">
        <v>0</v>
      </c>
      <c r="I308" s="27"/>
      <c r="J308" s="20"/>
    </row>
    <row r="309" spans="1:10" ht="15" customHeight="1" x14ac:dyDescent="0.25">
      <c r="A309" s="19" t="s">
        <v>127</v>
      </c>
      <c r="B309" s="14" t="s">
        <v>128</v>
      </c>
      <c r="C309" s="28" t="s">
        <v>14</v>
      </c>
      <c r="D309" s="28" t="s">
        <v>57</v>
      </c>
      <c r="E309" s="13">
        <f>SUM(F309:I309)</f>
        <v>11497.3</v>
      </c>
      <c r="F309" s="13">
        <f t="shared" ref="F309:I314" si="77">F315++F321+F327+F333</f>
        <v>5048.2999999999993</v>
      </c>
      <c r="G309" s="13">
        <f t="shared" si="77"/>
        <v>1800</v>
      </c>
      <c r="H309" s="13">
        <f t="shared" si="77"/>
        <v>2300</v>
      </c>
      <c r="I309" s="13">
        <f t="shared" si="77"/>
        <v>2349</v>
      </c>
      <c r="J309" s="33"/>
    </row>
    <row r="310" spans="1:10" x14ac:dyDescent="0.25">
      <c r="A310" s="19"/>
      <c r="B310" s="14"/>
      <c r="C310" s="28" t="s">
        <v>16</v>
      </c>
      <c r="D310" s="28" t="s">
        <v>58</v>
      </c>
      <c r="E310" s="13">
        <f t="shared" ref="E310:E314" si="78">SUM(F310:I310)</f>
        <v>0</v>
      </c>
      <c r="F310" s="13">
        <f t="shared" si="77"/>
        <v>0</v>
      </c>
      <c r="G310" s="13">
        <f t="shared" si="77"/>
        <v>0</v>
      </c>
      <c r="H310" s="13">
        <f t="shared" si="77"/>
        <v>0</v>
      </c>
      <c r="I310" s="13">
        <f t="shared" si="77"/>
        <v>0</v>
      </c>
      <c r="J310" s="33"/>
    </row>
    <row r="311" spans="1:10" x14ac:dyDescent="0.25">
      <c r="A311" s="19"/>
      <c r="B311" s="14"/>
      <c r="C311" s="28" t="s">
        <v>17</v>
      </c>
      <c r="D311" s="34"/>
      <c r="E311" s="13">
        <f t="shared" si="78"/>
        <v>2029.8</v>
      </c>
      <c r="F311" s="13">
        <f t="shared" si="77"/>
        <v>2029.8</v>
      </c>
      <c r="G311" s="13">
        <f t="shared" si="77"/>
        <v>0</v>
      </c>
      <c r="H311" s="13">
        <f t="shared" si="77"/>
        <v>0</v>
      </c>
      <c r="I311" s="13">
        <f t="shared" si="77"/>
        <v>0</v>
      </c>
      <c r="J311" s="33"/>
    </row>
    <row r="312" spans="1:10" x14ac:dyDescent="0.25">
      <c r="A312" s="19"/>
      <c r="B312" s="14"/>
      <c r="C312" s="28" t="s">
        <v>18</v>
      </c>
      <c r="D312" s="34"/>
      <c r="E312" s="13">
        <f t="shared" si="78"/>
        <v>0</v>
      </c>
      <c r="F312" s="13">
        <f t="shared" si="77"/>
        <v>0</v>
      </c>
      <c r="G312" s="13">
        <f t="shared" si="77"/>
        <v>0</v>
      </c>
      <c r="H312" s="13">
        <f t="shared" si="77"/>
        <v>0</v>
      </c>
      <c r="I312" s="13">
        <f t="shared" si="77"/>
        <v>0</v>
      </c>
      <c r="J312" s="33"/>
    </row>
    <row r="313" spans="1:10" x14ac:dyDescent="0.25">
      <c r="A313" s="19"/>
      <c r="B313" s="14"/>
      <c r="C313" s="28" t="s">
        <v>19</v>
      </c>
      <c r="D313" s="34"/>
      <c r="E313" s="13">
        <f t="shared" si="78"/>
        <v>9467.5</v>
      </c>
      <c r="F313" s="13">
        <f t="shared" si="77"/>
        <v>3018.5</v>
      </c>
      <c r="G313" s="13">
        <f t="shared" si="77"/>
        <v>1800</v>
      </c>
      <c r="H313" s="13">
        <f t="shared" si="77"/>
        <v>2300</v>
      </c>
      <c r="I313" s="13">
        <f t="shared" si="77"/>
        <v>2349</v>
      </c>
      <c r="J313" s="33"/>
    </row>
    <row r="314" spans="1:10" x14ac:dyDescent="0.25">
      <c r="A314" s="19"/>
      <c r="B314" s="14"/>
      <c r="C314" s="28" t="s">
        <v>20</v>
      </c>
      <c r="D314" s="34"/>
      <c r="E314" s="13">
        <f t="shared" si="78"/>
        <v>0</v>
      </c>
      <c r="F314" s="13">
        <f>F320++F326+F332+F338</f>
        <v>0</v>
      </c>
      <c r="G314" s="13">
        <f t="shared" si="77"/>
        <v>0</v>
      </c>
      <c r="H314" s="13">
        <f t="shared" si="77"/>
        <v>0</v>
      </c>
      <c r="I314" s="13">
        <f t="shared" si="77"/>
        <v>0</v>
      </c>
      <c r="J314" s="33"/>
    </row>
    <row r="315" spans="1:10" ht="15" customHeight="1" x14ac:dyDescent="0.25">
      <c r="A315" s="22" t="s">
        <v>129</v>
      </c>
      <c r="B315" s="20" t="s">
        <v>130</v>
      </c>
      <c r="C315" s="28" t="s">
        <v>14</v>
      </c>
      <c r="D315" s="28" t="s">
        <v>57</v>
      </c>
      <c r="E315" s="27">
        <f>SUM(F315:I315)</f>
        <v>2727.4</v>
      </c>
      <c r="F315" s="27">
        <f>SUM(F316:F320)</f>
        <v>657.2</v>
      </c>
      <c r="G315" s="27">
        <f t="shared" ref="G315:I315" si="79">SUM(G316:G320)</f>
        <v>500</v>
      </c>
      <c r="H315" s="27">
        <f t="shared" si="79"/>
        <v>800</v>
      </c>
      <c r="I315" s="27">
        <f t="shared" si="79"/>
        <v>770.2</v>
      </c>
      <c r="J315" s="35" t="s">
        <v>81</v>
      </c>
    </row>
    <row r="316" spans="1:10" x14ac:dyDescent="0.25">
      <c r="A316" s="22"/>
      <c r="B316" s="20"/>
      <c r="C316" s="28" t="s">
        <v>16</v>
      </c>
      <c r="D316" s="28" t="s">
        <v>58</v>
      </c>
      <c r="E316" s="27">
        <f t="shared" ref="E316:E338" si="80">SUM(F316:I316)</f>
        <v>0</v>
      </c>
      <c r="F316" s="27">
        <v>0</v>
      </c>
      <c r="G316" s="27">
        <v>0</v>
      </c>
      <c r="H316" s="27">
        <v>0</v>
      </c>
      <c r="I316" s="27"/>
      <c r="J316" s="35"/>
    </row>
    <row r="317" spans="1:10" x14ac:dyDescent="0.25">
      <c r="A317" s="22"/>
      <c r="B317" s="20"/>
      <c r="C317" s="28" t="s">
        <v>17</v>
      </c>
      <c r="D317" s="28"/>
      <c r="E317" s="27">
        <f t="shared" si="80"/>
        <v>0</v>
      </c>
      <c r="F317" s="27">
        <v>0</v>
      </c>
      <c r="G317" s="27">
        <v>0</v>
      </c>
      <c r="H317" s="27">
        <v>0</v>
      </c>
      <c r="I317" s="27"/>
      <c r="J317" s="35"/>
    </row>
    <row r="318" spans="1:10" x14ac:dyDescent="0.25">
      <c r="A318" s="22"/>
      <c r="B318" s="20"/>
      <c r="C318" s="28" t="s">
        <v>18</v>
      </c>
      <c r="D318" s="28"/>
      <c r="E318" s="27">
        <f t="shared" si="80"/>
        <v>0</v>
      </c>
      <c r="F318" s="27">
        <v>0</v>
      </c>
      <c r="G318" s="27">
        <v>0</v>
      </c>
      <c r="H318" s="27">
        <v>0</v>
      </c>
      <c r="I318" s="27"/>
      <c r="J318" s="35"/>
    </row>
    <row r="319" spans="1:10" x14ac:dyDescent="0.25">
      <c r="A319" s="22"/>
      <c r="B319" s="20"/>
      <c r="C319" s="28" t="s">
        <v>19</v>
      </c>
      <c r="D319" s="34"/>
      <c r="E319" s="27">
        <f t="shared" si="80"/>
        <v>2727.4</v>
      </c>
      <c r="F319" s="27">
        <v>657.2</v>
      </c>
      <c r="G319" s="27">
        <v>500</v>
      </c>
      <c r="H319" s="27">
        <v>800</v>
      </c>
      <c r="I319" s="27">
        <v>770.2</v>
      </c>
      <c r="J319" s="35"/>
    </row>
    <row r="320" spans="1:10" x14ac:dyDescent="0.25">
      <c r="A320" s="22"/>
      <c r="B320" s="20"/>
      <c r="C320" s="28" t="s">
        <v>20</v>
      </c>
      <c r="D320" s="34"/>
      <c r="E320" s="27">
        <f t="shared" si="80"/>
        <v>0</v>
      </c>
      <c r="F320" s="27">
        <v>0</v>
      </c>
      <c r="G320" s="27">
        <v>0</v>
      </c>
      <c r="H320" s="27">
        <v>0</v>
      </c>
      <c r="I320" s="27"/>
      <c r="J320" s="35"/>
    </row>
    <row r="321" spans="1:10" ht="15" customHeight="1" x14ac:dyDescent="0.25">
      <c r="A321" s="22" t="s">
        <v>131</v>
      </c>
      <c r="B321" s="20" t="s">
        <v>132</v>
      </c>
      <c r="C321" s="28" t="s">
        <v>14</v>
      </c>
      <c r="D321" s="28" t="s">
        <v>57</v>
      </c>
      <c r="E321" s="27">
        <f t="shared" si="80"/>
        <v>3878.8</v>
      </c>
      <c r="F321" s="27">
        <f>SUM(F322:F326)</f>
        <v>1000</v>
      </c>
      <c r="G321" s="27">
        <f t="shared" ref="G321:I321" si="81">SUM(G322:G326)</f>
        <v>800</v>
      </c>
      <c r="H321" s="27">
        <f t="shared" si="81"/>
        <v>1000</v>
      </c>
      <c r="I321" s="27">
        <f t="shared" si="81"/>
        <v>1078.8</v>
      </c>
      <c r="J321" s="20" t="s">
        <v>39</v>
      </c>
    </row>
    <row r="322" spans="1:10" x14ac:dyDescent="0.25">
      <c r="A322" s="22"/>
      <c r="B322" s="20"/>
      <c r="C322" s="28" t="s">
        <v>16</v>
      </c>
      <c r="D322" s="28" t="s">
        <v>58</v>
      </c>
      <c r="E322" s="27">
        <f t="shared" si="80"/>
        <v>0</v>
      </c>
      <c r="F322" s="27">
        <v>0</v>
      </c>
      <c r="G322" s="27">
        <v>0</v>
      </c>
      <c r="H322" s="27">
        <v>0</v>
      </c>
      <c r="I322" s="27"/>
      <c r="J322" s="20"/>
    </row>
    <row r="323" spans="1:10" x14ac:dyDescent="0.25">
      <c r="A323" s="22"/>
      <c r="B323" s="20"/>
      <c r="C323" s="28" t="s">
        <v>17</v>
      </c>
      <c r="D323" s="34"/>
      <c r="E323" s="27">
        <f t="shared" si="80"/>
        <v>0</v>
      </c>
      <c r="F323" s="27">
        <v>0</v>
      </c>
      <c r="G323" s="27">
        <v>0</v>
      </c>
      <c r="H323" s="27">
        <v>0</v>
      </c>
      <c r="I323" s="27"/>
      <c r="J323" s="20"/>
    </row>
    <row r="324" spans="1:10" x14ac:dyDescent="0.25">
      <c r="A324" s="22"/>
      <c r="B324" s="20"/>
      <c r="C324" s="28" t="s">
        <v>18</v>
      </c>
      <c r="D324" s="34"/>
      <c r="E324" s="27">
        <f t="shared" si="80"/>
        <v>0</v>
      </c>
      <c r="F324" s="27">
        <v>0</v>
      </c>
      <c r="G324" s="27">
        <v>0</v>
      </c>
      <c r="H324" s="27">
        <v>0</v>
      </c>
      <c r="I324" s="27"/>
      <c r="J324" s="20"/>
    </row>
    <row r="325" spans="1:10" x14ac:dyDescent="0.25">
      <c r="A325" s="22"/>
      <c r="B325" s="20"/>
      <c r="C325" s="28" t="s">
        <v>19</v>
      </c>
      <c r="D325" s="34"/>
      <c r="E325" s="27">
        <f t="shared" si="80"/>
        <v>3878.8</v>
      </c>
      <c r="F325" s="27">
        <v>1000</v>
      </c>
      <c r="G325" s="27">
        <v>800</v>
      </c>
      <c r="H325" s="27">
        <v>1000</v>
      </c>
      <c r="I325" s="27">
        <v>1078.8</v>
      </c>
      <c r="J325" s="20"/>
    </row>
    <row r="326" spans="1:10" x14ac:dyDescent="0.25">
      <c r="A326" s="22"/>
      <c r="B326" s="20"/>
      <c r="C326" s="28" t="s">
        <v>20</v>
      </c>
      <c r="D326" s="34"/>
      <c r="E326" s="27">
        <f t="shared" si="80"/>
        <v>0</v>
      </c>
      <c r="F326" s="27">
        <v>0</v>
      </c>
      <c r="G326" s="27">
        <v>0</v>
      </c>
      <c r="H326" s="27">
        <v>0</v>
      </c>
      <c r="I326" s="27"/>
      <c r="J326" s="20"/>
    </row>
    <row r="327" spans="1:10" ht="15" customHeight="1" x14ac:dyDescent="0.25">
      <c r="A327" s="22" t="s">
        <v>133</v>
      </c>
      <c r="B327" s="36" t="s">
        <v>134</v>
      </c>
      <c r="C327" s="28" t="s">
        <v>14</v>
      </c>
      <c r="D327" s="28" t="s">
        <v>57</v>
      </c>
      <c r="E327" s="27">
        <f t="shared" si="80"/>
        <v>2030</v>
      </c>
      <c r="F327" s="27">
        <f>SUM(F328:F332)</f>
        <v>530</v>
      </c>
      <c r="G327" s="27">
        <f>SUM(G328:G332)</f>
        <v>500</v>
      </c>
      <c r="H327" s="27">
        <f>SUM(H328:H332)</f>
        <v>500</v>
      </c>
      <c r="I327" s="27">
        <f>SUM(I328:I332)</f>
        <v>500</v>
      </c>
      <c r="J327" s="20" t="s">
        <v>81</v>
      </c>
    </row>
    <row r="328" spans="1:10" x14ac:dyDescent="0.25">
      <c r="A328" s="22"/>
      <c r="B328" s="36"/>
      <c r="C328" s="28" t="s">
        <v>16</v>
      </c>
      <c r="D328" s="28" t="s">
        <v>58</v>
      </c>
      <c r="E328" s="27">
        <f t="shared" si="80"/>
        <v>0</v>
      </c>
      <c r="F328" s="27">
        <v>0</v>
      </c>
      <c r="G328" s="27">
        <v>0</v>
      </c>
      <c r="H328" s="27">
        <v>0</v>
      </c>
      <c r="I328" s="27"/>
      <c r="J328" s="20"/>
    </row>
    <row r="329" spans="1:10" x14ac:dyDescent="0.25">
      <c r="A329" s="22"/>
      <c r="B329" s="36"/>
      <c r="C329" s="28" t="s">
        <v>17</v>
      </c>
      <c r="D329" s="34"/>
      <c r="E329" s="27">
        <f t="shared" si="80"/>
        <v>0</v>
      </c>
      <c r="F329" s="27">
        <v>0</v>
      </c>
      <c r="G329" s="27">
        <v>0</v>
      </c>
      <c r="H329" s="27">
        <v>0</v>
      </c>
      <c r="I329" s="27"/>
      <c r="J329" s="20"/>
    </row>
    <row r="330" spans="1:10" x14ac:dyDescent="0.25">
      <c r="A330" s="22"/>
      <c r="B330" s="36"/>
      <c r="C330" s="28" t="s">
        <v>18</v>
      </c>
      <c r="D330" s="34"/>
      <c r="E330" s="27">
        <f t="shared" si="80"/>
        <v>0</v>
      </c>
      <c r="F330" s="27">
        <v>0</v>
      </c>
      <c r="G330" s="27">
        <v>0</v>
      </c>
      <c r="H330" s="27">
        <v>0</v>
      </c>
      <c r="I330" s="27"/>
      <c r="J330" s="20"/>
    </row>
    <row r="331" spans="1:10" x14ac:dyDescent="0.25">
      <c r="A331" s="22"/>
      <c r="B331" s="36"/>
      <c r="C331" s="28" t="s">
        <v>19</v>
      </c>
      <c r="D331" s="34"/>
      <c r="E331" s="27">
        <f t="shared" si="80"/>
        <v>2030</v>
      </c>
      <c r="F331" s="27">
        <v>530</v>
      </c>
      <c r="G331" s="27">
        <v>500</v>
      </c>
      <c r="H331" s="27">
        <v>500</v>
      </c>
      <c r="I331" s="27">
        <v>500</v>
      </c>
      <c r="J331" s="20"/>
    </row>
    <row r="332" spans="1:10" x14ac:dyDescent="0.25">
      <c r="A332" s="22"/>
      <c r="B332" s="36"/>
      <c r="C332" s="28" t="s">
        <v>20</v>
      </c>
      <c r="D332" s="34"/>
      <c r="E332" s="27">
        <f t="shared" si="80"/>
        <v>0</v>
      </c>
      <c r="F332" s="27">
        <v>0</v>
      </c>
      <c r="G332" s="27">
        <v>0</v>
      </c>
      <c r="H332" s="27">
        <v>0</v>
      </c>
      <c r="I332" s="27"/>
      <c r="J332" s="20"/>
    </row>
    <row r="333" spans="1:10" ht="15" customHeight="1" x14ac:dyDescent="0.25">
      <c r="A333" s="22" t="s">
        <v>135</v>
      </c>
      <c r="B333" s="20" t="s">
        <v>136</v>
      </c>
      <c r="C333" s="28" t="s">
        <v>14</v>
      </c>
      <c r="D333" s="28" t="s">
        <v>57</v>
      </c>
      <c r="E333" s="27">
        <f t="shared" si="80"/>
        <v>2861.1</v>
      </c>
      <c r="F333" s="27">
        <f>SUM(F334:F338)</f>
        <v>2861.1</v>
      </c>
      <c r="G333" s="27">
        <f t="shared" ref="G333:I333" si="82">SUM(G334:G338)</f>
        <v>0</v>
      </c>
      <c r="H333" s="27">
        <f t="shared" si="82"/>
        <v>0</v>
      </c>
      <c r="I333" s="27">
        <f t="shared" si="82"/>
        <v>0</v>
      </c>
      <c r="J333" s="20" t="s">
        <v>81</v>
      </c>
    </row>
    <row r="334" spans="1:10" x14ac:dyDescent="0.25">
      <c r="A334" s="22"/>
      <c r="B334" s="20"/>
      <c r="C334" s="28" t="s">
        <v>16</v>
      </c>
      <c r="D334" s="28" t="s">
        <v>58</v>
      </c>
      <c r="E334" s="27">
        <f t="shared" si="80"/>
        <v>0</v>
      </c>
      <c r="F334" s="27">
        <v>0</v>
      </c>
      <c r="G334" s="27">
        <v>0</v>
      </c>
      <c r="H334" s="27">
        <v>0</v>
      </c>
      <c r="I334" s="27"/>
      <c r="J334" s="20"/>
    </row>
    <row r="335" spans="1:10" x14ac:dyDescent="0.25">
      <c r="A335" s="22"/>
      <c r="B335" s="20"/>
      <c r="C335" s="28" t="s">
        <v>17</v>
      </c>
      <c r="D335" s="34"/>
      <c r="E335" s="27">
        <f t="shared" si="80"/>
        <v>2029.8</v>
      </c>
      <c r="F335" s="27">
        <v>2029.8</v>
      </c>
      <c r="G335" s="27">
        <v>0</v>
      </c>
      <c r="H335" s="27">
        <v>0</v>
      </c>
      <c r="I335" s="27"/>
      <c r="J335" s="20"/>
    </row>
    <row r="336" spans="1:10" x14ac:dyDescent="0.25">
      <c r="A336" s="22"/>
      <c r="B336" s="20"/>
      <c r="C336" s="28" t="s">
        <v>18</v>
      </c>
      <c r="D336" s="34"/>
      <c r="E336" s="27">
        <f t="shared" si="80"/>
        <v>0</v>
      </c>
      <c r="F336" s="27">
        <v>0</v>
      </c>
      <c r="G336" s="27">
        <v>0</v>
      </c>
      <c r="H336" s="27">
        <v>0</v>
      </c>
      <c r="I336" s="27"/>
      <c r="J336" s="20"/>
    </row>
    <row r="337" spans="1:10" x14ac:dyDescent="0.25">
      <c r="A337" s="22"/>
      <c r="B337" s="20"/>
      <c r="C337" s="28" t="s">
        <v>19</v>
      </c>
      <c r="D337" s="34"/>
      <c r="E337" s="27">
        <f t="shared" si="80"/>
        <v>831.3</v>
      </c>
      <c r="F337" s="27">
        <v>831.3</v>
      </c>
      <c r="G337" s="27">
        <v>0</v>
      </c>
      <c r="H337" s="27">
        <v>0</v>
      </c>
      <c r="I337" s="27"/>
      <c r="J337" s="20"/>
    </row>
    <row r="338" spans="1:10" x14ac:dyDescent="0.25">
      <c r="A338" s="22"/>
      <c r="B338" s="20"/>
      <c r="C338" s="28" t="s">
        <v>20</v>
      </c>
      <c r="D338" s="34"/>
      <c r="E338" s="27">
        <f t="shared" si="80"/>
        <v>0</v>
      </c>
      <c r="F338" s="27">
        <f t="shared" ref="F338:H338" si="83">SUM(G338:I338)</f>
        <v>0</v>
      </c>
      <c r="G338" s="27">
        <f t="shared" si="83"/>
        <v>0</v>
      </c>
      <c r="H338" s="27">
        <f t="shared" si="83"/>
        <v>0</v>
      </c>
      <c r="I338" s="27"/>
      <c r="J338" s="20"/>
    </row>
    <row r="339" spans="1:10" ht="15" customHeight="1" x14ac:dyDescent="0.25">
      <c r="A339" s="19" t="s">
        <v>137</v>
      </c>
      <c r="B339" s="14" t="s">
        <v>138</v>
      </c>
      <c r="C339" s="10" t="s">
        <v>14</v>
      </c>
      <c r="D339" s="10" t="s">
        <v>57</v>
      </c>
      <c r="E339" s="13">
        <f>SUM(F339:I339)</f>
        <v>800</v>
      </c>
      <c r="F339" s="13">
        <f t="shared" ref="F339:I344" si="84">F345</f>
        <v>300</v>
      </c>
      <c r="G339" s="13">
        <f t="shared" si="84"/>
        <v>200</v>
      </c>
      <c r="H339" s="13">
        <f t="shared" si="84"/>
        <v>200</v>
      </c>
      <c r="I339" s="13">
        <f t="shared" si="84"/>
        <v>100</v>
      </c>
      <c r="J339" s="35"/>
    </row>
    <row r="340" spans="1:10" x14ac:dyDescent="0.25">
      <c r="A340" s="19"/>
      <c r="B340" s="14"/>
      <c r="C340" s="10" t="s">
        <v>16</v>
      </c>
      <c r="D340" s="10" t="s">
        <v>58</v>
      </c>
      <c r="E340" s="13">
        <f t="shared" ref="E340:E344" si="85">SUM(F340:I340)</f>
        <v>0</v>
      </c>
      <c r="F340" s="13">
        <f t="shared" si="84"/>
        <v>0</v>
      </c>
      <c r="G340" s="13">
        <f t="shared" si="84"/>
        <v>0</v>
      </c>
      <c r="H340" s="13">
        <f t="shared" si="84"/>
        <v>0</v>
      </c>
      <c r="I340" s="13">
        <f t="shared" si="84"/>
        <v>0</v>
      </c>
      <c r="J340" s="35"/>
    </row>
    <row r="341" spans="1:10" x14ac:dyDescent="0.25">
      <c r="A341" s="19"/>
      <c r="B341" s="14"/>
      <c r="C341" s="10" t="s">
        <v>17</v>
      </c>
      <c r="D341" s="47"/>
      <c r="E341" s="13">
        <f t="shared" si="85"/>
        <v>0</v>
      </c>
      <c r="F341" s="13">
        <f t="shared" si="84"/>
        <v>0</v>
      </c>
      <c r="G341" s="13">
        <f t="shared" si="84"/>
        <v>0</v>
      </c>
      <c r="H341" s="13">
        <f t="shared" si="84"/>
        <v>0</v>
      </c>
      <c r="I341" s="13">
        <f t="shared" si="84"/>
        <v>0</v>
      </c>
      <c r="J341" s="35"/>
    </row>
    <row r="342" spans="1:10" x14ac:dyDescent="0.25">
      <c r="A342" s="19"/>
      <c r="B342" s="14"/>
      <c r="C342" s="10" t="s">
        <v>18</v>
      </c>
      <c r="D342" s="47"/>
      <c r="E342" s="13">
        <f t="shared" si="85"/>
        <v>0</v>
      </c>
      <c r="F342" s="13">
        <f t="shared" si="84"/>
        <v>0</v>
      </c>
      <c r="G342" s="13">
        <f t="shared" si="84"/>
        <v>0</v>
      </c>
      <c r="H342" s="13">
        <f t="shared" si="84"/>
        <v>0</v>
      </c>
      <c r="I342" s="13">
        <f t="shared" si="84"/>
        <v>0</v>
      </c>
      <c r="J342" s="35"/>
    </row>
    <row r="343" spans="1:10" x14ac:dyDescent="0.25">
      <c r="A343" s="19"/>
      <c r="B343" s="14"/>
      <c r="C343" s="10" t="s">
        <v>19</v>
      </c>
      <c r="D343" s="47"/>
      <c r="E343" s="13">
        <f t="shared" si="85"/>
        <v>800</v>
      </c>
      <c r="F343" s="13">
        <f t="shared" si="84"/>
        <v>300</v>
      </c>
      <c r="G343" s="13">
        <f t="shared" si="84"/>
        <v>200</v>
      </c>
      <c r="H343" s="13">
        <f t="shared" si="84"/>
        <v>200</v>
      </c>
      <c r="I343" s="13">
        <f t="shared" si="84"/>
        <v>100</v>
      </c>
      <c r="J343" s="35"/>
    </row>
    <row r="344" spans="1:10" ht="14.4" customHeight="1" x14ac:dyDescent="0.25">
      <c r="A344" s="19"/>
      <c r="B344" s="14"/>
      <c r="C344" s="10" t="s">
        <v>20</v>
      </c>
      <c r="D344" s="47"/>
      <c r="E344" s="13">
        <f t="shared" si="85"/>
        <v>0</v>
      </c>
      <c r="F344" s="13">
        <f>F350</f>
        <v>0</v>
      </c>
      <c r="G344" s="13">
        <f t="shared" si="84"/>
        <v>0</v>
      </c>
      <c r="H344" s="13">
        <f t="shared" si="84"/>
        <v>0</v>
      </c>
      <c r="I344" s="13">
        <f t="shared" si="84"/>
        <v>0</v>
      </c>
      <c r="J344" s="35"/>
    </row>
    <row r="345" spans="1:10" x14ac:dyDescent="0.25">
      <c r="A345" s="22" t="s">
        <v>139</v>
      </c>
      <c r="B345" s="20" t="s">
        <v>140</v>
      </c>
      <c r="C345" s="28" t="s">
        <v>14</v>
      </c>
      <c r="D345" s="28" t="s">
        <v>57</v>
      </c>
      <c r="E345" s="27">
        <f>SUM(F345:I345)</f>
        <v>800</v>
      </c>
      <c r="F345" s="27">
        <f>SUM(F346:F350)</f>
        <v>300</v>
      </c>
      <c r="G345" s="27">
        <f t="shared" ref="G345:I345" si="86">SUM(G346:G350)</f>
        <v>200</v>
      </c>
      <c r="H345" s="27">
        <f t="shared" si="86"/>
        <v>200</v>
      </c>
      <c r="I345" s="27">
        <f t="shared" si="86"/>
        <v>100</v>
      </c>
      <c r="J345" s="20" t="s">
        <v>39</v>
      </c>
    </row>
    <row r="346" spans="1:10" x14ac:dyDescent="0.25">
      <c r="A346" s="22"/>
      <c r="B346" s="20"/>
      <c r="C346" s="28" t="s">
        <v>16</v>
      </c>
      <c r="D346" s="28" t="s">
        <v>58</v>
      </c>
      <c r="E346" s="27">
        <f t="shared" ref="E346:E350" si="87">SUM(F346:I346)</f>
        <v>0</v>
      </c>
      <c r="F346" s="27">
        <v>0</v>
      </c>
      <c r="G346" s="27">
        <v>0</v>
      </c>
      <c r="H346" s="27">
        <v>0</v>
      </c>
      <c r="I346" s="27"/>
      <c r="J346" s="20"/>
    </row>
    <row r="347" spans="1:10" x14ac:dyDescent="0.25">
      <c r="A347" s="22"/>
      <c r="B347" s="20"/>
      <c r="C347" s="28" t="s">
        <v>17</v>
      </c>
      <c r="D347" s="34"/>
      <c r="E347" s="27">
        <f t="shared" si="87"/>
        <v>0</v>
      </c>
      <c r="F347" s="27">
        <v>0</v>
      </c>
      <c r="G347" s="27">
        <v>0</v>
      </c>
      <c r="H347" s="27">
        <v>0</v>
      </c>
      <c r="I347" s="27"/>
      <c r="J347" s="20"/>
    </row>
    <row r="348" spans="1:10" x14ac:dyDescent="0.25">
      <c r="A348" s="22"/>
      <c r="B348" s="20"/>
      <c r="C348" s="28" t="s">
        <v>18</v>
      </c>
      <c r="D348" s="34"/>
      <c r="E348" s="27">
        <f t="shared" si="87"/>
        <v>0</v>
      </c>
      <c r="F348" s="27">
        <v>0</v>
      </c>
      <c r="G348" s="27">
        <v>0</v>
      </c>
      <c r="H348" s="27">
        <v>0</v>
      </c>
      <c r="I348" s="27"/>
      <c r="J348" s="20"/>
    </row>
    <row r="349" spans="1:10" x14ac:dyDescent="0.25">
      <c r="A349" s="22"/>
      <c r="B349" s="20"/>
      <c r="C349" s="28" t="s">
        <v>19</v>
      </c>
      <c r="D349" s="34"/>
      <c r="E349" s="27">
        <f t="shared" si="87"/>
        <v>800</v>
      </c>
      <c r="F349" s="27">
        <v>300</v>
      </c>
      <c r="G349" s="27">
        <v>200</v>
      </c>
      <c r="H349" s="27">
        <v>200</v>
      </c>
      <c r="I349" s="27">
        <v>100</v>
      </c>
      <c r="J349" s="20"/>
    </row>
    <row r="350" spans="1:10" x14ac:dyDescent="0.25">
      <c r="A350" s="22"/>
      <c r="B350" s="20"/>
      <c r="C350" s="28" t="s">
        <v>20</v>
      </c>
      <c r="D350" s="34"/>
      <c r="E350" s="27">
        <f t="shared" si="87"/>
        <v>0</v>
      </c>
      <c r="F350" s="27">
        <v>0</v>
      </c>
      <c r="G350" s="27">
        <v>0</v>
      </c>
      <c r="H350" s="27">
        <v>0</v>
      </c>
      <c r="I350" s="27"/>
      <c r="J350" s="20"/>
    </row>
    <row r="351" spans="1:10" x14ac:dyDescent="0.25">
      <c r="A351" s="22" t="s">
        <v>141</v>
      </c>
      <c r="B351" s="14" t="s">
        <v>142</v>
      </c>
      <c r="C351" s="10" t="s">
        <v>14</v>
      </c>
      <c r="D351" s="10" t="s">
        <v>57</v>
      </c>
      <c r="E351" s="13">
        <f>SUM(F351:I351)</f>
        <v>40</v>
      </c>
      <c r="F351" s="13">
        <f t="shared" ref="F351:I356" si="88">F357</f>
        <v>10</v>
      </c>
      <c r="G351" s="13">
        <f t="shared" si="88"/>
        <v>10</v>
      </c>
      <c r="H351" s="13">
        <f t="shared" si="88"/>
        <v>10</v>
      </c>
      <c r="I351" s="13">
        <f t="shared" si="88"/>
        <v>10</v>
      </c>
      <c r="J351" s="35"/>
    </row>
    <row r="352" spans="1:10" x14ac:dyDescent="0.25">
      <c r="A352" s="22"/>
      <c r="B352" s="14"/>
      <c r="C352" s="10" t="s">
        <v>16</v>
      </c>
      <c r="D352" s="10" t="s">
        <v>58</v>
      </c>
      <c r="E352" s="13">
        <f t="shared" ref="E352:E356" si="89">SUM(F352:I352)</f>
        <v>0</v>
      </c>
      <c r="F352" s="13">
        <f t="shared" si="88"/>
        <v>0</v>
      </c>
      <c r="G352" s="13">
        <f t="shared" si="88"/>
        <v>0</v>
      </c>
      <c r="H352" s="13">
        <f t="shared" si="88"/>
        <v>0</v>
      </c>
      <c r="I352" s="13">
        <f t="shared" si="88"/>
        <v>0</v>
      </c>
      <c r="J352" s="35"/>
    </row>
    <row r="353" spans="1:10" x14ac:dyDescent="0.25">
      <c r="A353" s="22"/>
      <c r="B353" s="14"/>
      <c r="C353" s="10" t="s">
        <v>17</v>
      </c>
      <c r="D353" s="47"/>
      <c r="E353" s="13">
        <f t="shared" si="89"/>
        <v>0</v>
      </c>
      <c r="F353" s="13">
        <f t="shared" si="88"/>
        <v>0</v>
      </c>
      <c r="G353" s="13">
        <f t="shared" si="88"/>
        <v>0</v>
      </c>
      <c r="H353" s="13">
        <f t="shared" si="88"/>
        <v>0</v>
      </c>
      <c r="I353" s="13">
        <f t="shared" si="88"/>
        <v>0</v>
      </c>
      <c r="J353" s="35"/>
    </row>
    <row r="354" spans="1:10" x14ac:dyDescent="0.25">
      <c r="A354" s="22"/>
      <c r="B354" s="14"/>
      <c r="C354" s="10" t="s">
        <v>18</v>
      </c>
      <c r="D354" s="47"/>
      <c r="E354" s="13">
        <f t="shared" si="89"/>
        <v>0</v>
      </c>
      <c r="F354" s="13">
        <f t="shared" si="88"/>
        <v>0</v>
      </c>
      <c r="G354" s="13">
        <f t="shared" si="88"/>
        <v>0</v>
      </c>
      <c r="H354" s="13">
        <f t="shared" si="88"/>
        <v>0</v>
      </c>
      <c r="I354" s="13">
        <f t="shared" si="88"/>
        <v>0</v>
      </c>
      <c r="J354" s="35"/>
    </row>
    <row r="355" spans="1:10" x14ac:dyDescent="0.25">
      <c r="A355" s="22"/>
      <c r="B355" s="14"/>
      <c r="C355" s="10" t="s">
        <v>19</v>
      </c>
      <c r="D355" s="47"/>
      <c r="E355" s="13">
        <f t="shared" si="89"/>
        <v>40</v>
      </c>
      <c r="F355" s="13">
        <f t="shared" si="88"/>
        <v>10</v>
      </c>
      <c r="G355" s="13">
        <f t="shared" si="88"/>
        <v>10</v>
      </c>
      <c r="H355" s="13">
        <f t="shared" si="88"/>
        <v>10</v>
      </c>
      <c r="I355" s="13">
        <f t="shared" si="88"/>
        <v>10</v>
      </c>
      <c r="J355" s="35"/>
    </row>
    <row r="356" spans="1:10" ht="27.6" customHeight="1" x14ac:dyDescent="0.25">
      <c r="A356" s="22"/>
      <c r="B356" s="14"/>
      <c r="C356" s="10" t="s">
        <v>20</v>
      </c>
      <c r="D356" s="47"/>
      <c r="E356" s="13">
        <f t="shared" si="89"/>
        <v>0</v>
      </c>
      <c r="F356" s="13">
        <f>F362</f>
        <v>0</v>
      </c>
      <c r="G356" s="13">
        <f t="shared" si="88"/>
        <v>0</v>
      </c>
      <c r="H356" s="13">
        <f t="shared" si="88"/>
        <v>0</v>
      </c>
      <c r="I356" s="13">
        <f t="shared" si="88"/>
        <v>0</v>
      </c>
      <c r="J356" s="35"/>
    </row>
    <row r="357" spans="1:10" ht="15" customHeight="1" x14ac:dyDescent="0.25">
      <c r="A357" s="22" t="s">
        <v>143</v>
      </c>
      <c r="B357" s="20" t="s">
        <v>144</v>
      </c>
      <c r="C357" s="28" t="s">
        <v>14</v>
      </c>
      <c r="D357" s="28" t="s">
        <v>57</v>
      </c>
      <c r="E357" s="27">
        <f>SUM(F357:I357)</f>
        <v>40</v>
      </c>
      <c r="F357" s="27">
        <f>SUM(F358:F362)</f>
        <v>10</v>
      </c>
      <c r="G357" s="27">
        <f t="shared" ref="G357:I357" si="90">SUM(G358:G362)</f>
        <v>10</v>
      </c>
      <c r="H357" s="27">
        <f t="shared" si="90"/>
        <v>10</v>
      </c>
      <c r="I357" s="27">
        <f t="shared" si="90"/>
        <v>10</v>
      </c>
      <c r="J357" s="20" t="s">
        <v>39</v>
      </c>
    </row>
    <row r="358" spans="1:10" x14ac:dyDescent="0.25">
      <c r="A358" s="22"/>
      <c r="B358" s="20"/>
      <c r="C358" s="28" t="s">
        <v>16</v>
      </c>
      <c r="D358" s="28" t="s">
        <v>58</v>
      </c>
      <c r="E358" s="27">
        <f t="shared" ref="E358:E362" si="91">SUM(F358:I358)</f>
        <v>0</v>
      </c>
      <c r="F358" s="27">
        <v>0</v>
      </c>
      <c r="G358" s="27">
        <v>0</v>
      </c>
      <c r="H358" s="27">
        <v>0</v>
      </c>
      <c r="I358" s="27"/>
      <c r="J358" s="20"/>
    </row>
    <row r="359" spans="1:10" x14ac:dyDescent="0.25">
      <c r="A359" s="22"/>
      <c r="B359" s="20"/>
      <c r="C359" s="28" t="s">
        <v>17</v>
      </c>
      <c r="D359" s="34"/>
      <c r="E359" s="27">
        <f t="shared" si="91"/>
        <v>0</v>
      </c>
      <c r="F359" s="27">
        <v>0</v>
      </c>
      <c r="G359" s="27">
        <v>0</v>
      </c>
      <c r="H359" s="27">
        <v>0</v>
      </c>
      <c r="I359" s="27"/>
      <c r="J359" s="20"/>
    </row>
    <row r="360" spans="1:10" x14ac:dyDescent="0.25">
      <c r="A360" s="22"/>
      <c r="B360" s="20"/>
      <c r="C360" s="28" t="s">
        <v>18</v>
      </c>
      <c r="D360" s="34"/>
      <c r="E360" s="27">
        <f t="shared" si="91"/>
        <v>0</v>
      </c>
      <c r="F360" s="27">
        <v>0</v>
      </c>
      <c r="G360" s="27">
        <v>0</v>
      </c>
      <c r="H360" s="27">
        <v>0</v>
      </c>
      <c r="I360" s="27"/>
      <c r="J360" s="20"/>
    </row>
    <row r="361" spans="1:10" x14ac:dyDescent="0.25">
      <c r="A361" s="22"/>
      <c r="B361" s="20"/>
      <c r="C361" s="28" t="s">
        <v>19</v>
      </c>
      <c r="D361" s="34"/>
      <c r="E361" s="27">
        <f t="shared" si="91"/>
        <v>40</v>
      </c>
      <c r="F361" s="27">
        <v>10</v>
      </c>
      <c r="G361" s="27">
        <v>10</v>
      </c>
      <c r="H361" s="27">
        <v>10</v>
      </c>
      <c r="I361" s="27">
        <v>10</v>
      </c>
      <c r="J361" s="20"/>
    </row>
    <row r="362" spans="1:10" x14ac:dyDescent="0.25">
      <c r="A362" s="22"/>
      <c r="B362" s="20"/>
      <c r="C362" s="28" t="s">
        <v>20</v>
      </c>
      <c r="D362" s="34"/>
      <c r="E362" s="27">
        <f t="shared" si="91"/>
        <v>0</v>
      </c>
      <c r="F362" s="27">
        <v>0</v>
      </c>
      <c r="G362" s="27">
        <v>0</v>
      </c>
      <c r="H362" s="27">
        <v>0</v>
      </c>
      <c r="I362" s="27"/>
      <c r="J362" s="20"/>
    </row>
  </sheetData>
  <mergeCells count="202">
    <mergeCell ref="A357:A362"/>
    <mergeCell ref="B357:B362"/>
    <mergeCell ref="J357:J362"/>
    <mergeCell ref="A345:A350"/>
    <mergeCell ref="B345:B350"/>
    <mergeCell ref="J345:J350"/>
    <mergeCell ref="A351:A356"/>
    <mergeCell ref="B351:B356"/>
    <mergeCell ref="J351:J356"/>
    <mergeCell ref="A333:A338"/>
    <mergeCell ref="B333:B338"/>
    <mergeCell ref="J333:J338"/>
    <mergeCell ref="A339:A344"/>
    <mergeCell ref="B339:B344"/>
    <mergeCell ref="J339:J344"/>
    <mergeCell ref="A321:A326"/>
    <mergeCell ref="B321:B326"/>
    <mergeCell ref="J321:J326"/>
    <mergeCell ref="A327:A332"/>
    <mergeCell ref="B327:B332"/>
    <mergeCell ref="J327:J332"/>
    <mergeCell ref="A309:A314"/>
    <mergeCell ref="B309:B314"/>
    <mergeCell ref="J309:J314"/>
    <mergeCell ref="A315:A320"/>
    <mergeCell ref="B315:B320"/>
    <mergeCell ref="J315:J320"/>
    <mergeCell ref="A297:A302"/>
    <mergeCell ref="B297:B302"/>
    <mergeCell ref="D297:D302"/>
    <mergeCell ref="J297:J302"/>
    <mergeCell ref="A303:A308"/>
    <mergeCell ref="B303:B308"/>
    <mergeCell ref="D303:D308"/>
    <mergeCell ref="J303:J308"/>
    <mergeCell ref="A285:A290"/>
    <mergeCell ref="B285:B290"/>
    <mergeCell ref="D285:D290"/>
    <mergeCell ref="J285:J290"/>
    <mergeCell ref="A291:A296"/>
    <mergeCell ref="B291:B296"/>
    <mergeCell ref="D291:D296"/>
    <mergeCell ref="J291:J296"/>
    <mergeCell ref="A267:A272"/>
    <mergeCell ref="B267:B272"/>
    <mergeCell ref="J267:J272"/>
    <mergeCell ref="A273:A278"/>
    <mergeCell ref="B273:B278"/>
    <mergeCell ref="A279:A284"/>
    <mergeCell ref="B279:B284"/>
    <mergeCell ref="A255:A260"/>
    <mergeCell ref="B255:B260"/>
    <mergeCell ref="J255:J260"/>
    <mergeCell ref="A261:A266"/>
    <mergeCell ref="B261:B266"/>
    <mergeCell ref="J261:J266"/>
    <mergeCell ref="J237:J242"/>
    <mergeCell ref="A243:A248"/>
    <mergeCell ref="B243:B248"/>
    <mergeCell ref="J243:J248"/>
    <mergeCell ref="A249:A254"/>
    <mergeCell ref="B249:B254"/>
    <mergeCell ref="J249:J254"/>
    <mergeCell ref="A225:A230"/>
    <mergeCell ref="B225:B230"/>
    <mergeCell ref="A231:A236"/>
    <mergeCell ref="B231:B236"/>
    <mergeCell ref="A237:A242"/>
    <mergeCell ref="B237:B242"/>
    <mergeCell ref="A213:A218"/>
    <mergeCell ref="B213:B218"/>
    <mergeCell ref="J213:J218"/>
    <mergeCell ref="A219:A224"/>
    <mergeCell ref="B219:B224"/>
    <mergeCell ref="J219:J224"/>
    <mergeCell ref="A201:A206"/>
    <mergeCell ref="B201:B206"/>
    <mergeCell ref="J201:J206"/>
    <mergeCell ref="A207:A212"/>
    <mergeCell ref="B207:B212"/>
    <mergeCell ref="J207:J212"/>
    <mergeCell ref="A189:A194"/>
    <mergeCell ref="B189:B194"/>
    <mergeCell ref="J189:J194"/>
    <mergeCell ref="A195:A200"/>
    <mergeCell ref="B195:B200"/>
    <mergeCell ref="J195:J200"/>
    <mergeCell ref="A177:A182"/>
    <mergeCell ref="B177:B182"/>
    <mergeCell ref="J177:J182"/>
    <mergeCell ref="A183:A188"/>
    <mergeCell ref="B183:B188"/>
    <mergeCell ref="J183:J188"/>
    <mergeCell ref="A165:A170"/>
    <mergeCell ref="B165:B170"/>
    <mergeCell ref="J165:J170"/>
    <mergeCell ref="A171:A176"/>
    <mergeCell ref="B171:B176"/>
    <mergeCell ref="J171:J176"/>
    <mergeCell ref="A153:A158"/>
    <mergeCell ref="B153:B158"/>
    <mergeCell ref="J153:J158"/>
    <mergeCell ref="A159:A164"/>
    <mergeCell ref="B159:B164"/>
    <mergeCell ref="J159:J164"/>
    <mergeCell ref="A141:A146"/>
    <mergeCell ref="B141:B146"/>
    <mergeCell ref="J141:J146"/>
    <mergeCell ref="A147:A152"/>
    <mergeCell ref="B147:B152"/>
    <mergeCell ref="J147:J152"/>
    <mergeCell ref="A129:A134"/>
    <mergeCell ref="B129:B134"/>
    <mergeCell ref="J129:J134"/>
    <mergeCell ref="A135:A140"/>
    <mergeCell ref="B135:B140"/>
    <mergeCell ref="J135:J140"/>
    <mergeCell ref="A117:A122"/>
    <mergeCell ref="B117:B122"/>
    <mergeCell ref="J117:J122"/>
    <mergeCell ref="A123:A128"/>
    <mergeCell ref="B123:B128"/>
    <mergeCell ref="J123:J128"/>
    <mergeCell ref="A105:A110"/>
    <mergeCell ref="B105:B110"/>
    <mergeCell ref="D105:D110"/>
    <mergeCell ref="J105:J110"/>
    <mergeCell ref="A111:A116"/>
    <mergeCell ref="B111:B116"/>
    <mergeCell ref="J111:J116"/>
    <mergeCell ref="A93:A98"/>
    <mergeCell ref="B93:B98"/>
    <mergeCell ref="D93:D98"/>
    <mergeCell ref="J93:J98"/>
    <mergeCell ref="A99:A104"/>
    <mergeCell ref="B99:B104"/>
    <mergeCell ref="D99:D104"/>
    <mergeCell ref="J99:J104"/>
    <mergeCell ref="A81:A86"/>
    <mergeCell ref="B81:B86"/>
    <mergeCell ref="D81:D86"/>
    <mergeCell ref="J81:J86"/>
    <mergeCell ref="A87:A92"/>
    <mergeCell ref="B87:B92"/>
    <mergeCell ref="D87:D92"/>
    <mergeCell ref="J87:J92"/>
    <mergeCell ref="A69:A74"/>
    <mergeCell ref="B69:B74"/>
    <mergeCell ref="D69:D74"/>
    <mergeCell ref="J69:J74"/>
    <mergeCell ref="A75:A80"/>
    <mergeCell ref="B75:B80"/>
    <mergeCell ref="D75:D80"/>
    <mergeCell ref="J75:J80"/>
    <mergeCell ref="A56:A61"/>
    <mergeCell ref="B56:B61"/>
    <mergeCell ref="D56:D61"/>
    <mergeCell ref="J56:J61"/>
    <mergeCell ref="A62:J62"/>
    <mergeCell ref="A63:A68"/>
    <mergeCell ref="B63:B68"/>
    <mergeCell ref="A44:A49"/>
    <mergeCell ref="B44:B49"/>
    <mergeCell ref="D44:D49"/>
    <mergeCell ref="J44:J49"/>
    <mergeCell ref="A50:A55"/>
    <mergeCell ref="B50:B55"/>
    <mergeCell ref="D50:D55"/>
    <mergeCell ref="J50:J55"/>
    <mergeCell ref="A32:A37"/>
    <mergeCell ref="B32:B37"/>
    <mergeCell ref="D32:D37"/>
    <mergeCell ref="J32:J37"/>
    <mergeCell ref="A38:A43"/>
    <mergeCell ref="B38:B43"/>
    <mergeCell ref="D38:D43"/>
    <mergeCell ref="J38:J43"/>
    <mergeCell ref="A20:A25"/>
    <mergeCell ref="B20:B25"/>
    <mergeCell ref="D20:D25"/>
    <mergeCell ref="J20:J25"/>
    <mergeCell ref="A26:A31"/>
    <mergeCell ref="B26:B31"/>
    <mergeCell ref="D26:D31"/>
    <mergeCell ref="J26:J31"/>
    <mergeCell ref="A7:A12"/>
    <mergeCell ref="B7:B12"/>
    <mergeCell ref="D7:D12"/>
    <mergeCell ref="J7:J12"/>
    <mergeCell ref="A13:J13"/>
    <mergeCell ref="A14:A19"/>
    <mergeCell ref="B14:B19"/>
    <mergeCell ref="D14:D19"/>
    <mergeCell ref="J14:J19"/>
    <mergeCell ref="E1:J1"/>
    <mergeCell ref="B2:J2"/>
    <mergeCell ref="A4:A5"/>
    <mergeCell ref="B4:B5"/>
    <mergeCell ref="C4:C5"/>
    <mergeCell ref="D4:D5"/>
    <mergeCell ref="F4:I4"/>
    <mergeCell ref="J4:J5"/>
  </mergeCells>
  <pageMargins left="0.23622047244094491" right="0.16" top="0.33" bottom="0.16" header="0.25" footer="0.15"/>
  <pageSetup paperSize="9" orientation="landscape" r:id="rId1"/>
  <rowBreaks count="12" manualBreakCount="12">
    <brk id="31" max="16383" man="1"/>
    <brk id="61" max="16383" man="1"/>
    <brk id="92" max="16383" man="1"/>
    <brk id="110" max="16383" man="1"/>
    <brk id="146" max="16383" man="1"/>
    <brk id="182" max="16383" man="1"/>
    <brk id="194" max="16383" man="1"/>
    <brk id="224" max="16383" man="1"/>
    <brk id="266" max="16383" man="1"/>
    <brk id="296" max="16383" man="1"/>
    <brk id="308" max="16383" man="1"/>
    <brk id="3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2022 - ноябрь</vt:lpstr>
      <vt:lpstr>'2022 - ноябрь'!Заголовки_для_печати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dcterms:created xsi:type="dcterms:W3CDTF">2023-02-20T06:25:11Z</dcterms:created>
  <dcterms:modified xsi:type="dcterms:W3CDTF">2023-02-20T06:26:31Z</dcterms:modified>
</cp:coreProperties>
</file>