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1 года\1 Постановления\Программа 2021 года\2021 год - СЭР\"/>
    </mc:Choice>
  </mc:AlternateContent>
  <bookViews>
    <workbookView xWindow="0" yWindow="0" windowWidth="23040" windowHeight="8904"/>
  </bookViews>
  <sheets>
    <sheet name="2021-2023 (3)" sheetId="1" r:id="rId1"/>
  </sheets>
  <definedNames>
    <definedName name="_xlnm.Print_Titles" localSheetId="0">'2021-2023 (3)'!$6:$6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1" i="1" l="1"/>
  <c r="I370" i="1"/>
  <c r="I369" i="1"/>
  <c r="I368" i="1"/>
  <c r="I367" i="1"/>
  <c r="G366" i="1"/>
  <c r="F366" i="1"/>
  <c r="E366" i="1"/>
  <c r="I365" i="1"/>
  <c r="I364" i="1"/>
  <c r="I363" i="1"/>
  <c r="G362" i="1"/>
  <c r="E362" i="1"/>
  <c r="G361" i="1"/>
  <c r="G357" i="1" s="1"/>
  <c r="E361" i="1"/>
  <c r="E357" i="1" s="1"/>
  <c r="I360" i="1"/>
  <c r="I359" i="1"/>
  <c r="I358" i="1"/>
  <c r="I356" i="1"/>
  <c r="I355" i="1"/>
  <c r="I354" i="1"/>
  <c r="I353" i="1"/>
  <c r="I352" i="1"/>
  <c r="H352" i="1"/>
  <c r="G352" i="1"/>
  <c r="G347" i="1" s="1"/>
  <c r="G342" i="1" s="1"/>
  <c r="I342" i="1" s="1"/>
  <c r="F352" i="1"/>
  <c r="E352" i="1"/>
  <c r="E347" i="1" s="1"/>
  <c r="E342" i="1" s="1"/>
  <c r="I351" i="1"/>
  <c r="I350" i="1"/>
  <c r="I349" i="1"/>
  <c r="I348" i="1"/>
  <c r="H347" i="1"/>
  <c r="H342" i="1" s="1"/>
  <c r="F347" i="1"/>
  <c r="I347" i="1" s="1"/>
  <c r="I346" i="1"/>
  <c r="I345" i="1"/>
  <c r="I344" i="1"/>
  <c r="I343" i="1"/>
  <c r="I341" i="1"/>
  <c r="I340" i="1"/>
  <c r="I339" i="1"/>
  <c r="I338" i="1"/>
  <c r="H337" i="1"/>
  <c r="G337" i="1"/>
  <c r="F337" i="1"/>
  <c r="E337" i="1"/>
  <c r="I336" i="1"/>
  <c r="I335" i="1"/>
  <c r="I334" i="1"/>
  <c r="I333" i="1"/>
  <c r="H332" i="1"/>
  <c r="H327" i="1" s="1"/>
  <c r="H322" i="1" s="1"/>
  <c r="G332" i="1"/>
  <c r="F332" i="1"/>
  <c r="I332" i="1" s="1"/>
  <c r="E332" i="1"/>
  <c r="I331" i="1"/>
  <c r="H331" i="1"/>
  <c r="G331" i="1"/>
  <c r="G326" i="1" s="1"/>
  <c r="F331" i="1"/>
  <c r="E331" i="1"/>
  <c r="E326" i="1" s="1"/>
  <c r="H330" i="1"/>
  <c r="H325" i="1" s="1"/>
  <c r="G330" i="1"/>
  <c r="F330" i="1"/>
  <c r="E330" i="1"/>
  <c r="H329" i="1"/>
  <c r="G329" i="1"/>
  <c r="F329" i="1"/>
  <c r="E329" i="1"/>
  <c r="E324" i="1" s="1"/>
  <c r="H328" i="1"/>
  <c r="H323" i="1" s="1"/>
  <c r="G328" i="1"/>
  <c r="F328" i="1"/>
  <c r="E328" i="1"/>
  <c r="E327" i="1"/>
  <c r="E322" i="1" s="1"/>
  <c r="H326" i="1"/>
  <c r="F326" i="1"/>
  <c r="G325" i="1"/>
  <c r="E325" i="1"/>
  <c r="H324" i="1"/>
  <c r="F324" i="1"/>
  <c r="G323" i="1"/>
  <c r="E323" i="1"/>
  <c r="I320" i="1"/>
  <c r="I319" i="1"/>
  <c r="I318" i="1"/>
  <c r="H317" i="1"/>
  <c r="G317" i="1"/>
  <c r="F317" i="1"/>
  <c r="I317" i="1" s="1"/>
  <c r="E317" i="1"/>
  <c r="I316" i="1"/>
  <c r="I315" i="1"/>
  <c r="I314" i="1"/>
  <c r="I313" i="1"/>
  <c r="H312" i="1"/>
  <c r="G312" i="1"/>
  <c r="I312" i="1" s="1"/>
  <c r="F312" i="1"/>
  <c r="E312" i="1"/>
  <c r="I311" i="1"/>
  <c r="I310" i="1"/>
  <c r="I309" i="1"/>
  <c r="I308" i="1"/>
  <c r="H307" i="1"/>
  <c r="G307" i="1"/>
  <c r="F307" i="1"/>
  <c r="I307" i="1" s="1"/>
  <c r="E307" i="1"/>
  <c r="I306" i="1"/>
  <c r="I305" i="1"/>
  <c r="I304" i="1"/>
  <c r="G304" i="1"/>
  <c r="I303" i="1"/>
  <c r="H302" i="1"/>
  <c r="G302" i="1"/>
  <c r="F302" i="1"/>
  <c r="I302" i="1" s="1"/>
  <c r="E302" i="1"/>
  <c r="I301" i="1"/>
  <c r="I300" i="1"/>
  <c r="I299" i="1"/>
  <c r="I298" i="1"/>
  <c r="H297" i="1"/>
  <c r="G297" i="1"/>
  <c r="I297" i="1" s="1"/>
  <c r="F297" i="1"/>
  <c r="E297" i="1"/>
  <c r="I296" i="1"/>
  <c r="I295" i="1"/>
  <c r="I294" i="1"/>
  <c r="I293" i="1"/>
  <c r="I292" i="1"/>
  <c r="I291" i="1"/>
  <c r="H291" i="1"/>
  <c r="G291" i="1"/>
  <c r="F291" i="1"/>
  <c r="E291" i="1"/>
  <c r="I290" i="1"/>
  <c r="I289" i="1"/>
  <c r="I288" i="1"/>
  <c r="I287" i="1"/>
  <c r="H286" i="1"/>
  <c r="G286" i="1"/>
  <c r="F286" i="1"/>
  <c r="I286" i="1" s="1"/>
  <c r="E286" i="1"/>
  <c r="I285" i="1"/>
  <c r="I284" i="1"/>
  <c r="I283" i="1"/>
  <c r="I282" i="1"/>
  <c r="H281" i="1"/>
  <c r="G281" i="1"/>
  <c r="I281" i="1" s="1"/>
  <c r="F281" i="1"/>
  <c r="E281" i="1"/>
  <c r="I280" i="1"/>
  <c r="I279" i="1"/>
  <c r="I278" i="1"/>
  <c r="I277" i="1"/>
  <c r="F276" i="1"/>
  <c r="I276" i="1" s="1"/>
  <c r="E276" i="1"/>
  <c r="I275" i="1"/>
  <c r="I274" i="1"/>
  <c r="I273" i="1"/>
  <c r="I272" i="1"/>
  <c r="H271" i="1"/>
  <c r="G271" i="1"/>
  <c r="I271" i="1" s="1"/>
  <c r="F271" i="1"/>
  <c r="E271" i="1"/>
  <c r="I270" i="1"/>
  <c r="I269" i="1"/>
  <c r="I268" i="1"/>
  <c r="I267" i="1"/>
  <c r="H266" i="1"/>
  <c r="G266" i="1"/>
  <c r="F266" i="1"/>
  <c r="E266" i="1"/>
  <c r="I265" i="1"/>
  <c r="H265" i="1"/>
  <c r="G265" i="1"/>
  <c r="G260" i="1" s="1"/>
  <c r="F265" i="1"/>
  <c r="E265" i="1"/>
  <c r="E260" i="1" s="1"/>
  <c r="E376" i="1" s="1"/>
  <c r="H264" i="1"/>
  <c r="H259" i="1" s="1"/>
  <c r="G264" i="1"/>
  <c r="F264" i="1"/>
  <c r="E264" i="1"/>
  <c r="H263" i="1"/>
  <c r="G263" i="1"/>
  <c r="F263" i="1"/>
  <c r="E263" i="1"/>
  <c r="E258" i="1" s="1"/>
  <c r="H262" i="1"/>
  <c r="G262" i="1"/>
  <c r="F262" i="1"/>
  <c r="E262" i="1"/>
  <c r="H260" i="1"/>
  <c r="F260" i="1"/>
  <c r="G259" i="1"/>
  <c r="E259" i="1"/>
  <c r="H258" i="1"/>
  <c r="F258" i="1"/>
  <c r="F374" i="1" s="1"/>
  <c r="G257" i="1"/>
  <c r="E257" i="1"/>
  <c r="I255" i="1"/>
  <c r="I254" i="1"/>
  <c r="I253" i="1"/>
  <c r="I252" i="1"/>
  <c r="H251" i="1"/>
  <c r="G251" i="1"/>
  <c r="I251" i="1" s="1"/>
  <c r="F251" i="1"/>
  <c r="I250" i="1"/>
  <c r="I249" i="1"/>
  <c r="I248" i="1"/>
  <c r="I247" i="1"/>
  <c r="H246" i="1"/>
  <c r="G246" i="1"/>
  <c r="I246" i="1" s="1"/>
  <c r="F246" i="1"/>
  <c r="E246" i="1"/>
  <c r="I245" i="1"/>
  <c r="I244" i="1"/>
  <c r="I243" i="1"/>
  <c r="I242" i="1"/>
  <c r="H241" i="1"/>
  <c r="G241" i="1"/>
  <c r="F241" i="1"/>
  <c r="E241" i="1"/>
  <c r="I240" i="1"/>
  <c r="I239" i="1"/>
  <c r="I238" i="1"/>
  <c r="I237" i="1"/>
  <c r="I236" i="1"/>
  <c r="H236" i="1"/>
  <c r="G236" i="1"/>
  <c r="F236" i="1"/>
  <c r="E236" i="1"/>
  <c r="I235" i="1"/>
  <c r="I234" i="1"/>
  <c r="I233" i="1"/>
  <c r="I232" i="1"/>
  <c r="H231" i="1"/>
  <c r="G231" i="1"/>
  <c r="F231" i="1"/>
  <c r="I231" i="1" s="1"/>
  <c r="E231" i="1"/>
  <c r="I230" i="1"/>
  <c r="I229" i="1"/>
  <c r="I228" i="1"/>
  <c r="I227" i="1"/>
  <c r="H226" i="1"/>
  <c r="G226" i="1"/>
  <c r="I226" i="1" s="1"/>
  <c r="F226" i="1"/>
  <c r="E226" i="1"/>
  <c r="I225" i="1"/>
  <c r="I224" i="1"/>
  <c r="I223" i="1"/>
  <c r="I222" i="1"/>
  <c r="H221" i="1"/>
  <c r="G221" i="1"/>
  <c r="F221" i="1"/>
  <c r="E221" i="1"/>
  <c r="I220" i="1"/>
  <c r="H220" i="1"/>
  <c r="G220" i="1"/>
  <c r="G215" i="1" s="1"/>
  <c r="F220" i="1"/>
  <c r="E220" i="1"/>
  <c r="E215" i="1" s="1"/>
  <c r="H219" i="1"/>
  <c r="H214" i="1" s="1"/>
  <c r="G219" i="1"/>
  <c r="F219" i="1"/>
  <c r="E219" i="1"/>
  <c r="H218" i="1"/>
  <c r="G218" i="1"/>
  <c r="F218" i="1"/>
  <c r="E218" i="1"/>
  <c r="E213" i="1" s="1"/>
  <c r="H217" i="1"/>
  <c r="G217" i="1"/>
  <c r="F217" i="1"/>
  <c r="I217" i="1" s="1"/>
  <c r="E217" i="1"/>
  <c r="H215" i="1"/>
  <c r="F215" i="1"/>
  <c r="I215" i="1" s="1"/>
  <c r="G214" i="1"/>
  <c r="E214" i="1"/>
  <c r="H213" i="1"/>
  <c r="F213" i="1"/>
  <c r="G212" i="1"/>
  <c r="E212" i="1"/>
  <c r="I210" i="1"/>
  <c r="I209" i="1"/>
  <c r="I208" i="1"/>
  <c r="I207" i="1"/>
  <c r="I206" i="1"/>
  <c r="I205" i="1"/>
  <c r="I204" i="1"/>
  <c r="I203" i="1"/>
  <c r="I202" i="1"/>
  <c r="I201" i="1"/>
  <c r="I200" i="1"/>
  <c r="H200" i="1"/>
  <c r="G200" i="1"/>
  <c r="G195" i="1" s="1"/>
  <c r="G191" i="1" s="1"/>
  <c r="F200" i="1"/>
  <c r="E200" i="1"/>
  <c r="I199" i="1"/>
  <c r="I198" i="1"/>
  <c r="I197" i="1"/>
  <c r="I196" i="1"/>
  <c r="H196" i="1"/>
  <c r="G196" i="1"/>
  <c r="F196" i="1"/>
  <c r="E196" i="1"/>
  <c r="H195" i="1"/>
  <c r="H191" i="1" s="1"/>
  <c r="F195" i="1"/>
  <c r="I194" i="1"/>
  <c r="I193" i="1"/>
  <c r="I192" i="1"/>
  <c r="E191" i="1"/>
  <c r="I190" i="1"/>
  <c r="I189" i="1"/>
  <c r="I188" i="1"/>
  <c r="I187" i="1"/>
  <c r="H186" i="1"/>
  <c r="G186" i="1"/>
  <c r="F186" i="1"/>
  <c r="I186" i="1" s="1"/>
  <c r="E186" i="1"/>
  <c r="I185" i="1"/>
  <c r="I184" i="1"/>
  <c r="I183" i="1"/>
  <c r="I182" i="1"/>
  <c r="H181" i="1"/>
  <c r="G181" i="1"/>
  <c r="I181" i="1" s="1"/>
  <c r="F181" i="1"/>
  <c r="E181" i="1"/>
  <c r="I180" i="1"/>
  <c r="I179" i="1"/>
  <c r="I178" i="1"/>
  <c r="I177" i="1"/>
  <c r="H176" i="1"/>
  <c r="G176" i="1"/>
  <c r="F176" i="1"/>
  <c r="E176" i="1"/>
  <c r="I175" i="1"/>
  <c r="H175" i="1"/>
  <c r="G175" i="1"/>
  <c r="G170" i="1" s="1"/>
  <c r="F175" i="1"/>
  <c r="E175" i="1"/>
  <c r="E170" i="1" s="1"/>
  <c r="H174" i="1"/>
  <c r="H169" i="1" s="1"/>
  <c r="G174" i="1"/>
  <c r="F174" i="1"/>
  <c r="E174" i="1"/>
  <c r="H173" i="1"/>
  <c r="G173" i="1"/>
  <c r="F173" i="1"/>
  <c r="E173" i="1"/>
  <c r="E168" i="1" s="1"/>
  <c r="H172" i="1"/>
  <c r="G172" i="1"/>
  <c r="F172" i="1"/>
  <c r="E172" i="1"/>
  <c r="H170" i="1"/>
  <c r="F170" i="1"/>
  <c r="I170" i="1" s="1"/>
  <c r="G169" i="1"/>
  <c r="E169" i="1"/>
  <c r="H168" i="1"/>
  <c r="F168" i="1"/>
  <c r="G167" i="1"/>
  <c r="E167" i="1"/>
  <c r="I165" i="1"/>
  <c r="I164" i="1"/>
  <c r="I163" i="1"/>
  <c r="I162" i="1"/>
  <c r="I161" i="1"/>
  <c r="I160" i="1"/>
  <c r="I159" i="1"/>
  <c r="I158" i="1"/>
  <c r="I157" i="1"/>
  <c r="I156" i="1"/>
  <c r="I155" i="1"/>
  <c r="H155" i="1"/>
  <c r="G155" i="1"/>
  <c r="F155" i="1"/>
  <c r="E155" i="1"/>
  <c r="I154" i="1"/>
  <c r="I153" i="1"/>
  <c r="I152" i="1"/>
  <c r="I151" i="1"/>
  <c r="H150" i="1"/>
  <c r="G150" i="1"/>
  <c r="F150" i="1"/>
  <c r="I150" i="1" s="1"/>
  <c r="I149" i="1"/>
  <c r="I148" i="1"/>
  <c r="I147" i="1"/>
  <c r="I146" i="1"/>
  <c r="H145" i="1"/>
  <c r="G145" i="1"/>
  <c r="F145" i="1"/>
  <c r="I145" i="1" s="1"/>
  <c r="E145" i="1"/>
  <c r="I144" i="1"/>
  <c r="I143" i="1"/>
  <c r="I142" i="1"/>
  <c r="I141" i="1"/>
  <c r="H140" i="1"/>
  <c r="G140" i="1"/>
  <c r="I140" i="1" s="1"/>
  <c r="F140" i="1"/>
  <c r="E140" i="1"/>
  <c r="I139" i="1"/>
  <c r="I138" i="1"/>
  <c r="I137" i="1"/>
  <c r="I136" i="1"/>
  <c r="H135" i="1"/>
  <c r="H130" i="1" s="1"/>
  <c r="H125" i="1" s="1"/>
  <c r="G135" i="1"/>
  <c r="F135" i="1"/>
  <c r="E135" i="1"/>
  <c r="I134" i="1"/>
  <c r="H134" i="1"/>
  <c r="G134" i="1"/>
  <c r="G129" i="1" s="1"/>
  <c r="F134" i="1"/>
  <c r="E134" i="1"/>
  <c r="E129" i="1" s="1"/>
  <c r="H133" i="1"/>
  <c r="H128" i="1" s="1"/>
  <c r="G133" i="1"/>
  <c r="F133" i="1"/>
  <c r="E133" i="1"/>
  <c r="I132" i="1"/>
  <c r="H132" i="1"/>
  <c r="G132" i="1"/>
  <c r="G127" i="1" s="1"/>
  <c r="F132" i="1"/>
  <c r="E132" i="1"/>
  <c r="E127" i="1" s="1"/>
  <c r="H131" i="1"/>
  <c r="H126" i="1" s="1"/>
  <c r="G131" i="1"/>
  <c r="F131" i="1"/>
  <c r="E131" i="1"/>
  <c r="E130" i="1"/>
  <c r="E125" i="1" s="1"/>
  <c r="H129" i="1"/>
  <c r="F129" i="1"/>
  <c r="G128" i="1"/>
  <c r="E128" i="1"/>
  <c r="H127" i="1"/>
  <c r="F127" i="1"/>
  <c r="G126" i="1"/>
  <c r="E126" i="1"/>
  <c r="I124" i="1"/>
  <c r="I123" i="1"/>
  <c r="I122" i="1"/>
  <c r="I121" i="1"/>
  <c r="I120" i="1"/>
  <c r="H120" i="1"/>
  <c r="G120" i="1"/>
  <c r="F120" i="1"/>
  <c r="E120" i="1"/>
  <c r="I119" i="1"/>
  <c r="I118" i="1"/>
  <c r="I117" i="1"/>
  <c r="I116" i="1"/>
  <c r="H115" i="1"/>
  <c r="G115" i="1"/>
  <c r="F115" i="1"/>
  <c r="I115" i="1" s="1"/>
  <c r="E115" i="1"/>
  <c r="I114" i="1"/>
  <c r="I113" i="1"/>
  <c r="I112" i="1"/>
  <c r="I111" i="1"/>
  <c r="H110" i="1"/>
  <c r="G110" i="1"/>
  <c r="I110" i="1" s="1"/>
  <c r="F110" i="1"/>
  <c r="E110" i="1"/>
  <c r="I109" i="1"/>
  <c r="I108" i="1"/>
  <c r="I107" i="1"/>
  <c r="I106" i="1"/>
  <c r="I105" i="1"/>
  <c r="I104" i="1"/>
  <c r="E104" i="1"/>
  <c r="I103" i="1"/>
  <c r="I102" i="1"/>
  <c r="I101" i="1"/>
  <c r="I100" i="1"/>
  <c r="H99" i="1"/>
  <c r="G99" i="1"/>
  <c r="I99" i="1" s="1"/>
  <c r="F99" i="1"/>
  <c r="E99" i="1"/>
  <c r="I98" i="1"/>
  <c r="I97" i="1"/>
  <c r="I96" i="1"/>
  <c r="I95" i="1"/>
  <c r="H94" i="1"/>
  <c r="G94" i="1"/>
  <c r="F94" i="1"/>
  <c r="I94" i="1" s="1"/>
  <c r="E94" i="1"/>
  <c r="I93" i="1"/>
  <c r="I92" i="1"/>
  <c r="I91" i="1"/>
  <c r="I90" i="1"/>
  <c r="I89" i="1"/>
  <c r="G88" i="1"/>
  <c r="F88" i="1"/>
  <c r="I88" i="1" s="1"/>
  <c r="E88" i="1"/>
  <c r="I87" i="1"/>
  <c r="I86" i="1"/>
  <c r="I85" i="1"/>
  <c r="I84" i="1"/>
  <c r="H83" i="1"/>
  <c r="G83" i="1"/>
  <c r="F83" i="1"/>
  <c r="I83" i="1" s="1"/>
  <c r="E83" i="1"/>
  <c r="H82" i="1"/>
  <c r="G82" i="1"/>
  <c r="G77" i="1" s="1"/>
  <c r="F82" i="1"/>
  <c r="E82" i="1"/>
  <c r="E77" i="1" s="1"/>
  <c r="H81" i="1"/>
  <c r="H76" i="1" s="1"/>
  <c r="G81" i="1"/>
  <c r="F81" i="1"/>
  <c r="E81" i="1"/>
  <c r="I80" i="1"/>
  <c r="H80" i="1"/>
  <c r="G80" i="1"/>
  <c r="G75" i="1" s="1"/>
  <c r="F80" i="1"/>
  <c r="E80" i="1"/>
  <c r="E75" i="1" s="1"/>
  <c r="H79" i="1"/>
  <c r="G79" i="1"/>
  <c r="F79" i="1"/>
  <c r="E79" i="1"/>
  <c r="H77" i="1"/>
  <c r="F77" i="1"/>
  <c r="I77" i="1" s="1"/>
  <c r="G76" i="1"/>
  <c r="E76" i="1"/>
  <c r="H75" i="1"/>
  <c r="F75" i="1"/>
  <c r="G74" i="1"/>
  <c r="E74" i="1"/>
  <c r="E73" i="1" s="1"/>
  <c r="I72" i="1"/>
  <c r="I71" i="1"/>
  <c r="I70" i="1"/>
  <c r="I69" i="1"/>
  <c r="I68" i="1"/>
  <c r="H68" i="1"/>
  <c r="G68" i="1"/>
  <c r="F68" i="1"/>
  <c r="E68" i="1"/>
  <c r="I67" i="1"/>
  <c r="E67" i="1"/>
  <c r="I66" i="1"/>
  <c r="I65" i="1"/>
  <c r="I64" i="1"/>
  <c r="H63" i="1"/>
  <c r="G63" i="1"/>
  <c r="I63" i="1" s="1"/>
  <c r="F63" i="1"/>
  <c r="E63" i="1"/>
  <c r="I62" i="1"/>
  <c r="I61" i="1"/>
  <c r="I60" i="1"/>
  <c r="I59" i="1"/>
  <c r="H58" i="1"/>
  <c r="G58" i="1"/>
  <c r="F58" i="1"/>
  <c r="I58" i="1" s="1"/>
  <c r="E58" i="1"/>
  <c r="I57" i="1"/>
  <c r="E57" i="1"/>
  <c r="I56" i="1"/>
  <c r="I55" i="1"/>
  <c r="I54" i="1"/>
  <c r="H53" i="1"/>
  <c r="G53" i="1"/>
  <c r="F53" i="1"/>
  <c r="E53" i="1"/>
  <c r="I52" i="1"/>
  <c r="I51" i="1"/>
  <c r="I50" i="1"/>
  <c r="I49" i="1"/>
  <c r="I48" i="1"/>
  <c r="H48" i="1"/>
  <c r="G48" i="1"/>
  <c r="F48" i="1"/>
  <c r="E48" i="1"/>
  <c r="H47" i="1"/>
  <c r="H42" i="1" s="1"/>
  <c r="H38" i="1" s="1"/>
  <c r="G47" i="1"/>
  <c r="F47" i="1"/>
  <c r="E47" i="1"/>
  <c r="I46" i="1"/>
  <c r="H46" i="1"/>
  <c r="G46" i="1"/>
  <c r="F46" i="1"/>
  <c r="E46" i="1"/>
  <c r="H45" i="1"/>
  <c r="G45" i="1"/>
  <c r="F45" i="1"/>
  <c r="I45" i="1" s="1"/>
  <c r="E45" i="1"/>
  <c r="H44" i="1"/>
  <c r="G44" i="1"/>
  <c r="I44" i="1" s="1"/>
  <c r="F44" i="1"/>
  <c r="E44" i="1"/>
  <c r="G43" i="1"/>
  <c r="F43" i="1"/>
  <c r="E43" i="1"/>
  <c r="G42" i="1"/>
  <c r="G38" i="1" s="1"/>
  <c r="E42" i="1"/>
  <c r="E38" i="1" s="1"/>
  <c r="I41" i="1"/>
  <c r="I40" i="1"/>
  <c r="I39" i="1"/>
  <c r="I37" i="1"/>
  <c r="I36" i="1"/>
  <c r="I35" i="1"/>
  <c r="I34" i="1"/>
  <c r="H33" i="1"/>
  <c r="G33" i="1"/>
  <c r="F33" i="1"/>
  <c r="E33" i="1"/>
  <c r="I32" i="1"/>
  <c r="H31" i="1"/>
  <c r="H10" i="1" s="1"/>
  <c r="G31" i="1"/>
  <c r="F31" i="1"/>
  <c r="E31" i="1"/>
  <c r="I30" i="1"/>
  <c r="H30" i="1"/>
  <c r="G30" i="1"/>
  <c r="G28" i="1" s="1"/>
  <c r="F30" i="1"/>
  <c r="E30" i="1"/>
  <c r="E28" i="1" s="1"/>
  <c r="H29" i="1"/>
  <c r="G29" i="1"/>
  <c r="F29" i="1"/>
  <c r="I29" i="1" s="1"/>
  <c r="E29" i="1"/>
  <c r="I27" i="1"/>
  <c r="I26" i="1"/>
  <c r="I25" i="1"/>
  <c r="I24" i="1"/>
  <c r="I23" i="1"/>
  <c r="I22" i="1"/>
  <c r="I21" i="1"/>
  <c r="I20" i="1"/>
  <c r="I19" i="1"/>
  <c r="I18" i="1"/>
  <c r="H17" i="1"/>
  <c r="G17" i="1"/>
  <c r="I17" i="1" s="1"/>
  <c r="F17" i="1"/>
  <c r="E17" i="1"/>
  <c r="F16" i="1"/>
  <c r="F12" i="1" s="1"/>
  <c r="I12" i="1" s="1"/>
  <c r="I15" i="1"/>
  <c r="I14" i="1"/>
  <c r="I13" i="1"/>
  <c r="E12" i="1"/>
  <c r="H11" i="1"/>
  <c r="G11" i="1"/>
  <c r="F11" i="1"/>
  <c r="I11" i="1" s="1"/>
  <c r="E11" i="1"/>
  <c r="G10" i="1"/>
  <c r="F10" i="1"/>
  <c r="I10" i="1" s="1"/>
  <c r="E10" i="1"/>
  <c r="H9" i="1"/>
  <c r="G9" i="1"/>
  <c r="F9" i="1"/>
  <c r="I9" i="1" s="1"/>
  <c r="H8" i="1"/>
  <c r="G8" i="1"/>
  <c r="E8" i="1"/>
  <c r="H7" i="1"/>
  <c r="G7" i="1"/>
  <c r="E7" i="1"/>
  <c r="I43" i="1" l="1"/>
  <c r="G73" i="1"/>
  <c r="I131" i="1"/>
  <c r="F126" i="1"/>
  <c r="I126" i="1" s="1"/>
  <c r="I168" i="1"/>
  <c r="I219" i="1"/>
  <c r="F214" i="1"/>
  <c r="I214" i="1" s="1"/>
  <c r="I260" i="1"/>
  <c r="I337" i="1"/>
  <c r="G327" i="1"/>
  <c r="G322" i="1" s="1"/>
  <c r="F8" i="1"/>
  <c r="I8" i="1" s="1"/>
  <c r="E9" i="1"/>
  <c r="E374" i="1" s="1"/>
  <c r="I16" i="1"/>
  <c r="F28" i="1"/>
  <c r="I31" i="1"/>
  <c r="H43" i="1"/>
  <c r="I47" i="1"/>
  <c r="F42" i="1"/>
  <c r="E78" i="1"/>
  <c r="I79" i="1"/>
  <c r="F78" i="1"/>
  <c r="F74" i="1"/>
  <c r="I82" i="1"/>
  <c r="I127" i="1"/>
  <c r="G130" i="1"/>
  <c r="G125" i="1" s="1"/>
  <c r="I133" i="1"/>
  <c r="F128" i="1"/>
  <c r="I128" i="1" s="1"/>
  <c r="E166" i="1"/>
  <c r="I172" i="1"/>
  <c r="I174" i="1"/>
  <c r="F169" i="1"/>
  <c r="I169" i="1" s="1"/>
  <c r="E216" i="1"/>
  <c r="E211" i="1" s="1"/>
  <c r="G213" i="1"/>
  <c r="I213" i="1" s="1"/>
  <c r="I218" i="1"/>
  <c r="G216" i="1"/>
  <c r="G211" i="1" s="1"/>
  <c r="I221" i="1"/>
  <c r="E256" i="1"/>
  <c r="E372" i="1" s="1"/>
  <c r="E373" i="1"/>
  <c r="H374" i="1"/>
  <c r="H376" i="1"/>
  <c r="I262" i="1"/>
  <c r="I264" i="1"/>
  <c r="F259" i="1"/>
  <c r="I326" i="1"/>
  <c r="I33" i="1"/>
  <c r="I53" i="1"/>
  <c r="I75" i="1"/>
  <c r="G78" i="1"/>
  <c r="I81" i="1"/>
  <c r="F76" i="1"/>
  <c r="I76" i="1" s="1"/>
  <c r="I129" i="1"/>
  <c r="I135" i="1"/>
  <c r="F130" i="1"/>
  <c r="E171" i="1"/>
  <c r="G168" i="1"/>
  <c r="G166" i="1" s="1"/>
  <c r="I173" i="1"/>
  <c r="G171" i="1"/>
  <c r="I176" i="1"/>
  <c r="I195" i="1"/>
  <c r="F191" i="1"/>
  <c r="I191" i="1" s="1"/>
  <c r="H216" i="1"/>
  <c r="H211" i="1" s="1"/>
  <c r="H212" i="1"/>
  <c r="I241" i="1"/>
  <c r="G373" i="1"/>
  <c r="E375" i="1"/>
  <c r="E261" i="1"/>
  <c r="G258" i="1"/>
  <c r="I263" i="1"/>
  <c r="G261" i="1"/>
  <c r="G376" i="1"/>
  <c r="I266" i="1"/>
  <c r="I328" i="1"/>
  <c r="I330" i="1"/>
  <c r="F325" i="1"/>
  <c r="I325" i="1" s="1"/>
  <c r="I366" i="1"/>
  <c r="F362" i="1"/>
  <c r="I362" i="1" s="1"/>
  <c r="F361" i="1"/>
  <c r="H78" i="1"/>
  <c r="H74" i="1"/>
  <c r="H73" i="1" s="1"/>
  <c r="H171" i="1"/>
  <c r="H167" i="1"/>
  <c r="H166" i="1" s="1"/>
  <c r="G375" i="1"/>
  <c r="H261" i="1"/>
  <c r="H257" i="1"/>
  <c r="H375" i="1"/>
  <c r="G324" i="1"/>
  <c r="I324" i="1" s="1"/>
  <c r="I329" i="1"/>
  <c r="F167" i="1"/>
  <c r="F171" i="1"/>
  <c r="F212" i="1"/>
  <c r="I212" i="1" s="1"/>
  <c r="F216" i="1"/>
  <c r="F257" i="1"/>
  <c r="I258" i="1"/>
  <c r="F261" i="1"/>
  <c r="I261" i="1" s="1"/>
  <c r="F323" i="1"/>
  <c r="I323" i="1" s="1"/>
  <c r="F327" i="1"/>
  <c r="F211" i="1" l="1"/>
  <c r="I211" i="1" s="1"/>
  <c r="I216" i="1"/>
  <c r="I130" i="1"/>
  <c r="F125" i="1"/>
  <c r="I125" i="1" s="1"/>
  <c r="I74" i="1"/>
  <c r="F73" i="1"/>
  <c r="I73" i="1" s="1"/>
  <c r="I28" i="1"/>
  <c r="F7" i="1"/>
  <c r="I7" i="1" s="1"/>
  <c r="G374" i="1"/>
  <c r="I374" i="1" s="1"/>
  <c r="F322" i="1"/>
  <c r="I322" i="1" s="1"/>
  <c r="I327" i="1"/>
  <c r="F373" i="1"/>
  <c r="I373" i="1" s="1"/>
  <c r="I257" i="1"/>
  <c r="F256" i="1"/>
  <c r="I171" i="1"/>
  <c r="I78" i="1"/>
  <c r="F38" i="1"/>
  <c r="I38" i="1" s="1"/>
  <c r="I42" i="1"/>
  <c r="G256" i="1"/>
  <c r="G372" i="1" s="1"/>
  <c r="I167" i="1"/>
  <c r="F166" i="1"/>
  <c r="I166" i="1" s="1"/>
  <c r="H256" i="1"/>
  <c r="H372" i="1" s="1"/>
  <c r="H373" i="1"/>
  <c r="I361" i="1"/>
  <c r="F357" i="1"/>
  <c r="I357" i="1" s="1"/>
  <c r="I259" i="1"/>
  <c r="F375" i="1"/>
  <c r="I375" i="1" s="1"/>
  <c r="F376" i="1"/>
  <c r="I376" i="1" s="1"/>
  <c r="I256" i="1" l="1"/>
  <c r="F372" i="1"/>
  <c r="I372" i="1" s="1"/>
</calcChain>
</file>

<file path=xl/sharedStrings.xml><?xml version="1.0" encoding="utf-8"?>
<sst xmlns="http://schemas.openxmlformats.org/spreadsheetml/2006/main" count="672" uniqueCount="121">
  <si>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и 2023 годов"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</si>
  <si>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2021 год и на плановый период 2022  и  2023 годов" </t>
  </si>
  <si>
    <t>№ п/п</t>
  </si>
  <si>
    <t>Мероприятия по реализации программы</t>
  </si>
  <si>
    <t>Источники финансирования</t>
  </si>
  <si>
    <t>Срок исполнения мероприятия</t>
  </si>
  <si>
    <t>Объем финансирования мероприятий в  текущем году  (тыс. руб.)*</t>
  </si>
  <si>
    <t xml:space="preserve">Объем финансирования мероприятий по годам </t>
  </si>
  <si>
    <t>Всего объем финансирова-ния на плановый период (тыс. руб.)</t>
  </si>
  <si>
    <t>Очередной финансовый год - 2021 год (тыс. руб.)*</t>
  </si>
  <si>
    <t>Первый год планового периода  - 2022 год (тыс. руб.)*</t>
  </si>
  <si>
    <t>Второй  год планового периода  - 2023 год (тыс. руб.)*</t>
  </si>
  <si>
    <t>Подпрограмма № 1  «Стимулирование экономической активности на территории Сусанинского  сельского  поселения"</t>
  </si>
  <si>
    <t>Итого</t>
  </si>
  <si>
    <t>2021-2023</t>
  </si>
  <si>
    <t>Ведущие специалисты</t>
  </si>
  <si>
    <t>Средства федерального бюджета</t>
  </si>
  <si>
    <t>Средства бюджета Ленинградской области</t>
  </si>
  <si>
    <t xml:space="preserve">Средства бюджета Г М Р </t>
  </si>
  <si>
    <t>Средства  бюджета Сусанинского  поселения</t>
  </si>
  <si>
    <t>Задача 1          Развитие и поддержка малого предпринимательства</t>
  </si>
  <si>
    <t xml:space="preserve">Средства бюджета  Г М Р </t>
  </si>
  <si>
    <t>1.1.</t>
  </si>
  <si>
    <t>Мероприятие 1                           Мероприятия по развитию и поддержке предпринимательства с целью оказания методической, информационной и юридической помощи.</t>
  </si>
  <si>
    <t>1.2.</t>
  </si>
  <si>
    <t>Мероприятие 2                           Реализация дополнительных мероприятий,  направленных на снижение напряженности на рынке труда</t>
  </si>
  <si>
    <t>2018-2020</t>
  </si>
  <si>
    <t>Внебюджетные источники</t>
  </si>
  <si>
    <t>Средства бюджета Гатчинского муниципального района</t>
  </si>
  <si>
    <t>2</t>
  </si>
  <si>
    <t xml:space="preserve">Задача 2                                         Территориальное планирование  территории Сусанинского сельского поселения </t>
  </si>
  <si>
    <t xml:space="preserve">2.1. </t>
  </si>
  <si>
    <t>Мероприятие  1                       Выполнение комплекса кадастровых работ, изготовление межевых планов земельных участков</t>
  </si>
  <si>
    <t>Подпрограмма № 2 «Обеспечение безопасности на территории Сусанинского  сельского  поселения"</t>
  </si>
  <si>
    <t>Заместитель главы</t>
  </si>
  <si>
    <t xml:space="preserve">Задача 1  Обеспечение  пожарной безопасности на территории  поселения </t>
  </si>
  <si>
    <t>Средства бюджета Г М Р</t>
  </si>
  <si>
    <t>Мероприятие 1                                             Мероприятия  по обеспечению первичных мер пожарной безопасности</t>
  </si>
  <si>
    <t>Задача 2  Обеспечение мероприятий по чрезвычайным ситуациям и гражданской обороне</t>
  </si>
  <si>
    <t xml:space="preserve">Средства бюджета   Г М Р </t>
  </si>
  <si>
    <t>2.1.</t>
  </si>
  <si>
    <t>Мероприятие 1                                                                                                         Защита населения и территории от чрезвычайных ситуаций</t>
  </si>
  <si>
    <t>Задача 3  Обеспечение мероприятий по противодействию терроризму  и экстремизму</t>
  </si>
  <si>
    <t>3.1.</t>
  </si>
  <si>
    <t xml:space="preserve">Мероприятие 1                                                         Мероприятия по профилактике терроризма и экстремизма </t>
  </si>
  <si>
    <t>Подпрограмма № 3 «Благоустройство  территории Сусанинского  сельского  поселения"</t>
  </si>
  <si>
    <t xml:space="preserve">Задача 1  Благоустройство территории поселения  </t>
  </si>
  <si>
    <t xml:space="preserve">Средства бюджета Г МР </t>
  </si>
  <si>
    <t>Мероприятие 1                           Проведение  мероприятий по организации  уличного освещения</t>
  </si>
  <si>
    <t>Мероприятие 1                           Проведение  мероприятий по организации  уличного освещения, в том числе на реализацию мероприятий по развитию общественной инфраструктуры в пос. Кобралово</t>
  </si>
  <si>
    <t>2018-2022</t>
  </si>
  <si>
    <t>Мероприятия 2                              Мероприятия по организации и содержанию мест захоронение</t>
  </si>
  <si>
    <t>1.3.</t>
  </si>
  <si>
    <t>Мероприятие 3                                         Прочие мероприятия  по благоустройству территории поселения</t>
  </si>
  <si>
    <t>1.4.</t>
  </si>
  <si>
    <t>Мероприятие 4                     Мероприятия по энергосбережению и повышению энергетической эффективности муниципальных объектов</t>
  </si>
  <si>
    <t>Мероприятие 5                       Реализация мероприятий  по по борьбе с борщевиком Сосновского</t>
  </si>
  <si>
    <t>1.5.</t>
  </si>
  <si>
    <t xml:space="preserve">Мероприятие 6                            Мероприятия развитию общественной инфраструктуры  </t>
  </si>
  <si>
    <t>1.6.</t>
  </si>
  <si>
    <t>Мероприятие 7                              Другие  вопросы  в области жилищно-коммунального хозяйства -  обеспечение деятельности подведомственных учреждений</t>
  </si>
  <si>
    <t xml:space="preserve">Подпрограмма № 4  «Развитие культуры, организация праздничных мероприятий на территории Сусанинского  сельского  поселения" </t>
  </si>
  <si>
    <t>Директор МКУК</t>
  </si>
  <si>
    <t xml:space="preserve">Задача № 1                                               Создание благоприятных условий для развития культуры                         </t>
  </si>
  <si>
    <t>Мероприятие 1                    Мероприятия  по обеспечению деятельности учреждений культуры (Дома культуры)</t>
  </si>
  <si>
    <t>Мероприятие  2                           Обеспечение деятельности муниципальных библиотек</t>
  </si>
  <si>
    <t>Мероприятие  3                    Обеспечение выплат  стимулирующего характера работникам муниципальных учреждений культуры</t>
  </si>
  <si>
    <t>Мероприятие 4                        Проведение культурно-массовых мероприятий к праздничным и памятным датам</t>
  </si>
  <si>
    <t>Мероприятие  5                               Укрепление материально-технической базы в области культуры, в том числе реализация мероприятий по развитию общественной инфраструктуры</t>
  </si>
  <si>
    <t>1.5.1</t>
  </si>
  <si>
    <t>Реализация мероприятий по развитию общественной инфраструктуры - приобретение одежды сцены, аппаратуры, мебели и замена дверных блоков в Сусанинском ДК</t>
  </si>
  <si>
    <t>Подпрограмма № 5 «Развитие физической культуры, спорта и молодежной политики на территории Сусанинского  сельского  поселения"</t>
  </si>
  <si>
    <t>Ведущий специалист</t>
  </si>
  <si>
    <t xml:space="preserve">Задача 1    Создание условий для профилактики безнадзорности и занятий массовым спортом </t>
  </si>
  <si>
    <t>Мероприятие 1                      Проведение  мероприятий для детей и молодежи</t>
  </si>
  <si>
    <t>Мероприятие 2                      Проведение  комплекса мер по профилактике безнадзорности и правонарушений несовершеннолетних</t>
  </si>
  <si>
    <t xml:space="preserve">Мероприятие 3                      Проведение  мероприятий в области  развития физической культуры  и спорта </t>
  </si>
  <si>
    <t xml:space="preserve">Подпрограмма № 6 «Комплексное развитие сельской территории" </t>
  </si>
  <si>
    <t xml:space="preserve">Задача 1  Обеспечение развития сельских территорий  </t>
  </si>
  <si>
    <t>6.1.</t>
  </si>
  <si>
    <t>Мероприятие  1                            Мероприятия по текущему, капитальному ремонту объектов культуры</t>
  </si>
  <si>
    <t>6.2.</t>
  </si>
  <si>
    <t>Мероприятие  2                            Строительство и реконструкция  спортивных сооружений</t>
  </si>
  <si>
    <t xml:space="preserve">Подпрограмма № 7 «Содержание автомобильных дорог на территории Сусанинского  сельского  поселения" </t>
  </si>
  <si>
    <t xml:space="preserve">Задача 1  Обеспечение содержания и развития автомобильных дорог  общего  пользования местного значения </t>
  </si>
  <si>
    <t xml:space="preserve">Мероприятие  1                                Строительство  и содержание автомобильных дорог  и  инженерных сооружений на них в границах муниципального образования </t>
  </si>
  <si>
    <t>Мероприятие 2                         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</t>
  </si>
  <si>
    <t>Мероприятие 3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 (КДХ -ЛО)</t>
  </si>
  <si>
    <t>Мероприятие 4                           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 (147-оз)</t>
  </si>
  <si>
    <t xml:space="preserve">Мероприятие  6                                 Капитальный ремонт и ремонт дворовых территорий многоквартирных домов и проездов к ним </t>
  </si>
  <si>
    <t xml:space="preserve">Мероприятие  8                               Содействие развитию иных форм  местного самоуправления на части  территории  населенных пунктов,  являющихся административными центрами  (03-оз) </t>
  </si>
  <si>
    <t>1.7.</t>
  </si>
  <si>
    <t>Мероприятие  9                               Обеспечение безопасности дорожного движения</t>
  </si>
  <si>
    <t>Подпрограмма № 8        «Жилищно-коммунальное хозяйство  на территории Сусанинского  сельского  поселения"</t>
  </si>
  <si>
    <t>Задача  1      Мероприятия в области жилищного хозяйства</t>
  </si>
  <si>
    <t>Мероприятие 1                     Мероприятия в области жилищного хозяйства</t>
  </si>
  <si>
    <t xml:space="preserve">Мероприятие 2                           Перечисление ежемесячных взносов в фонд капитального  ремонта общего имущества в многоквартирном  доме на счет регионального  оператора </t>
  </si>
  <si>
    <t>Мероприятие 3                           Предоставление  социальных выплат на приобретение (строительство) жилья молодым семьям</t>
  </si>
  <si>
    <t xml:space="preserve">Мероприятие 4                           Приобретение муниципального жилья </t>
  </si>
  <si>
    <t xml:space="preserve">Мероприятие 5                           Расселение аварийного жилищного фонда </t>
  </si>
  <si>
    <t>Мероприятие 6                          Установка автоматизированных индивидуальных  тепловых пунктов</t>
  </si>
  <si>
    <t xml:space="preserve">Мероприятие 7                          Поддержка гражданам, пострадавшим в результате пожара муниципального жилищного фонда </t>
  </si>
  <si>
    <t>Задача 2  Мероприятия в области коммунального   хозяйства</t>
  </si>
  <si>
    <t xml:space="preserve">Мероприятия 1                               Мероприятия в области коммунального хозяйства </t>
  </si>
  <si>
    <t>2.2.</t>
  </si>
  <si>
    <t xml:space="preserve">Мероприятия 2                               Мероприятия по созданию мест (площадок)  накопления твердых коммунальных  отходов </t>
  </si>
  <si>
    <t>2.3.</t>
  </si>
  <si>
    <t>Мероприятие  3                    Установка автоматизированных индивидуальных  тепловых пунктов</t>
  </si>
  <si>
    <t>Подпрограмма № 9   «Формирование комфортной городской среды"</t>
  </si>
  <si>
    <t>Задача 1                                                          Мероприятия  по формированию комфортной городской среды</t>
  </si>
  <si>
    <t>Благоустройство дворовых территорий</t>
  </si>
  <si>
    <t>Благоустройство общественных пространств</t>
  </si>
  <si>
    <t>Подпрограмма №10   «Энергосбережение и обеспечение энергоэффективности"</t>
  </si>
  <si>
    <t xml:space="preserve">Задача 1                                                          Обеспечению энергосбережения и энергоэффективности </t>
  </si>
  <si>
    <t>1.1</t>
  </si>
  <si>
    <t>Мероприятия по энергосбережению и обеспечению энергоэффективности</t>
  </si>
  <si>
    <t>Подпрограмма №11  «Формирование законопослушного поведения участников дорожного движения"</t>
  </si>
  <si>
    <t>Специалист администрации</t>
  </si>
  <si>
    <t>Задача 1                                                          Обеспечение законопослушного поведения участников дорожного движения</t>
  </si>
  <si>
    <t>Проведение мероприятий по обеспечению законопослушного поведения участников дорожного движения</t>
  </si>
  <si>
    <t xml:space="preserve">Всего  по по  муниципальной  программе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</si>
</sst>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#,##0.0"/>
    <numFmt numFmtId="167" formatCode="#,##0.000"/>
    <numFmt numFmtId="168" formatCode="#,##0.0000"/>
    <numFmt numFmtId="169" formatCode="#,##0.00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 vertical="top" wrapText="1"/>
    </xf>
    <xf numFmtId="0" fontId="1" fillId="0" borderId="0" xfId="0" applyFont="1"/>
    <xf numFmtId="49" fontId="4" fillId="0" borderId="0" xfId="0" applyNumberFormat="1" applyFont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0" fillId="0" borderId="3" xfId="0" applyBorder="1"/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165" fontId="8" fillId="0" borderId="3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0" borderId="0" xfId="0" applyFill="1"/>
    <xf numFmtId="164" fontId="3" fillId="0" borderId="3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166" fontId="8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67" fontId="8" fillId="0" borderId="3" xfId="0" applyNumberFormat="1" applyFont="1" applyBorder="1" applyAlignment="1">
      <alignment horizontal="center" vertical="top" wrapText="1"/>
    </xf>
    <xf numFmtId="168" fontId="9" fillId="0" borderId="3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169" fontId="9" fillId="0" borderId="3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169" fontId="3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vertical="top" wrapText="1"/>
    </xf>
    <xf numFmtId="0" fontId="7" fillId="0" borderId="3" xfId="1" applyFont="1" applyFill="1" applyBorder="1" applyAlignment="1">
      <alignment horizontal="center" vertical="top" wrapText="1"/>
    </xf>
    <xf numFmtId="4" fontId="8" fillId="0" borderId="3" xfId="1" applyNumberFormat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center" vertical="top" wrapText="1"/>
    </xf>
    <xf numFmtId="4" fontId="8" fillId="0" borderId="3" xfId="1" applyNumberFormat="1" applyFont="1" applyBorder="1" applyAlignment="1">
      <alignment horizontal="center" vertical="top" wrapText="1"/>
    </xf>
    <xf numFmtId="0" fontId="6" fillId="0" borderId="5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4" fontId="3" fillId="0" borderId="3" xfId="1" applyNumberFormat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166" fontId="8" fillId="0" borderId="3" xfId="1" applyNumberFormat="1" applyFont="1" applyBorder="1" applyAlignment="1">
      <alignment horizontal="center" vertical="top" wrapText="1"/>
    </xf>
    <xf numFmtId="166" fontId="3" fillId="0" borderId="3" xfId="1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6" fontId="10" fillId="0" borderId="3" xfId="0" applyNumberFormat="1" applyFont="1" applyBorder="1"/>
    <xf numFmtId="0" fontId="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6"/>
  <sheetViews>
    <sheetView tabSelected="1" workbookViewId="0">
      <selection activeCell="D1" sqref="D1:I1"/>
    </sheetView>
  </sheetViews>
  <sheetFormatPr defaultRowHeight="13.2" x14ac:dyDescent="0.25"/>
  <cols>
    <col min="1" max="1" width="4.6640625" style="3" customWidth="1"/>
    <col min="2" max="2" width="36.77734375" customWidth="1"/>
    <col min="3" max="3" width="30.109375" customWidth="1"/>
    <col min="4" max="4" width="8.77734375" customWidth="1"/>
    <col min="5" max="5" width="11" customWidth="1"/>
    <col min="6" max="6" width="11.109375" customWidth="1"/>
    <col min="7" max="7" width="10.77734375" customWidth="1"/>
    <col min="8" max="8" width="10.44140625" customWidth="1"/>
    <col min="9" max="9" width="10.77734375" customWidth="1"/>
    <col min="10" max="10" width="11.77734375" customWidth="1"/>
  </cols>
  <sheetData>
    <row r="1" spans="1:10" s="1" customFormat="1" ht="42" customHeight="1" x14ac:dyDescent="0.25">
      <c r="D1" s="2" t="s">
        <v>0</v>
      </c>
      <c r="E1" s="2"/>
      <c r="F1" s="2"/>
      <c r="G1" s="2"/>
      <c r="H1" s="2"/>
      <c r="I1" s="2"/>
    </row>
    <row r="2" spans="1:10" ht="33.75" customHeight="1" x14ac:dyDescent="0.3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x14ac:dyDescent="0.25">
      <c r="A3" s="5"/>
      <c r="B3" s="6"/>
      <c r="C3" s="6"/>
      <c r="D3" s="6"/>
      <c r="E3" s="6"/>
      <c r="F3" s="6"/>
      <c r="G3" s="6"/>
      <c r="H3" s="6"/>
      <c r="I3" s="6"/>
      <c r="J3" s="6"/>
    </row>
    <row r="4" spans="1:10" ht="23.4" customHeight="1" x14ac:dyDescent="0.25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0"/>
      <c r="H4" s="10"/>
      <c r="I4" s="9" t="s">
        <v>8</v>
      </c>
      <c r="J4" s="10"/>
    </row>
    <row r="5" spans="1:10" ht="47.4" customHeight="1" x14ac:dyDescent="0.25">
      <c r="A5" s="11"/>
      <c r="B5" s="12"/>
      <c r="C5" s="13"/>
      <c r="D5" s="13"/>
      <c r="E5" s="13"/>
      <c r="F5" s="14" t="s">
        <v>9</v>
      </c>
      <c r="G5" s="14" t="s">
        <v>10</v>
      </c>
      <c r="H5" s="14" t="s">
        <v>11</v>
      </c>
      <c r="I5" s="13"/>
      <c r="J5" s="10"/>
    </row>
    <row r="6" spans="1:10" ht="15" customHeight="1" x14ac:dyDescent="0.25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7">
        <v>10</v>
      </c>
    </row>
    <row r="7" spans="1:10" ht="26.4" x14ac:dyDescent="0.25">
      <c r="A7" s="18">
        <v>1</v>
      </c>
      <c r="B7" s="19" t="s">
        <v>12</v>
      </c>
      <c r="C7" s="20" t="s">
        <v>13</v>
      </c>
      <c r="D7" s="20" t="s">
        <v>14</v>
      </c>
      <c r="E7" s="21">
        <f t="shared" ref="E7:H11" si="0">E12+E28</f>
        <v>680</v>
      </c>
      <c r="F7" s="21">
        <f t="shared" si="0"/>
        <v>700</v>
      </c>
      <c r="G7" s="21">
        <f t="shared" si="0"/>
        <v>680</v>
      </c>
      <c r="H7" s="21">
        <f t="shared" si="0"/>
        <v>420</v>
      </c>
      <c r="I7" s="21">
        <f>SUM(F7:H7)</f>
        <v>1800</v>
      </c>
      <c r="J7" s="22" t="s">
        <v>15</v>
      </c>
    </row>
    <row r="8" spans="1:10" x14ac:dyDescent="0.25">
      <c r="A8" s="18"/>
      <c r="B8" s="19"/>
      <c r="C8" s="20" t="s">
        <v>16</v>
      </c>
      <c r="D8" s="16"/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ref="I8:I71" si="1">SUM(F8:H8)</f>
        <v>0</v>
      </c>
      <c r="J8" s="23"/>
    </row>
    <row r="9" spans="1:10" x14ac:dyDescent="0.25">
      <c r="A9" s="18"/>
      <c r="B9" s="19"/>
      <c r="C9" s="20" t="s">
        <v>17</v>
      </c>
      <c r="D9" s="16"/>
      <c r="E9" s="21">
        <f t="shared" si="0"/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1"/>
        <v>0</v>
      </c>
      <c r="J9" s="23"/>
    </row>
    <row r="10" spans="1:10" x14ac:dyDescent="0.25">
      <c r="A10" s="18"/>
      <c r="B10" s="19"/>
      <c r="C10" s="20" t="s">
        <v>18</v>
      </c>
      <c r="D10" s="16"/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1"/>
        <v>0</v>
      </c>
      <c r="J10" s="23"/>
    </row>
    <row r="11" spans="1:10" ht="12.75" customHeight="1" x14ac:dyDescent="0.25">
      <c r="A11" s="18"/>
      <c r="B11" s="19"/>
      <c r="C11" s="20" t="s">
        <v>19</v>
      </c>
      <c r="D11" s="16" t="s">
        <v>14</v>
      </c>
      <c r="E11" s="21">
        <f t="shared" si="0"/>
        <v>680</v>
      </c>
      <c r="F11" s="21">
        <f t="shared" si="0"/>
        <v>700</v>
      </c>
      <c r="G11" s="21">
        <f t="shared" si="0"/>
        <v>680</v>
      </c>
      <c r="H11" s="21">
        <f t="shared" si="0"/>
        <v>420</v>
      </c>
      <c r="I11" s="21">
        <f t="shared" si="1"/>
        <v>1800</v>
      </c>
      <c r="J11" s="23"/>
    </row>
    <row r="12" spans="1:10" ht="26.4" x14ac:dyDescent="0.25">
      <c r="A12" s="24">
        <v>1</v>
      </c>
      <c r="B12" s="25" t="s">
        <v>20</v>
      </c>
      <c r="C12" s="20" t="s">
        <v>13</v>
      </c>
      <c r="D12" s="20" t="s">
        <v>14</v>
      </c>
      <c r="E12" s="21">
        <f>SUM(E13:E16)</f>
        <v>20</v>
      </c>
      <c r="F12" s="21">
        <f>SUM(F13:F16)</f>
        <v>40</v>
      </c>
      <c r="G12" s="21">
        <v>20</v>
      </c>
      <c r="H12" s="21">
        <v>20</v>
      </c>
      <c r="I12" s="21">
        <f t="shared" si="1"/>
        <v>80</v>
      </c>
      <c r="J12" s="22" t="s">
        <v>15</v>
      </c>
    </row>
    <row r="13" spans="1:10" x14ac:dyDescent="0.25">
      <c r="A13" s="24"/>
      <c r="B13" s="26"/>
      <c r="C13" s="16" t="s">
        <v>16</v>
      </c>
      <c r="D13" s="16"/>
      <c r="E13" s="27"/>
      <c r="F13" s="27"/>
      <c r="G13" s="27"/>
      <c r="H13" s="27"/>
      <c r="I13" s="21">
        <f t="shared" si="1"/>
        <v>0</v>
      </c>
      <c r="J13" s="23"/>
    </row>
    <row r="14" spans="1:10" x14ac:dyDescent="0.25">
      <c r="A14" s="24"/>
      <c r="B14" s="26"/>
      <c r="C14" s="16" t="s">
        <v>17</v>
      </c>
      <c r="D14" s="16"/>
      <c r="E14" s="27"/>
      <c r="F14" s="27"/>
      <c r="G14" s="27"/>
      <c r="H14" s="27"/>
      <c r="I14" s="21">
        <f t="shared" si="1"/>
        <v>0</v>
      </c>
      <c r="J14" s="23"/>
    </row>
    <row r="15" spans="1:10" x14ac:dyDescent="0.25">
      <c r="A15" s="24"/>
      <c r="B15" s="26"/>
      <c r="C15" s="16" t="s">
        <v>21</v>
      </c>
      <c r="D15" s="16"/>
      <c r="E15" s="27"/>
      <c r="F15" s="27"/>
      <c r="G15" s="27"/>
      <c r="H15" s="27"/>
      <c r="I15" s="21">
        <f t="shared" si="1"/>
        <v>0</v>
      </c>
      <c r="J15" s="23"/>
    </row>
    <row r="16" spans="1:10" x14ac:dyDescent="0.25">
      <c r="A16" s="24"/>
      <c r="B16" s="28"/>
      <c r="C16" s="16" t="s">
        <v>19</v>
      </c>
      <c r="D16" s="16" t="s">
        <v>14</v>
      </c>
      <c r="E16" s="27">
        <v>20</v>
      </c>
      <c r="F16" s="27">
        <f t="shared" ref="F16" si="2">F21+F27</f>
        <v>40</v>
      </c>
      <c r="G16" s="27">
        <v>20</v>
      </c>
      <c r="H16" s="27">
        <v>20</v>
      </c>
      <c r="I16" s="21">
        <f t="shared" si="1"/>
        <v>80</v>
      </c>
      <c r="J16" s="23"/>
    </row>
    <row r="17" spans="1:10" x14ac:dyDescent="0.25">
      <c r="A17" s="29" t="s">
        <v>22</v>
      </c>
      <c r="B17" s="30" t="s">
        <v>23</v>
      </c>
      <c r="C17" s="20" t="s">
        <v>13</v>
      </c>
      <c r="D17" s="20" t="s">
        <v>14</v>
      </c>
      <c r="E17" s="21">
        <f>SUM(E18:E21)</f>
        <v>20</v>
      </c>
      <c r="F17" s="21">
        <f>SUM(F18:F21)</f>
        <v>40</v>
      </c>
      <c r="G17" s="21">
        <f>SUM(G18:G21)</f>
        <v>20</v>
      </c>
      <c r="H17" s="21">
        <f>SUM(H18:H21)</f>
        <v>20</v>
      </c>
      <c r="I17" s="21">
        <f t="shared" si="1"/>
        <v>80</v>
      </c>
      <c r="J17" s="23"/>
    </row>
    <row r="18" spans="1:10" x14ac:dyDescent="0.25">
      <c r="A18" s="31"/>
      <c r="B18" s="32"/>
      <c r="C18" s="16" t="s">
        <v>16</v>
      </c>
      <c r="D18" s="16"/>
      <c r="E18" s="27"/>
      <c r="F18" s="27"/>
      <c r="G18" s="27"/>
      <c r="H18" s="27"/>
      <c r="I18" s="21">
        <f t="shared" si="1"/>
        <v>0</v>
      </c>
      <c r="J18" s="23"/>
    </row>
    <row r="19" spans="1:10" x14ac:dyDescent="0.25">
      <c r="A19" s="31"/>
      <c r="B19" s="32"/>
      <c r="C19" s="16" t="s">
        <v>17</v>
      </c>
      <c r="D19" s="16"/>
      <c r="E19" s="27"/>
      <c r="F19" s="27"/>
      <c r="G19" s="27"/>
      <c r="H19" s="27"/>
      <c r="I19" s="21">
        <f t="shared" si="1"/>
        <v>0</v>
      </c>
      <c r="J19" s="23"/>
    </row>
    <row r="20" spans="1:10" x14ac:dyDescent="0.25">
      <c r="A20" s="31"/>
      <c r="B20" s="32"/>
      <c r="C20" s="16" t="s">
        <v>21</v>
      </c>
      <c r="D20" s="16"/>
      <c r="E20" s="27"/>
      <c r="F20" s="27"/>
      <c r="G20" s="27"/>
      <c r="H20" s="27"/>
      <c r="I20" s="21">
        <f t="shared" si="1"/>
        <v>0</v>
      </c>
      <c r="J20" s="23"/>
    </row>
    <row r="21" spans="1:10" ht="14.4" customHeight="1" x14ac:dyDescent="0.25">
      <c r="A21" s="33"/>
      <c r="B21" s="34"/>
      <c r="C21" s="16" t="s">
        <v>19</v>
      </c>
      <c r="D21" s="16" t="s">
        <v>14</v>
      </c>
      <c r="E21" s="27">
        <v>20</v>
      </c>
      <c r="F21" s="27">
        <v>40</v>
      </c>
      <c r="G21" s="27">
        <v>20</v>
      </c>
      <c r="H21" s="27">
        <v>20</v>
      </c>
      <c r="I21" s="21">
        <f t="shared" si="1"/>
        <v>80</v>
      </c>
      <c r="J21" s="23"/>
    </row>
    <row r="22" spans="1:10" hidden="1" x14ac:dyDescent="0.25">
      <c r="A22" s="18" t="s">
        <v>24</v>
      </c>
      <c r="B22" s="35" t="s">
        <v>25</v>
      </c>
      <c r="C22" s="20" t="s">
        <v>13</v>
      </c>
      <c r="D22" s="20" t="s">
        <v>26</v>
      </c>
      <c r="E22" s="21">
        <v>20</v>
      </c>
      <c r="F22" s="21"/>
      <c r="G22" s="21"/>
      <c r="H22" s="21"/>
      <c r="I22" s="21">
        <f t="shared" si="1"/>
        <v>0</v>
      </c>
      <c r="J22" s="23"/>
    </row>
    <row r="23" spans="1:10" hidden="1" x14ac:dyDescent="0.25">
      <c r="A23" s="18"/>
      <c r="B23" s="35"/>
      <c r="C23" s="16" t="s">
        <v>16</v>
      </c>
      <c r="D23" s="16"/>
      <c r="E23" s="27"/>
      <c r="F23" s="27"/>
      <c r="G23" s="27"/>
      <c r="H23" s="27"/>
      <c r="I23" s="21">
        <f t="shared" si="1"/>
        <v>0</v>
      </c>
      <c r="J23" s="23"/>
    </row>
    <row r="24" spans="1:10" hidden="1" x14ac:dyDescent="0.25">
      <c r="A24" s="18"/>
      <c r="B24" s="35"/>
      <c r="C24" s="16" t="s">
        <v>17</v>
      </c>
      <c r="D24" s="16"/>
      <c r="E24" s="27"/>
      <c r="F24" s="27"/>
      <c r="G24" s="27"/>
      <c r="H24" s="27"/>
      <c r="I24" s="21">
        <f t="shared" si="1"/>
        <v>0</v>
      </c>
      <c r="J24" s="23"/>
    </row>
    <row r="25" spans="1:10" hidden="1" x14ac:dyDescent="0.25">
      <c r="A25" s="18"/>
      <c r="B25" s="35"/>
      <c r="C25" s="16" t="s">
        <v>27</v>
      </c>
      <c r="D25" s="16"/>
      <c r="E25" s="27"/>
      <c r="F25" s="27"/>
      <c r="G25" s="27"/>
      <c r="H25" s="27"/>
      <c r="I25" s="21">
        <f t="shared" si="1"/>
        <v>0</v>
      </c>
      <c r="J25" s="23"/>
    </row>
    <row r="26" spans="1:10" ht="20.399999999999999" hidden="1" x14ac:dyDescent="0.25">
      <c r="A26" s="18"/>
      <c r="B26" s="35"/>
      <c r="C26" s="16" t="s">
        <v>28</v>
      </c>
      <c r="D26" s="16"/>
      <c r="E26" s="27"/>
      <c r="F26" s="27"/>
      <c r="G26" s="27"/>
      <c r="H26" s="27"/>
      <c r="I26" s="21">
        <f t="shared" si="1"/>
        <v>0</v>
      </c>
      <c r="J26" s="23"/>
    </row>
    <row r="27" spans="1:10" hidden="1" x14ac:dyDescent="0.25">
      <c r="A27" s="18"/>
      <c r="B27" s="35"/>
      <c r="C27" s="16" t="s">
        <v>19</v>
      </c>
      <c r="D27" s="16" t="s">
        <v>26</v>
      </c>
      <c r="E27" s="27">
        <v>20</v>
      </c>
      <c r="F27" s="27"/>
      <c r="G27" s="27"/>
      <c r="H27" s="27"/>
      <c r="I27" s="21">
        <f t="shared" si="1"/>
        <v>0</v>
      </c>
      <c r="J27" s="23"/>
    </row>
    <row r="28" spans="1:10" ht="26.4" x14ac:dyDescent="0.25">
      <c r="A28" s="36" t="s">
        <v>29</v>
      </c>
      <c r="B28" s="25" t="s">
        <v>30</v>
      </c>
      <c r="C28" s="20" t="s">
        <v>13</v>
      </c>
      <c r="D28" s="20" t="s">
        <v>14</v>
      </c>
      <c r="E28" s="21">
        <f>SUM(E29:E32)</f>
        <v>660</v>
      </c>
      <c r="F28" s="21">
        <f>SUM(F29:F32)</f>
        <v>660</v>
      </c>
      <c r="G28" s="21">
        <f>SUM(G29:G32)</f>
        <v>660</v>
      </c>
      <c r="H28" s="21">
        <v>400</v>
      </c>
      <c r="I28" s="21">
        <f t="shared" si="1"/>
        <v>1720</v>
      </c>
      <c r="J28" s="22" t="s">
        <v>15</v>
      </c>
    </row>
    <row r="29" spans="1:10" x14ac:dyDescent="0.25">
      <c r="A29" s="37"/>
      <c r="B29" s="26"/>
      <c r="C29" s="16" t="s">
        <v>16</v>
      </c>
      <c r="D29" s="16"/>
      <c r="E29" s="27">
        <f t="shared" ref="E29:H31" si="3">E34</f>
        <v>0</v>
      </c>
      <c r="F29" s="27">
        <f t="shared" si="3"/>
        <v>0</v>
      </c>
      <c r="G29" s="27">
        <f t="shared" si="3"/>
        <v>0</v>
      </c>
      <c r="H29" s="27">
        <f t="shared" si="3"/>
        <v>0</v>
      </c>
      <c r="I29" s="21">
        <f t="shared" si="1"/>
        <v>0</v>
      </c>
      <c r="J29" s="23"/>
    </row>
    <row r="30" spans="1:10" x14ac:dyDescent="0.25">
      <c r="A30" s="37"/>
      <c r="B30" s="26"/>
      <c r="C30" s="16" t="s">
        <v>17</v>
      </c>
      <c r="D30" s="16"/>
      <c r="E30" s="27">
        <f t="shared" si="3"/>
        <v>0</v>
      </c>
      <c r="F30" s="27">
        <f t="shared" si="3"/>
        <v>0</v>
      </c>
      <c r="G30" s="27">
        <f t="shared" si="3"/>
        <v>0</v>
      </c>
      <c r="H30" s="27">
        <f t="shared" si="3"/>
        <v>0</v>
      </c>
      <c r="I30" s="21">
        <f t="shared" si="1"/>
        <v>0</v>
      </c>
      <c r="J30" s="23"/>
    </row>
    <row r="31" spans="1:10" x14ac:dyDescent="0.25">
      <c r="A31" s="37"/>
      <c r="B31" s="26"/>
      <c r="C31" s="16" t="s">
        <v>21</v>
      </c>
      <c r="D31" s="16"/>
      <c r="E31" s="27">
        <f t="shared" si="3"/>
        <v>0</v>
      </c>
      <c r="F31" s="27">
        <f t="shared" si="3"/>
        <v>0</v>
      </c>
      <c r="G31" s="27">
        <f t="shared" si="3"/>
        <v>0</v>
      </c>
      <c r="H31" s="27">
        <f t="shared" si="3"/>
        <v>0</v>
      </c>
      <c r="I31" s="21">
        <f t="shared" si="1"/>
        <v>0</v>
      </c>
      <c r="J31" s="23"/>
    </row>
    <row r="32" spans="1:10" x14ac:dyDescent="0.25">
      <c r="A32" s="38"/>
      <c r="B32" s="28"/>
      <c r="C32" s="16" t="s">
        <v>19</v>
      </c>
      <c r="D32" s="16" t="s">
        <v>14</v>
      </c>
      <c r="E32" s="27">
        <v>660</v>
      </c>
      <c r="F32" s="27">
        <v>660</v>
      </c>
      <c r="G32" s="27">
        <v>660</v>
      </c>
      <c r="H32" s="27">
        <v>400</v>
      </c>
      <c r="I32" s="21">
        <f t="shared" si="1"/>
        <v>1720</v>
      </c>
      <c r="J32" s="23"/>
    </row>
    <row r="33" spans="1:10" x14ac:dyDescent="0.25">
      <c r="A33" s="39" t="s">
        <v>31</v>
      </c>
      <c r="B33" s="30" t="s">
        <v>32</v>
      </c>
      <c r="C33" s="20" t="s">
        <v>13</v>
      </c>
      <c r="D33" s="20" t="s">
        <v>14</v>
      </c>
      <c r="E33" s="21">
        <f>SUM(E34:E37)</f>
        <v>660</v>
      </c>
      <c r="F33" s="21">
        <f>SUM(F34:F37)</f>
        <v>660</v>
      </c>
      <c r="G33" s="21">
        <f>SUM(G34:G37)</f>
        <v>660</v>
      </c>
      <c r="H33" s="21">
        <f>SUM(H34:H37)</f>
        <v>400</v>
      </c>
      <c r="I33" s="21">
        <f t="shared" si="1"/>
        <v>1720</v>
      </c>
      <c r="J33" s="23"/>
    </row>
    <row r="34" spans="1:10" x14ac:dyDescent="0.25">
      <c r="A34" s="40"/>
      <c r="B34" s="32"/>
      <c r="C34" s="16" t="s">
        <v>16</v>
      </c>
      <c r="D34" s="16"/>
      <c r="E34" s="27"/>
      <c r="F34" s="27"/>
      <c r="G34" s="27"/>
      <c r="H34" s="27"/>
      <c r="I34" s="21">
        <f t="shared" si="1"/>
        <v>0</v>
      </c>
      <c r="J34" s="23"/>
    </row>
    <row r="35" spans="1:10" x14ac:dyDescent="0.25">
      <c r="A35" s="40"/>
      <c r="B35" s="32"/>
      <c r="C35" s="16" t="s">
        <v>17</v>
      </c>
      <c r="D35" s="16"/>
      <c r="E35" s="27"/>
      <c r="F35" s="27"/>
      <c r="G35" s="27"/>
      <c r="H35" s="27"/>
      <c r="I35" s="21">
        <f t="shared" si="1"/>
        <v>0</v>
      </c>
      <c r="J35" s="23"/>
    </row>
    <row r="36" spans="1:10" x14ac:dyDescent="0.25">
      <c r="A36" s="40"/>
      <c r="B36" s="32"/>
      <c r="C36" s="16" t="s">
        <v>21</v>
      </c>
      <c r="D36" s="16"/>
      <c r="E36" s="27"/>
      <c r="F36" s="27"/>
      <c r="G36" s="27"/>
      <c r="H36" s="27"/>
      <c r="I36" s="21">
        <f t="shared" si="1"/>
        <v>0</v>
      </c>
      <c r="J36" s="23"/>
    </row>
    <row r="37" spans="1:10" x14ac:dyDescent="0.25">
      <c r="A37" s="41"/>
      <c r="B37" s="34"/>
      <c r="C37" s="16" t="s">
        <v>19</v>
      </c>
      <c r="D37" s="16" t="s">
        <v>14</v>
      </c>
      <c r="E37" s="27">
        <v>660</v>
      </c>
      <c r="F37" s="27">
        <v>660</v>
      </c>
      <c r="G37" s="27">
        <v>660</v>
      </c>
      <c r="H37" s="27">
        <v>400</v>
      </c>
      <c r="I37" s="21">
        <f t="shared" si="1"/>
        <v>1720</v>
      </c>
      <c r="J37" s="23"/>
    </row>
    <row r="38" spans="1:10" ht="26.4" x14ac:dyDescent="0.25">
      <c r="A38" s="18"/>
      <c r="B38" s="42" t="s">
        <v>33</v>
      </c>
      <c r="C38" s="20" t="s">
        <v>13</v>
      </c>
      <c r="D38" s="20" t="s">
        <v>14</v>
      </c>
      <c r="E38" s="21">
        <f>SUM(E40:E42)</f>
        <v>410</v>
      </c>
      <c r="F38" s="21">
        <f>SUM(F40:F42)</f>
        <v>530</v>
      </c>
      <c r="G38" s="21">
        <f>SUM(G40:G42)</f>
        <v>410</v>
      </c>
      <c r="H38" s="21">
        <f>SUM(H40:H42)</f>
        <v>430</v>
      </c>
      <c r="I38" s="21">
        <f t="shared" si="1"/>
        <v>1370</v>
      </c>
      <c r="J38" s="22" t="s">
        <v>34</v>
      </c>
    </row>
    <row r="39" spans="1:10" x14ac:dyDescent="0.25">
      <c r="A39" s="18"/>
      <c r="B39" s="43"/>
      <c r="C39" s="20" t="s">
        <v>16</v>
      </c>
      <c r="D39" s="16"/>
      <c r="E39" s="21"/>
      <c r="F39" s="21"/>
      <c r="G39" s="21"/>
      <c r="H39" s="21"/>
      <c r="I39" s="21">
        <f t="shared" si="1"/>
        <v>0</v>
      </c>
      <c r="J39" s="23"/>
    </row>
    <row r="40" spans="1:10" x14ac:dyDescent="0.25">
      <c r="A40" s="18"/>
      <c r="B40" s="43"/>
      <c r="C40" s="20" t="s">
        <v>17</v>
      </c>
      <c r="D40" s="16"/>
      <c r="E40" s="21"/>
      <c r="F40" s="21"/>
      <c r="G40" s="21"/>
      <c r="H40" s="21"/>
      <c r="I40" s="21">
        <f t="shared" si="1"/>
        <v>0</v>
      </c>
      <c r="J40" s="23"/>
    </row>
    <row r="41" spans="1:10" x14ac:dyDescent="0.25">
      <c r="A41" s="18"/>
      <c r="B41" s="43"/>
      <c r="C41" s="20" t="s">
        <v>18</v>
      </c>
      <c r="D41" s="16"/>
      <c r="E41" s="21"/>
      <c r="F41" s="21"/>
      <c r="G41" s="21"/>
      <c r="H41" s="21"/>
      <c r="I41" s="21">
        <f t="shared" si="1"/>
        <v>0</v>
      </c>
      <c r="J41" s="23"/>
    </row>
    <row r="42" spans="1:10" ht="14.25" customHeight="1" x14ac:dyDescent="0.25">
      <c r="A42" s="18"/>
      <c r="B42" s="44"/>
      <c r="C42" s="20" t="s">
        <v>19</v>
      </c>
      <c r="D42" s="16" t="s">
        <v>14</v>
      </c>
      <c r="E42" s="27">
        <f>E47+E57+E67</f>
        <v>410</v>
      </c>
      <c r="F42" s="27">
        <f>F47+F57+F67</f>
        <v>530</v>
      </c>
      <c r="G42" s="27">
        <f>G47+G57+G67</f>
        <v>410</v>
      </c>
      <c r="H42" s="27">
        <f>H47+H57+H67</f>
        <v>430</v>
      </c>
      <c r="I42" s="21">
        <f t="shared" si="1"/>
        <v>1370</v>
      </c>
      <c r="J42" s="23"/>
    </row>
    <row r="43" spans="1:10" ht="23.4" customHeight="1" x14ac:dyDescent="0.25">
      <c r="A43" s="25">
        <v>1</v>
      </c>
      <c r="B43" s="25" t="s">
        <v>35</v>
      </c>
      <c r="C43" s="20" t="s">
        <v>13</v>
      </c>
      <c r="D43" s="20" t="s">
        <v>14</v>
      </c>
      <c r="E43" s="21">
        <f t="shared" ref="E43:H43" si="4">E47</f>
        <v>380</v>
      </c>
      <c r="F43" s="21">
        <f t="shared" si="4"/>
        <v>400</v>
      </c>
      <c r="G43" s="21">
        <f t="shared" si="4"/>
        <v>380</v>
      </c>
      <c r="H43" s="21">
        <f t="shared" si="4"/>
        <v>400</v>
      </c>
      <c r="I43" s="21">
        <f t="shared" si="1"/>
        <v>1180</v>
      </c>
      <c r="J43" s="22" t="s">
        <v>34</v>
      </c>
    </row>
    <row r="44" spans="1:10" ht="14.25" customHeight="1" x14ac:dyDescent="0.25">
      <c r="A44" s="26"/>
      <c r="B44" s="26"/>
      <c r="C44" s="16" t="s">
        <v>16</v>
      </c>
      <c r="D44" s="16"/>
      <c r="E44" s="27">
        <f t="shared" ref="E44:H47" si="5">E49</f>
        <v>0</v>
      </c>
      <c r="F44" s="27">
        <f t="shared" si="5"/>
        <v>0</v>
      </c>
      <c r="G44" s="27">
        <f t="shared" si="5"/>
        <v>0</v>
      </c>
      <c r="H44" s="27">
        <f t="shared" si="5"/>
        <v>0</v>
      </c>
      <c r="I44" s="21">
        <f t="shared" si="1"/>
        <v>0</v>
      </c>
      <c r="J44" s="23"/>
    </row>
    <row r="45" spans="1:10" ht="14.25" customHeight="1" x14ac:dyDescent="0.25">
      <c r="A45" s="26"/>
      <c r="B45" s="26"/>
      <c r="C45" s="16" t="s">
        <v>17</v>
      </c>
      <c r="D45" s="16"/>
      <c r="E45" s="27">
        <f t="shared" si="5"/>
        <v>0</v>
      </c>
      <c r="F45" s="27">
        <f t="shared" si="5"/>
        <v>0</v>
      </c>
      <c r="G45" s="27">
        <f t="shared" si="5"/>
        <v>0</v>
      </c>
      <c r="H45" s="27">
        <f t="shared" si="5"/>
        <v>0</v>
      </c>
      <c r="I45" s="21">
        <f t="shared" si="1"/>
        <v>0</v>
      </c>
      <c r="J45" s="23"/>
    </row>
    <row r="46" spans="1:10" ht="14.25" customHeight="1" x14ac:dyDescent="0.25">
      <c r="A46" s="26"/>
      <c r="B46" s="26"/>
      <c r="C46" s="16" t="s">
        <v>36</v>
      </c>
      <c r="D46" s="16"/>
      <c r="E46" s="27">
        <f t="shared" si="5"/>
        <v>0</v>
      </c>
      <c r="F46" s="27">
        <f t="shared" si="5"/>
        <v>0</v>
      </c>
      <c r="G46" s="27">
        <f t="shared" si="5"/>
        <v>0</v>
      </c>
      <c r="H46" s="27">
        <f t="shared" si="5"/>
        <v>0</v>
      </c>
      <c r="I46" s="21">
        <f t="shared" si="1"/>
        <v>0</v>
      </c>
      <c r="J46" s="23"/>
    </row>
    <row r="47" spans="1:10" ht="14.25" customHeight="1" x14ac:dyDescent="0.25">
      <c r="A47" s="28"/>
      <c r="B47" s="28"/>
      <c r="C47" s="16" t="s">
        <v>19</v>
      </c>
      <c r="D47" s="16" t="s">
        <v>14</v>
      </c>
      <c r="E47" s="27">
        <f t="shared" si="5"/>
        <v>380</v>
      </c>
      <c r="F47" s="27">
        <f t="shared" si="5"/>
        <v>400</v>
      </c>
      <c r="G47" s="27">
        <f t="shared" si="5"/>
        <v>380</v>
      </c>
      <c r="H47" s="27">
        <f t="shared" si="5"/>
        <v>400</v>
      </c>
      <c r="I47" s="21">
        <f t="shared" si="1"/>
        <v>1180</v>
      </c>
      <c r="J47" s="23"/>
    </row>
    <row r="48" spans="1:10" ht="14.25" customHeight="1" x14ac:dyDescent="0.25">
      <c r="A48" s="39" t="s">
        <v>22</v>
      </c>
      <c r="B48" s="45" t="s">
        <v>37</v>
      </c>
      <c r="C48" s="20" t="s">
        <v>13</v>
      </c>
      <c r="D48" s="20" t="s">
        <v>14</v>
      </c>
      <c r="E48" s="21">
        <f>SUM(E49:E52)</f>
        <v>380</v>
      </c>
      <c r="F48" s="21">
        <f>SUM(F49:F52)</f>
        <v>400</v>
      </c>
      <c r="G48" s="21">
        <f>SUM(G49:G52)</f>
        <v>380</v>
      </c>
      <c r="H48" s="21">
        <f>SUM(H49:H52)</f>
        <v>400</v>
      </c>
      <c r="I48" s="21">
        <f t="shared" si="1"/>
        <v>1180</v>
      </c>
      <c r="J48" s="23"/>
    </row>
    <row r="49" spans="1:10" ht="14.25" customHeight="1" x14ac:dyDescent="0.25">
      <c r="A49" s="40"/>
      <c r="B49" s="45"/>
      <c r="C49" s="16" t="s">
        <v>16</v>
      </c>
      <c r="D49" s="16"/>
      <c r="E49" s="21"/>
      <c r="F49" s="21"/>
      <c r="G49" s="21"/>
      <c r="H49" s="21"/>
      <c r="I49" s="21">
        <f t="shared" si="1"/>
        <v>0</v>
      </c>
      <c r="J49" s="23"/>
    </row>
    <row r="50" spans="1:10" ht="14.25" customHeight="1" x14ac:dyDescent="0.25">
      <c r="A50" s="40"/>
      <c r="B50" s="45"/>
      <c r="C50" s="16" t="s">
        <v>17</v>
      </c>
      <c r="D50" s="16"/>
      <c r="E50" s="21"/>
      <c r="F50" s="21"/>
      <c r="G50" s="21"/>
      <c r="H50" s="21"/>
      <c r="I50" s="21">
        <f t="shared" si="1"/>
        <v>0</v>
      </c>
      <c r="J50" s="23"/>
    </row>
    <row r="51" spans="1:10" ht="14.25" customHeight="1" x14ac:dyDescent="0.25">
      <c r="A51" s="40"/>
      <c r="B51" s="45"/>
      <c r="C51" s="16" t="s">
        <v>36</v>
      </c>
      <c r="D51" s="16"/>
      <c r="E51" s="21"/>
      <c r="F51" s="21"/>
      <c r="G51" s="21"/>
      <c r="H51" s="21"/>
      <c r="I51" s="21">
        <f t="shared" si="1"/>
        <v>0</v>
      </c>
      <c r="J51" s="23"/>
    </row>
    <row r="52" spans="1:10" ht="14.25" customHeight="1" x14ac:dyDescent="0.25">
      <c r="A52" s="41"/>
      <c r="B52" s="45"/>
      <c r="C52" s="16" t="s">
        <v>19</v>
      </c>
      <c r="D52" s="16" t="s">
        <v>14</v>
      </c>
      <c r="E52" s="27">
        <v>380</v>
      </c>
      <c r="F52" s="27">
        <v>400</v>
      </c>
      <c r="G52" s="27">
        <v>380</v>
      </c>
      <c r="H52" s="27">
        <v>400</v>
      </c>
      <c r="I52" s="21">
        <f t="shared" si="1"/>
        <v>1180</v>
      </c>
      <c r="J52" s="23"/>
    </row>
    <row r="53" spans="1:10" ht="27.6" customHeight="1" x14ac:dyDescent="0.25">
      <c r="A53" s="25">
        <v>2</v>
      </c>
      <c r="B53" s="25" t="s">
        <v>38</v>
      </c>
      <c r="C53" s="20" t="s">
        <v>13</v>
      </c>
      <c r="D53" s="20" t="s">
        <v>14</v>
      </c>
      <c r="E53" s="21">
        <f>SUM(E54:E57)</f>
        <v>20</v>
      </c>
      <c r="F53" s="21">
        <f>SUM(F54:F57)</f>
        <v>120</v>
      </c>
      <c r="G53" s="21">
        <f>SUM(G54:G57)</f>
        <v>20</v>
      </c>
      <c r="H53" s="21">
        <f>SUM(H54:H57)</f>
        <v>20</v>
      </c>
      <c r="I53" s="21">
        <f t="shared" si="1"/>
        <v>160</v>
      </c>
      <c r="J53" s="22" t="s">
        <v>34</v>
      </c>
    </row>
    <row r="54" spans="1:10" x14ac:dyDescent="0.25">
      <c r="A54" s="26"/>
      <c r="B54" s="26"/>
      <c r="C54" s="16" t="s">
        <v>16</v>
      </c>
      <c r="D54" s="16"/>
      <c r="E54" s="27"/>
      <c r="F54" s="27"/>
      <c r="G54" s="27"/>
      <c r="H54" s="27"/>
      <c r="I54" s="21">
        <f t="shared" si="1"/>
        <v>0</v>
      </c>
      <c r="J54" s="23"/>
    </row>
    <row r="55" spans="1:10" x14ac:dyDescent="0.25">
      <c r="A55" s="26"/>
      <c r="B55" s="26"/>
      <c r="C55" s="16" t="s">
        <v>17</v>
      </c>
      <c r="D55" s="16"/>
      <c r="E55" s="27"/>
      <c r="F55" s="27"/>
      <c r="G55" s="27"/>
      <c r="H55" s="27"/>
      <c r="I55" s="21">
        <f t="shared" si="1"/>
        <v>0</v>
      </c>
      <c r="J55" s="23"/>
    </row>
    <row r="56" spans="1:10" x14ac:dyDescent="0.25">
      <c r="A56" s="26"/>
      <c r="B56" s="26"/>
      <c r="C56" s="16" t="s">
        <v>39</v>
      </c>
      <c r="D56" s="16"/>
      <c r="E56" s="27"/>
      <c r="F56" s="27"/>
      <c r="G56" s="27"/>
      <c r="H56" s="27"/>
      <c r="I56" s="21">
        <f t="shared" si="1"/>
        <v>0</v>
      </c>
      <c r="J56" s="23"/>
    </row>
    <row r="57" spans="1:10" x14ac:dyDescent="0.25">
      <c r="A57" s="28"/>
      <c r="B57" s="28"/>
      <c r="C57" s="16" t="s">
        <v>19</v>
      </c>
      <c r="D57" s="16" t="s">
        <v>14</v>
      </c>
      <c r="E57" s="27">
        <f>E62</f>
        <v>20</v>
      </c>
      <c r="F57" s="27">
        <v>120</v>
      </c>
      <c r="G57" s="27">
        <v>20</v>
      </c>
      <c r="H57" s="27">
        <v>20</v>
      </c>
      <c r="I57" s="21">
        <f t="shared" si="1"/>
        <v>160</v>
      </c>
      <c r="J57" s="23"/>
    </row>
    <row r="58" spans="1:10" ht="12.75" customHeight="1" x14ac:dyDescent="0.25">
      <c r="A58" s="18" t="s">
        <v>40</v>
      </c>
      <c r="B58" s="30" t="s">
        <v>41</v>
      </c>
      <c r="C58" s="16" t="s">
        <v>13</v>
      </c>
      <c r="D58" s="20" t="s">
        <v>14</v>
      </c>
      <c r="E58" s="21">
        <f>SUM(E59:E62)</f>
        <v>20</v>
      </c>
      <c r="F58" s="21">
        <f>SUM(F59:F62)</f>
        <v>120</v>
      </c>
      <c r="G58" s="21">
        <f>SUM(G59:G62)</f>
        <v>20</v>
      </c>
      <c r="H58" s="21">
        <f>SUM(H59:H62)</f>
        <v>20</v>
      </c>
      <c r="I58" s="21">
        <f t="shared" si="1"/>
        <v>160</v>
      </c>
      <c r="J58" s="23"/>
    </row>
    <row r="59" spans="1:10" x14ac:dyDescent="0.25">
      <c r="A59" s="18"/>
      <c r="B59" s="32"/>
      <c r="C59" s="16" t="s">
        <v>16</v>
      </c>
      <c r="D59" s="16"/>
      <c r="E59" s="27"/>
      <c r="F59" s="27"/>
      <c r="G59" s="27"/>
      <c r="H59" s="27"/>
      <c r="I59" s="21">
        <f t="shared" si="1"/>
        <v>0</v>
      </c>
      <c r="J59" s="23"/>
    </row>
    <row r="60" spans="1:10" x14ac:dyDescent="0.25">
      <c r="A60" s="18"/>
      <c r="B60" s="32"/>
      <c r="C60" s="16" t="s">
        <v>17</v>
      </c>
      <c r="D60" s="16"/>
      <c r="E60" s="27"/>
      <c r="F60" s="27"/>
      <c r="G60" s="27"/>
      <c r="H60" s="27"/>
      <c r="I60" s="21">
        <f t="shared" si="1"/>
        <v>0</v>
      </c>
      <c r="J60" s="23"/>
    </row>
    <row r="61" spans="1:10" x14ac:dyDescent="0.25">
      <c r="A61" s="18"/>
      <c r="B61" s="32"/>
      <c r="C61" s="16" t="s">
        <v>39</v>
      </c>
      <c r="D61" s="16"/>
      <c r="E61" s="27"/>
      <c r="F61" s="27"/>
      <c r="G61" s="27"/>
      <c r="H61" s="27"/>
      <c r="I61" s="21">
        <f t="shared" si="1"/>
        <v>0</v>
      </c>
      <c r="J61" s="23"/>
    </row>
    <row r="62" spans="1:10" x14ac:dyDescent="0.25">
      <c r="A62" s="18"/>
      <c r="B62" s="34"/>
      <c r="C62" s="16" t="s">
        <v>19</v>
      </c>
      <c r="D62" s="16" t="s">
        <v>14</v>
      </c>
      <c r="E62" s="27">
        <v>20</v>
      </c>
      <c r="F62" s="27">
        <v>120</v>
      </c>
      <c r="G62" s="27">
        <v>20</v>
      </c>
      <c r="H62" s="27">
        <v>20</v>
      </c>
      <c r="I62" s="21">
        <f t="shared" si="1"/>
        <v>160</v>
      </c>
      <c r="J62" s="23"/>
    </row>
    <row r="63" spans="1:10" ht="26.4" x14ac:dyDescent="0.25">
      <c r="A63" s="25">
        <v>3</v>
      </c>
      <c r="B63" s="25" t="s">
        <v>42</v>
      </c>
      <c r="C63" s="20" t="s">
        <v>13</v>
      </c>
      <c r="D63" s="20" t="s">
        <v>14</v>
      </c>
      <c r="E63" s="21">
        <f>SUM(E64:E67)</f>
        <v>10</v>
      </c>
      <c r="F63" s="21">
        <f>SUM(F64:F67)</f>
        <v>10</v>
      </c>
      <c r="G63" s="21">
        <f>SUM(G64:G67)</f>
        <v>10</v>
      </c>
      <c r="H63" s="21">
        <f>SUM(H64:H67)</f>
        <v>10</v>
      </c>
      <c r="I63" s="21">
        <f t="shared" si="1"/>
        <v>30</v>
      </c>
      <c r="J63" s="22" t="s">
        <v>34</v>
      </c>
    </row>
    <row r="64" spans="1:10" x14ac:dyDescent="0.25">
      <c r="A64" s="26"/>
      <c r="B64" s="26"/>
      <c r="C64" s="16" t="s">
        <v>16</v>
      </c>
      <c r="D64" s="16"/>
      <c r="E64" s="27"/>
      <c r="F64" s="27"/>
      <c r="G64" s="27"/>
      <c r="H64" s="27"/>
      <c r="I64" s="21">
        <f t="shared" si="1"/>
        <v>0</v>
      </c>
      <c r="J64" s="23"/>
    </row>
    <row r="65" spans="1:10" x14ac:dyDescent="0.25">
      <c r="A65" s="26"/>
      <c r="B65" s="26"/>
      <c r="C65" s="16" t="s">
        <v>17</v>
      </c>
      <c r="D65" s="16"/>
      <c r="E65" s="27"/>
      <c r="F65" s="27"/>
      <c r="G65" s="27"/>
      <c r="H65" s="27"/>
      <c r="I65" s="21">
        <f t="shared" si="1"/>
        <v>0</v>
      </c>
      <c r="J65" s="23"/>
    </row>
    <row r="66" spans="1:10" x14ac:dyDescent="0.25">
      <c r="A66" s="26"/>
      <c r="B66" s="26"/>
      <c r="C66" s="16" t="s">
        <v>36</v>
      </c>
      <c r="D66" s="16"/>
      <c r="E66" s="27"/>
      <c r="F66" s="27"/>
      <c r="G66" s="27"/>
      <c r="H66" s="27"/>
      <c r="I66" s="21">
        <f t="shared" si="1"/>
        <v>0</v>
      </c>
      <c r="J66" s="23"/>
    </row>
    <row r="67" spans="1:10" x14ac:dyDescent="0.25">
      <c r="A67" s="28"/>
      <c r="B67" s="28"/>
      <c r="C67" s="16" t="s">
        <v>19</v>
      </c>
      <c r="D67" s="16" t="s">
        <v>14</v>
      </c>
      <c r="E67" s="27">
        <f>E72</f>
        <v>10</v>
      </c>
      <c r="F67" s="27">
        <v>10</v>
      </c>
      <c r="G67" s="27">
        <v>10</v>
      </c>
      <c r="H67" s="27">
        <v>10</v>
      </c>
      <c r="I67" s="21">
        <f t="shared" si="1"/>
        <v>30</v>
      </c>
      <c r="J67" s="23"/>
    </row>
    <row r="68" spans="1:10" x14ac:dyDescent="0.25">
      <c r="A68" s="29" t="s">
        <v>43</v>
      </c>
      <c r="B68" s="30" t="s">
        <v>44</v>
      </c>
      <c r="C68" s="16" t="s">
        <v>13</v>
      </c>
      <c r="D68" s="20" t="s">
        <v>14</v>
      </c>
      <c r="E68" s="21">
        <f>SUM(E69:E72)</f>
        <v>10</v>
      </c>
      <c r="F68" s="21">
        <f>SUM(F69:F72)</f>
        <v>10</v>
      </c>
      <c r="G68" s="21">
        <f>SUM(G69:G72)</f>
        <v>10</v>
      </c>
      <c r="H68" s="21">
        <f>SUM(H69:H72)</f>
        <v>10</v>
      </c>
      <c r="I68" s="21">
        <f t="shared" si="1"/>
        <v>30</v>
      </c>
      <c r="J68" s="23"/>
    </row>
    <row r="69" spans="1:10" x14ac:dyDescent="0.25">
      <c r="A69" s="31"/>
      <c r="B69" s="32"/>
      <c r="C69" s="16" t="s">
        <v>16</v>
      </c>
      <c r="D69" s="16"/>
      <c r="E69" s="27"/>
      <c r="F69" s="27"/>
      <c r="G69" s="27"/>
      <c r="H69" s="27"/>
      <c r="I69" s="21">
        <f t="shared" si="1"/>
        <v>0</v>
      </c>
      <c r="J69" s="23"/>
    </row>
    <row r="70" spans="1:10" x14ac:dyDescent="0.25">
      <c r="A70" s="31"/>
      <c r="B70" s="32"/>
      <c r="C70" s="16" t="s">
        <v>17</v>
      </c>
      <c r="D70" s="16"/>
      <c r="E70" s="27"/>
      <c r="F70" s="27"/>
      <c r="G70" s="27"/>
      <c r="H70" s="27"/>
      <c r="I70" s="21">
        <f t="shared" si="1"/>
        <v>0</v>
      </c>
      <c r="J70" s="23"/>
    </row>
    <row r="71" spans="1:10" x14ac:dyDescent="0.25">
      <c r="A71" s="31"/>
      <c r="B71" s="32"/>
      <c r="C71" s="16" t="s">
        <v>36</v>
      </c>
      <c r="D71" s="16"/>
      <c r="E71" s="27"/>
      <c r="F71" s="27"/>
      <c r="G71" s="27"/>
      <c r="H71" s="27"/>
      <c r="I71" s="21">
        <f t="shared" si="1"/>
        <v>0</v>
      </c>
      <c r="J71" s="23"/>
    </row>
    <row r="72" spans="1:10" x14ac:dyDescent="0.25">
      <c r="A72" s="33"/>
      <c r="B72" s="34"/>
      <c r="C72" s="16" t="s">
        <v>19</v>
      </c>
      <c r="D72" s="16" t="s">
        <v>14</v>
      </c>
      <c r="E72" s="27">
        <v>10</v>
      </c>
      <c r="F72" s="27">
        <v>10</v>
      </c>
      <c r="G72" s="27">
        <v>10</v>
      </c>
      <c r="H72" s="27">
        <v>10</v>
      </c>
      <c r="I72" s="21">
        <f t="shared" ref="I72:I135" si="6">SUM(F72:H72)</f>
        <v>30</v>
      </c>
      <c r="J72" s="23"/>
    </row>
    <row r="73" spans="1:10" ht="27" customHeight="1" x14ac:dyDescent="0.25">
      <c r="A73" s="24"/>
      <c r="B73" s="19" t="s">
        <v>45</v>
      </c>
      <c r="C73" s="20" t="s">
        <v>13</v>
      </c>
      <c r="D73" s="20" t="s">
        <v>14</v>
      </c>
      <c r="E73" s="21">
        <f>SUM(E74:E77)</f>
        <v>22899.200000000001</v>
      </c>
      <c r="F73" s="21">
        <f>SUM(F74:F77)</f>
        <v>25304.7</v>
      </c>
      <c r="G73" s="21">
        <f>SUM(G74:G77)</f>
        <v>19730</v>
      </c>
      <c r="H73" s="21">
        <f>SUM(H74:H77)</f>
        <v>19830</v>
      </c>
      <c r="I73" s="21">
        <f t="shared" si="6"/>
        <v>64864.7</v>
      </c>
      <c r="J73" s="22" t="s">
        <v>34</v>
      </c>
    </row>
    <row r="74" spans="1:10" x14ac:dyDescent="0.25">
      <c r="A74" s="24"/>
      <c r="B74" s="19"/>
      <c r="C74" s="20" t="s">
        <v>16</v>
      </c>
      <c r="D74" s="16"/>
      <c r="E74" s="21">
        <f t="shared" ref="E74:H77" si="7">E79</f>
        <v>0</v>
      </c>
      <c r="F74" s="21">
        <f t="shared" si="7"/>
        <v>0</v>
      </c>
      <c r="G74" s="21">
        <f t="shared" si="7"/>
        <v>0</v>
      </c>
      <c r="H74" s="21">
        <f t="shared" si="7"/>
        <v>0</v>
      </c>
      <c r="I74" s="21">
        <f t="shared" si="6"/>
        <v>0</v>
      </c>
      <c r="J74" s="23"/>
    </row>
    <row r="75" spans="1:10" x14ac:dyDescent="0.25">
      <c r="A75" s="24"/>
      <c r="B75" s="19"/>
      <c r="C75" s="20" t="s">
        <v>17</v>
      </c>
      <c r="D75" s="16"/>
      <c r="E75" s="21">
        <f t="shared" si="7"/>
        <v>721.59999999999991</v>
      </c>
      <c r="F75" s="21">
        <f t="shared" si="7"/>
        <v>1800</v>
      </c>
      <c r="G75" s="21">
        <f t="shared" si="7"/>
        <v>0</v>
      </c>
      <c r="H75" s="21">
        <f t="shared" si="7"/>
        <v>0</v>
      </c>
      <c r="I75" s="21">
        <f t="shared" si="6"/>
        <v>1800</v>
      </c>
      <c r="J75" s="23"/>
    </row>
    <row r="76" spans="1:10" x14ac:dyDescent="0.25">
      <c r="A76" s="24"/>
      <c r="B76" s="19"/>
      <c r="C76" s="20" t="s">
        <v>36</v>
      </c>
      <c r="D76" s="16"/>
      <c r="E76" s="21">
        <f t="shared" si="7"/>
        <v>732.8</v>
      </c>
      <c r="F76" s="21">
        <f t="shared" si="7"/>
        <v>0</v>
      </c>
      <c r="G76" s="21">
        <f t="shared" si="7"/>
        <v>0</v>
      </c>
      <c r="H76" s="21">
        <f t="shared" si="7"/>
        <v>0</v>
      </c>
      <c r="I76" s="21">
        <f t="shared" si="6"/>
        <v>0</v>
      </c>
      <c r="J76" s="23"/>
    </row>
    <row r="77" spans="1:10" ht="15.6" customHeight="1" x14ac:dyDescent="0.25">
      <c r="A77" s="24"/>
      <c r="B77" s="19"/>
      <c r="C77" s="20" t="s">
        <v>19</v>
      </c>
      <c r="D77" s="16" t="s">
        <v>14</v>
      </c>
      <c r="E77" s="21">
        <f t="shared" si="7"/>
        <v>21444.799999999999</v>
      </c>
      <c r="F77" s="21">
        <f t="shared" si="7"/>
        <v>23504.7</v>
      </c>
      <c r="G77" s="21">
        <f t="shared" si="7"/>
        <v>19730</v>
      </c>
      <c r="H77" s="21">
        <f t="shared" si="7"/>
        <v>19830</v>
      </c>
      <c r="I77" s="21">
        <f t="shared" si="6"/>
        <v>63064.7</v>
      </c>
      <c r="J77" s="23"/>
    </row>
    <row r="78" spans="1:10" ht="26.4" x14ac:dyDescent="0.25">
      <c r="A78" s="25">
        <v>1</v>
      </c>
      <c r="B78" s="25" t="s">
        <v>46</v>
      </c>
      <c r="C78" s="16" t="s">
        <v>13</v>
      </c>
      <c r="D78" s="20" t="s">
        <v>14</v>
      </c>
      <c r="E78" s="21">
        <f>SUM(E79:E82)</f>
        <v>22899.200000000001</v>
      </c>
      <c r="F78" s="21">
        <f t="shared" ref="F78:I78" si="8">SUM(F79:F82)</f>
        <v>25304.7</v>
      </c>
      <c r="G78" s="21">
        <f t="shared" si="8"/>
        <v>19730</v>
      </c>
      <c r="H78" s="21">
        <f t="shared" si="8"/>
        <v>19830</v>
      </c>
      <c r="I78" s="21">
        <f t="shared" si="8"/>
        <v>64864.7</v>
      </c>
      <c r="J78" s="22" t="s">
        <v>34</v>
      </c>
    </row>
    <row r="79" spans="1:10" x14ac:dyDescent="0.25">
      <c r="A79" s="26"/>
      <c r="B79" s="26"/>
      <c r="C79" s="16" t="s">
        <v>16</v>
      </c>
      <c r="D79" s="16"/>
      <c r="E79" s="27">
        <f>E89+E95+E100+E105+E111+E116+E121+E84</f>
        <v>0</v>
      </c>
      <c r="F79" s="27">
        <f t="shared" ref="F79:H80" si="9">F89+F95+F100+F105+F111+F116+F121</f>
        <v>0</v>
      </c>
      <c r="G79" s="27">
        <f t="shared" si="9"/>
        <v>0</v>
      </c>
      <c r="H79" s="27">
        <f t="shared" si="9"/>
        <v>0</v>
      </c>
      <c r="I79" s="21">
        <f t="shared" si="6"/>
        <v>0</v>
      </c>
      <c r="J79" s="23"/>
    </row>
    <row r="80" spans="1:10" x14ac:dyDescent="0.25">
      <c r="A80" s="26"/>
      <c r="B80" s="26"/>
      <c r="C80" s="16" t="s">
        <v>17</v>
      </c>
      <c r="D80" s="16"/>
      <c r="E80" s="27">
        <f>E90+E96+E101+E106+E112+E117+E122+E85</f>
        <v>721.59999999999991</v>
      </c>
      <c r="F80" s="27">
        <f t="shared" si="9"/>
        <v>1800</v>
      </c>
      <c r="G80" s="27">
        <f t="shared" si="9"/>
        <v>0</v>
      </c>
      <c r="H80" s="27">
        <f t="shared" si="9"/>
        <v>0</v>
      </c>
      <c r="I80" s="21">
        <f t="shared" si="6"/>
        <v>1800</v>
      </c>
      <c r="J80" s="23"/>
    </row>
    <row r="81" spans="1:10" x14ac:dyDescent="0.25">
      <c r="A81" s="26"/>
      <c r="B81" s="26"/>
      <c r="C81" s="16" t="s">
        <v>47</v>
      </c>
      <c r="D81" s="16"/>
      <c r="E81" s="27">
        <f>E92+E97+E102+E108+E113+E118+E123+E86</f>
        <v>732.8</v>
      </c>
      <c r="F81" s="27">
        <f>F92+F97+F102+F108+F113+F118+F123</f>
        <v>0</v>
      </c>
      <c r="G81" s="27">
        <f>G92+G97+G102+G108+G113+G118+G123</f>
        <v>0</v>
      </c>
      <c r="H81" s="27">
        <f>H92+H97+H102+H108+H113+H118+H123</f>
        <v>0</v>
      </c>
      <c r="I81" s="21">
        <f t="shared" si="6"/>
        <v>0</v>
      </c>
      <c r="J81" s="23"/>
    </row>
    <row r="82" spans="1:10" x14ac:dyDescent="0.25">
      <c r="A82" s="28"/>
      <c r="B82" s="28"/>
      <c r="C82" s="16" t="s">
        <v>19</v>
      </c>
      <c r="D82" s="16" t="s">
        <v>14</v>
      </c>
      <c r="E82" s="27">
        <f>E93+E98+E103+E109+E114+E119+E124+E87</f>
        <v>21444.799999999999</v>
      </c>
      <c r="F82" s="27">
        <f>F93+F98+F103+F109+F114+F119+F124+F87</f>
        <v>23504.7</v>
      </c>
      <c r="G82" s="27">
        <f>G93+G98+G103+G109+G114+G119+G124+G87</f>
        <v>19730</v>
      </c>
      <c r="H82" s="27">
        <f>H93+H98+H103+H109+H114+H119+H124+H87</f>
        <v>19830</v>
      </c>
      <c r="I82" s="21">
        <f t="shared" si="6"/>
        <v>63064.7</v>
      </c>
      <c r="J82" s="23"/>
    </row>
    <row r="83" spans="1:10" ht="12.45" customHeight="1" x14ac:dyDescent="0.25">
      <c r="A83" s="45" t="s">
        <v>22</v>
      </c>
      <c r="B83" s="30" t="s">
        <v>48</v>
      </c>
      <c r="C83" s="20" t="s">
        <v>13</v>
      </c>
      <c r="D83" s="20" t="s">
        <v>14</v>
      </c>
      <c r="E83" s="21">
        <f>SUM(E84:E87)</f>
        <v>7830</v>
      </c>
      <c r="F83" s="21">
        <f>SUM(F84:F87)</f>
        <v>8510</v>
      </c>
      <c r="G83" s="21">
        <f>SUM(G84:G87)</f>
        <v>7830</v>
      </c>
      <c r="H83" s="21">
        <f>SUM(H84:H87)</f>
        <v>7830</v>
      </c>
      <c r="I83" s="21">
        <f t="shared" si="6"/>
        <v>24170</v>
      </c>
      <c r="J83" s="23"/>
    </row>
    <row r="84" spans="1:10" ht="12.45" customHeight="1" x14ac:dyDescent="0.25">
      <c r="A84" s="45"/>
      <c r="B84" s="32"/>
      <c r="C84" s="16" t="s">
        <v>16</v>
      </c>
      <c r="D84" s="16"/>
      <c r="E84" s="27"/>
      <c r="F84" s="27"/>
      <c r="G84" s="27"/>
      <c r="H84" s="27"/>
      <c r="I84" s="21">
        <f t="shared" si="6"/>
        <v>0</v>
      </c>
      <c r="J84" s="23"/>
    </row>
    <row r="85" spans="1:10" ht="12.45" customHeight="1" x14ac:dyDescent="0.25">
      <c r="A85" s="45"/>
      <c r="B85" s="32"/>
      <c r="C85" s="16" t="s">
        <v>17</v>
      </c>
      <c r="D85" s="16"/>
      <c r="E85" s="27"/>
      <c r="F85" s="27"/>
      <c r="G85" s="27"/>
      <c r="H85" s="27"/>
      <c r="I85" s="21">
        <f t="shared" si="6"/>
        <v>0</v>
      </c>
      <c r="J85" s="23"/>
    </row>
    <row r="86" spans="1:10" ht="12.45" customHeight="1" x14ac:dyDescent="0.25">
      <c r="A86" s="45"/>
      <c r="B86" s="32"/>
      <c r="C86" s="16" t="s">
        <v>47</v>
      </c>
      <c r="D86" s="16"/>
      <c r="E86" s="27"/>
      <c r="F86" s="27"/>
      <c r="G86" s="27"/>
      <c r="H86" s="27"/>
      <c r="I86" s="21">
        <f t="shared" si="6"/>
        <v>0</v>
      </c>
      <c r="J86" s="23"/>
    </row>
    <row r="87" spans="1:10" ht="17.399999999999999" customHeight="1" x14ac:dyDescent="0.25">
      <c r="A87" s="45"/>
      <c r="B87" s="34"/>
      <c r="C87" s="16" t="s">
        <v>19</v>
      </c>
      <c r="D87" s="16" t="s">
        <v>14</v>
      </c>
      <c r="E87" s="27">
        <v>7830</v>
      </c>
      <c r="F87" s="27">
        <v>8510</v>
      </c>
      <c r="G87" s="27">
        <v>7830</v>
      </c>
      <c r="H87" s="27">
        <v>7830</v>
      </c>
      <c r="I87" s="21">
        <f t="shared" si="6"/>
        <v>24170</v>
      </c>
      <c r="J87" s="23"/>
    </row>
    <row r="88" spans="1:10" s="51" customFormat="1" ht="13.2" hidden="1" customHeight="1" x14ac:dyDescent="0.25">
      <c r="A88" s="46" t="s">
        <v>24</v>
      </c>
      <c r="B88" s="30" t="s">
        <v>49</v>
      </c>
      <c r="C88" s="47" t="s">
        <v>13</v>
      </c>
      <c r="D88" s="20" t="s">
        <v>50</v>
      </c>
      <c r="E88" s="48">
        <f>SUM(E89:E93)</f>
        <v>290</v>
      </c>
      <c r="F88" s="49">
        <f>SUM(F89:F93)</f>
        <v>0</v>
      </c>
      <c r="G88" s="49">
        <f>SUM(G89:G93)</f>
        <v>0</v>
      </c>
      <c r="H88" s="49"/>
      <c r="I88" s="21">
        <f t="shared" si="6"/>
        <v>0</v>
      </c>
      <c r="J88" s="50"/>
    </row>
    <row r="89" spans="1:10" s="51" customFormat="1" hidden="1" x14ac:dyDescent="0.25">
      <c r="A89" s="46"/>
      <c r="B89" s="32"/>
      <c r="C89" s="17" t="s">
        <v>16</v>
      </c>
      <c r="D89" s="16"/>
      <c r="E89" s="52"/>
      <c r="F89" s="52"/>
      <c r="G89" s="52"/>
      <c r="H89" s="52"/>
      <c r="I89" s="21">
        <f t="shared" si="6"/>
        <v>0</v>
      </c>
      <c r="J89" s="50"/>
    </row>
    <row r="90" spans="1:10" s="51" customFormat="1" hidden="1" x14ac:dyDescent="0.25">
      <c r="A90" s="46"/>
      <c r="B90" s="32"/>
      <c r="C90" s="17" t="s">
        <v>17</v>
      </c>
      <c r="D90" s="16"/>
      <c r="E90" s="52">
        <v>250</v>
      </c>
      <c r="F90" s="52"/>
      <c r="G90" s="52"/>
      <c r="H90" s="52"/>
      <c r="I90" s="21">
        <f t="shared" si="6"/>
        <v>0</v>
      </c>
      <c r="J90" s="50"/>
    </row>
    <row r="91" spans="1:10" s="51" customFormat="1" hidden="1" x14ac:dyDescent="0.25">
      <c r="A91" s="46"/>
      <c r="B91" s="32"/>
      <c r="C91" s="17" t="s">
        <v>27</v>
      </c>
      <c r="D91" s="16"/>
      <c r="E91" s="52"/>
      <c r="F91" s="52"/>
      <c r="G91" s="52"/>
      <c r="H91" s="52"/>
      <c r="I91" s="21">
        <f t="shared" si="6"/>
        <v>0</v>
      </c>
      <c r="J91" s="50"/>
    </row>
    <row r="92" spans="1:10" s="51" customFormat="1" hidden="1" x14ac:dyDescent="0.25">
      <c r="A92" s="46"/>
      <c r="B92" s="32"/>
      <c r="C92" s="17" t="s">
        <v>47</v>
      </c>
      <c r="D92" s="16"/>
      <c r="E92" s="52"/>
      <c r="F92" s="52"/>
      <c r="G92" s="52"/>
      <c r="H92" s="52"/>
      <c r="I92" s="21">
        <f t="shared" si="6"/>
        <v>0</v>
      </c>
      <c r="J92" s="50"/>
    </row>
    <row r="93" spans="1:10" s="51" customFormat="1" ht="38.4" hidden="1" customHeight="1" x14ac:dyDescent="0.25">
      <c r="A93" s="46"/>
      <c r="B93" s="34"/>
      <c r="C93" s="17" t="s">
        <v>19</v>
      </c>
      <c r="D93" s="16" t="s">
        <v>50</v>
      </c>
      <c r="E93" s="53">
        <v>40</v>
      </c>
      <c r="F93" s="52"/>
      <c r="G93" s="52"/>
      <c r="H93" s="52"/>
      <c r="I93" s="21">
        <f t="shared" si="6"/>
        <v>0</v>
      </c>
      <c r="J93" s="50"/>
    </row>
    <row r="94" spans="1:10" x14ac:dyDescent="0.25">
      <c r="A94" s="54" t="s">
        <v>24</v>
      </c>
      <c r="B94" s="45" t="s">
        <v>51</v>
      </c>
      <c r="C94" s="20" t="s">
        <v>13</v>
      </c>
      <c r="D94" s="20" t="s">
        <v>14</v>
      </c>
      <c r="E94" s="21">
        <f>SUM(E95:E98)</f>
        <v>512.79999999999995</v>
      </c>
      <c r="F94" s="21">
        <f>SUM(F95:F98)</f>
        <v>2000</v>
      </c>
      <c r="G94" s="21">
        <f>SUM(G95:G98)</f>
        <v>50</v>
      </c>
      <c r="H94" s="21">
        <f>SUM(H95:H98)</f>
        <v>50</v>
      </c>
      <c r="I94" s="21">
        <f t="shared" si="6"/>
        <v>2100</v>
      </c>
      <c r="J94" s="23"/>
    </row>
    <row r="95" spans="1:10" x14ac:dyDescent="0.25">
      <c r="A95" s="55"/>
      <c r="B95" s="45"/>
      <c r="C95" s="16" t="s">
        <v>16</v>
      </c>
      <c r="D95" s="16"/>
      <c r="E95" s="27"/>
      <c r="F95" s="27"/>
      <c r="G95" s="27"/>
      <c r="H95" s="27"/>
      <c r="I95" s="21">
        <f t="shared" si="6"/>
        <v>0</v>
      </c>
      <c r="J95" s="23"/>
    </row>
    <row r="96" spans="1:10" x14ac:dyDescent="0.25">
      <c r="A96" s="55"/>
      <c r="B96" s="45"/>
      <c r="C96" s="16" t="s">
        <v>17</v>
      </c>
      <c r="D96" s="16"/>
      <c r="E96" s="27"/>
      <c r="F96" s="27"/>
      <c r="G96" s="27"/>
      <c r="H96" s="27"/>
      <c r="I96" s="21">
        <f t="shared" si="6"/>
        <v>0</v>
      </c>
      <c r="J96" s="23"/>
    </row>
    <row r="97" spans="1:10" x14ac:dyDescent="0.25">
      <c r="A97" s="55"/>
      <c r="B97" s="45"/>
      <c r="C97" s="16" t="s">
        <v>47</v>
      </c>
      <c r="D97" s="16"/>
      <c r="E97" s="27">
        <v>412.8</v>
      </c>
      <c r="F97" s="27"/>
      <c r="G97" s="27"/>
      <c r="H97" s="27"/>
      <c r="I97" s="21">
        <f t="shared" si="6"/>
        <v>0</v>
      </c>
      <c r="J97" s="23"/>
    </row>
    <row r="98" spans="1:10" x14ac:dyDescent="0.25">
      <c r="A98" s="56"/>
      <c r="B98" s="45"/>
      <c r="C98" s="16" t="s">
        <v>19</v>
      </c>
      <c r="D98" s="16" t="s">
        <v>14</v>
      </c>
      <c r="E98" s="27">
        <v>100</v>
      </c>
      <c r="F98" s="27">
        <v>2000</v>
      </c>
      <c r="G98" s="27">
        <v>50</v>
      </c>
      <c r="H98" s="27">
        <v>50</v>
      </c>
      <c r="I98" s="21">
        <f t="shared" si="6"/>
        <v>2100</v>
      </c>
      <c r="J98" s="23"/>
    </row>
    <row r="99" spans="1:10" x14ac:dyDescent="0.25">
      <c r="A99" s="30" t="s">
        <v>52</v>
      </c>
      <c r="B99" s="30" t="s">
        <v>53</v>
      </c>
      <c r="C99" s="20" t="s">
        <v>13</v>
      </c>
      <c r="D99" s="20" t="s">
        <v>14</v>
      </c>
      <c r="E99" s="21">
        <f>SUM(E100:E103)</f>
        <v>7694.8</v>
      </c>
      <c r="F99" s="21">
        <f>SUM(F100:F103)</f>
        <v>7000</v>
      </c>
      <c r="G99" s="21">
        <f>SUM(G100:G103)</f>
        <v>6360</v>
      </c>
      <c r="H99" s="21">
        <f>SUM(H100:H103)</f>
        <v>6360</v>
      </c>
      <c r="I99" s="21">
        <f t="shared" si="6"/>
        <v>19720</v>
      </c>
      <c r="J99" s="23"/>
    </row>
    <row r="100" spans="1:10" x14ac:dyDescent="0.25">
      <c r="A100" s="32"/>
      <c r="B100" s="32"/>
      <c r="C100" s="16" t="s">
        <v>16</v>
      </c>
      <c r="D100" s="16"/>
      <c r="E100" s="27"/>
      <c r="F100" s="27"/>
      <c r="G100" s="27"/>
      <c r="H100" s="27"/>
      <c r="I100" s="21">
        <f t="shared" si="6"/>
        <v>0</v>
      </c>
      <c r="J100" s="23"/>
    </row>
    <row r="101" spans="1:10" x14ac:dyDescent="0.25">
      <c r="A101" s="32"/>
      <c r="B101" s="32"/>
      <c r="C101" s="16" t="s">
        <v>17</v>
      </c>
      <c r="D101" s="16"/>
      <c r="E101" s="27"/>
      <c r="F101" s="27"/>
      <c r="G101" s="27"/>
      <c r="H101" s="27"/>
      <c r="I101" s="21">
        <f t="shared" si="6"/>
        <v>0</v>
      </c>
      <c r="J101" s="23"/>
    </row>
    <row r="102" spans="1:10" x14ac:dyDescent="0.25">
      <c r="A102" s="32"/>
      <c r="B102" s="32"/>
      <c r="C102" s="16" t="s">
        <v>47</v>
      </c>
      <c r="D102" s="16"/>
      <c r="E102" s="27">
        <v>320</v>
      </c>
      <c r="F102" s="27"/>
      <c r="G102" s="27"/>
      <c r="H102" s="27"/>
      <c r="I102" s="21">
        <f t="shared" si="6"/>
        <v>0</v>
      </c>
      <c r="J102" s="23"/>
    </row>
    <row r="103" spans="1:10" x14ac:dyDescent="0.25">
      <c r="A103" s="34"/>
      <c r="B103" s="34"/>
      <c r="C103" s="16" t="s">
        <v>19</v>
      </c>
      <c r="D103" s="16" t="s">
        <v>14</v>
      </c>
      <c r="E103" s="27">
        <v>7374.8</v>
      </c>
      <c r="F103" s="27">
        <v>7000</v>
      </c>
      <c r="G103" s="27">
        <v>6360</v>
      </c>
      <c r="H103" s="27">
        <v>6360</v>
      </c>
      <c r="I103" s="21">
        <f t="shared" si="6"/>
        <v>19720</v>
      </c>
      <c r="J103" s="23"/>
    </row>
    <row r="104" spans="1:10" ht="13.2" hidden="1" customHeight="1" x14ac:dyDescent="0.25">
      <c r="A104" s="30" t="s">
        <v>54</v>
      </c>
      <c r="B104" s="30" t="s">
        <v>55</v>
      </c>
      <c r="C104" s="20" t="s">
        <v>13</v>
      </c>
      <c r="D104" s="20" t="s">
        <v>26</v>
      </c>
      <c r="E104" s="21">
        <f>SUM(E105:E109)</f>
        <v>0</v>
      </c>
      <c r="F104" s="21"/>
      <c r="G104" s="21"/>
      <c r="H104" s="21"/>
      <c r="I104" s="21">
        <f t="shared" si="6"/>
        <v>0</v>
      </c>
      <c r="J104" s="23"/>
    </row>
    <row r="105" spans="1:10" hidden="1" x14ac:dyDescent="0.25">
      <c r="A105" s="32"/>
      <c r="B105" s="32"/>
      <c r="C105" s="16" t="s">
        <v>16</v>
      </c>
      <c r="D105" s="16"/>
      <c r="E105" s="27"/>
      <c r="F105" s="27"/>
      <c r="G105" s="27"/>
      <c r="H105" s="27"/>
      <c r="I105" s="21">
        <f t="shared" si="6"/>
        <v>0</v>
      </c>
      <c r="J105" s="23"/>
    </row>
    <row r="106" spans="1:10" hidden="1" x14ac:dyDescent="0.25">
      <c r="A106" s="32"/>
      <c r="B106" s="32"/>
      <c r="C106" s="16" t="s">
        <v>17</v>
      </c>
      <c r="D106" s="16"/>
      <c r="E106" s="27"/>
      <c r="F106" s="27"/>
      <c r="G106" s="27"/>
      <c r="H106" s="27"/>
      <c r="I106" s="21">
        <f t="shared" si="6"/>
        <v>0</v>
      </c>
      <c r="J106" s="23"/>
    </row>
    <row r="107" spans="1:10" hidden="1" x14ac:dyDescent="0.25">
      <c r="A107" s="32"/>
      <c r="B107" s="32"/>
      <c r="C107" s="16" t="s">
        <v>27</v>
      </c>
      <c r="D107" s="16"/>
      <c r="E107" s="27"/>
      <c r="F107" s="27"/>
      <c r="G107" s="27"/>
      <c r="H107" s="27"/>
      <c r="I107" s="21">
        <f t="shared" si="6"/>
        <v>0</v>
      </c>
      <c r="J107" s="23"/>
    </row>
    <row r="108" spans="1:10" hidden="1" x14ac:dyDescent="0.25">
      <c r="A108" s="32"/>
      <c r="B108" s="32"/>
      <c r="C108" s="16" t="s">
        <v>47</v>
      </c>
      <c r="D108" s="16"/>
      <c r="E108" s="27"/>
      <c r="F108" s="27"/>
      <c r="G108" s="27"/>
      <c r="H108" s="27"/>
      <c r="I108" s="21">
        <f t="shared" si="6"/>
        <v>0</v>
      </c>
      <c r="J108" s="23"/>
    </row>
    <row r="109" spans="1:10" hidden="1" x14ac:dyDescent="0.25">
      <c r="A109" s="34"/>
      <c r="B109" s="34"/>
      <c r="C109" s="16" t="s">
        <v>19</v>
      </c>
      <c r="D109" s="16" t="s">
        <v>26</v>
      </c>
      <c r="E109" s="27"/>
      <c r="F109" s="27"/>
      <c r="G109" s="27"/>
      <c r="H109" s="27"/>
      <c r="I109" s="21">
        <f t="shared" si="6"/>
        <v>0</v>
      </c>
      <c r="J109" s="23"/>
    </row>
    <row r="110" spans="1:10" ht="12.75" customHeight="1" x14ac:dyDescent="0.25">
      <c r="A110" s="30" t="s">
        <v>54</v>
      </c>
      <c r="B110" s="30" t="s">
        <v>56</v>
      </c>
      <c r="C110" s="20" t="s">
        <v>13</v>
      </c>
      <c r="D110" s="20" t="s">
        <v>14</v>
      </c>
      <c r="E110" s="21">
        <f>SUM(E111:E114)</f>
        <v>223.2</v>
      </c>
      <c r="F110" s="21">
        <f>SUM(F111:F114)</f>
        <v>100</v>
      </c>
      <c r="G110" s="21">
        <f>SUM(G111:G114)</f>
        <v>90</v>
      </c>
      <c r="H110" s="21">
        <f>SUM(H111:H114)</f>
        <v>90</v>
      </c>
      <c r="I110" s="21">
        <f t="shared" si="6"/>
        <v>280</v>
      </c>
      <c r="J110" s="23"/>
    </row>
    <row r="111" spans="1:10" x14ac:dyDescent="0.25">
      <c r="A111" s="32"/>
      <c r="B111" s="32"/>
      <c r="C111" s="16" t="s">
        <v>16</v>
      </c>
      <c r="D111" s="16"/>
      <c r="E111" s="27"/>
      <c r="F111" s="27"/>
      <c r="G111" s="27"/>
      <c r="H111" s="27"/>
      <c r="I111" s="21">
        <f t="shared" si="6"/>
        <v>0</v>
      </c>
      <c r="J111" s="23"/>
    </row>
    <row r="112" spans="1:10" x14ac:dyDescent="0.25">
      <c r="A112" s="32"/>
      <c r="B112" s="32"/>
      <c r="C112" s="16" t="s">
        <v>17</v>
      </c>
      <c r="D112" s="16"/>
      <c r="E112" s="57">
        <v>23.2</v>
      </c>
      <c r="F112" s="27"/>
      <c r="G112" s="27"/>
      <c r="H112" s="27"/>
      <c r="I112" s="21">
        <f t="shared" si="6"/>
        <v>0</v>
      </c>
      <c r="J112" s="23"/>
    </row>
    <row r="113" spans="1:10" x14ac:dyDescent="0.25">
      <c r="A113" s="32"/>
      <c r="B113" s="32"/>
      <c r="C113" s="16" t="s">
        <v>47</v>
      </c>
      <c r="D113" s="16"/>
      <c r="E113" s="27"/>
      <c r="F113" s="27"/>
      <c r="G113" s="27"/>
      <c r="H113" s="27"/>
      <c r="I113" s="21">
        <f t="shared" si="6"/>
        <v>0</v>
      </c>
      <c r="J113" s="23"/>
    </row>
    <row r="114" spans="1:10" x14ac:dyDescent="0.25">
      <c r="A114" s="34"/>
      <c r="B114" s="34"/>
      <c r="C114" s="16" t="s">
        <v>19</v>
      </c>
      <c r="D114" s="16" t="s">
        <v>14</v>
      </c>
      <c r="E114" s="27">
        <v>200</v>
      </c>
      <c r="F114" s="27">
        <v>100</v>
      </c>
      <c r="G114" s="27">
        <v>90</v>
      </c>
      <c r="H114" s="27">
        <v>90</v>
      </c>
      <c r="I114" s="21">
        <f t="shared" si="6"/>
        <v>280</v>
      </c>
      <c r="J114" s="23"/>
    </row>
    <row r="115" spans="1:10" ht="12.75" customHeight="1" x14ac:dyDescent="0.25">
      <c r="A115" s="30" t="s">
        <v>57</v>
      </c>
      <c r="B115" s="30" t="s">
        <v>58</v>
      </c>
      <c r="C115" s="20" t="s">
        <v>13</v>
      </c>
      <c r="D115" s="20" t="s">
        <v>14</v>
      </c>
      <c r="E115" s="21">
        <f>SUM(E116:E119)</f>
        <v>548.4</v>
      </c>
      <c r="F115" s="21">
        <f t="shared" ref="F115:H115" si="10">SUM(F116:F119)</f>
        <v>1894.7</v>
      </c>
      <c r="G115" s="21">
        <f t="shared" si="10"/>
        <v>0</v>
      </c>
      <c r="H115" s="21">
        <f t="shared" si="10"/>
        <v>0</v>
      </c>
      <c r="I115" s="21">
        <f t="shared" si="6"/>
        <v>1894.7</v>
      </c>
      <c r="J115" s="23"/>
    </row>
    <row r="116" spans="1:10" x14ac:dyDescent="0.25">
      <c r="A116" s="32"/>
      <c r="B116" s="32"/>
      <c r="C116" s="16" t="s">
        <v>16</v>
      </c>
      <c r="D116" s="16"/>
      <c r="E116" s="27"/>
      <c r="F116" s="27"/>
      <c r="G116" s="27"/>
      <c r="H116" s="27"/>
      <c r="I116" s="21">
        <f t="shared" si="6"/>
        <v>0</v>
      </c>
      <c r="J116" s="23"/>
    </row>
    <row r="117" spans="1:10" x14ac:dyDescent="0.25">
      <c r="A117" s="32"/>
      <c r="B117" s="32"/>
      <c r="C117" s="16" t="s">
        <v>17</v>
      </c>
      <c r="D117" s="16"/>
      <c r="E117" s="27">
        <v>448.4</v>
      </c>
      <c r="F117" s="27">
        <v>1800</v>
      </c>
      <c r="G117" s="27"/>
      <c r="H117" s="27"/>
      <c r="I117" s="21">
        <f t="shared" si="6"/>
        <v>1800</v>
      </c>
      <c r="J117" s="23"/>
    </row>
    <row r="118" spans="1:10" x14ac:dyDescent="0.25">
      <c r="A118" s="32"/>
      <c r="B118" s="32"/>
      <c r="C118" s="16" t="s">
        <v>47</v>
      </c>
      <c r="D118" s="16"/>
      <c r="E118" s="27"/>
      <c r="F118" s="27"/>
      <c r="G118" s="27"/>
      <c r="H118" s="27"/>
      <c r="I118" s="21">
        <f t="shared" si="6"/>
        <v>0</v>
      </c>
      <c r="J118" s="23"/>
    </row>
    <row r="119" spans="1:10" ht="14.4" customHeight="1" x14ac:dyDescent="0.25">
      <c r="A119" s="34"/>
      <c r="B119" s="34"/>
      <c r="C119" s="16" t="s">
        <v>19</v>
      </c>
      <c r="D119" s="16" t="s">
        <v>14</v>
      </c>
      <c r="E119" s="27">
        <v>100</v>
      </c>
      <c r="F119" s="27">
        <v>94.7</v>
      </c>
      <c r="G119" s="27"/>
      <c r="H119" s="27"/>
      <c r="I119" s="21">
        <f t="shared" si="6"/>
        <v>94.7</v>
      </c>
      <c r="J119" s="23"/>
    </row>
    <row r="120" spans="1:10" x14ac:dyDescent="0.25">
      <c r="A120" s="30" t="s">
        <v>59</v>
      </c>
      <c r="B120" s="30" t="s">
        <v>60</v>
      </c>
      <c r="C120" s="20" t="s">
        <v>13</v>
      </c>
      <c r="D120" s="20" t="s">
        <v>14</v>
      </c>
      <c r="E120" s="21">
        <f t="shared" ref="E120:H120" si="11">E124</f>
        <v>5800</v>
      </c>
      <c r="F120" s="21">
        <f t="shared" si="11"/>
        <v>5800</v>
      </c>
      <c r="G120" s="21">
        <f t="shared" si="11"/>
        <v>5400</v>
      </c>
      <c r="H120" s="21">
        <f t="shared" si="11"/>
        <v>5500</v>
      </c>
      <c r="I120" s="21">
        <f t="shared" si="6"/>
        <v>16700</v>
      </c>
      <c r="J120" s="23"/>
    </row>
    <row r="121" spans="1:10" x14ac:dyDescent="0.25">
      <c r="A121" s="32"/>
      <c r="B121" s="32"/>
      <c r="C121" s="16" t="s">
        <v>16</v>
      </c>
      <c r="D121" s="16"/>
      <c r="E121" s="27"/>
      <c r="F121" s="27"/>
      <c r="G121" s="27"/>
      <c r="H121" s="27"/>
      <c r="I121" s="21">
        <f t="shared" si="6"/>
        <v>0</v>
      </c>
      <c r="J121" s="23"/>
    </row>
    <row r="122" spans="1:10" x14ac:dyDescent="0.25">
      <c r="A122" s="32"/>
      <c r="B122" s="32"/>
      <c r="C122" s="16" t="s">
        <v>17</v>
      </c>
      <c r="D122" s="16"/>
      <c r="E122" s="27"/>
      <c r="F122" s="27"/>
      <c r="G122" s="27"/>
      <c r="H122" s="27"/>
      <c r="I122" s="21">
        <f t="shared" si="6"/>
        <v>0</v>
      </c>
      <c r="J122" s="23"/>
    </row>
    <row r="123" spans="1:10" x14ac:dyDescent="0.25">
      <c r="A123" s="32"/>
      <c r="B123" s="32"/>
      <c r="C123" s="16" t="s">
        <v>47</v>
      </c>
      <c r="D123" s="16"/>
      <c r="E123" s="27"/>
      <c r="F123" s="27"/>
      <c r="G123" s="27"/>
      <c r="H123" s="27"/>
      <c r="I123" s="21">
        <f t="shared" si="6"/>
        <v>0</v>
      </c>
      <c r="J123" s="23"/>
    </row>
    <row r="124" spans="1:10" x14ac:dyDescent="0.25">
      <c r="A124" s="34"/>
      <c r="B124" s="34"/>
      <c r="C124" s="16" t="s">
        <v>19</v>
      </c>
      <c r="D124" s="16" t="s">
        <v>14</v>
      </c>
      <c r="E124" s="27">
        <v>5800</v>
      </c>
      <c r="F124" s="27">
        <v>5800</v>
      </c>
      <c r="G124" s="27">
        <v>5400</v>
      </c>
      <c r="H124" s="27">
        <v>5500</v>
      </c>
      <c r="I124" s="21">
        <f t="shared" si="6"/>
        <v>16700</v>
      </c>
      <c r="J124" s="23"/>
    </row>
    <row r="125" spans="1:10" ht="25.05" customHeight="1" x14ac:dyDescent="0.25">
      <c r="A125" s="25">
        <v>4</v>
      </c>
      <c r="B125" s="58" t="s">
        <v>61</v>
      </c>
      <c r="C125" s="20" t="s">
        <v>13</v>
      </c>
      <c r="D125" s="20" t="s">
        <v>14</v>
      </c>
      <c r="E125" s="21">
        <f t="shared" ref="E125:H129" si="12">E130</f>
        <v>14166.400000000001</v>
      </c>
      <c r="F125" s="21">
        <f t="shared" si="12"/>
        <v>14553.1</v>
      </c>
      <c r="G125" s="21">
        <f t="shared" si="12"/>
        <v>10150</v>
      </c>
      <c r="H125" s="21">
        <f t="shared" si="12"/>
        <v>10450</v>
      </c>
      <c r="I125" s="21">
        <f t="shared" si="6"/>
        <v>35153.1</v>
      </c>
      <c r="J125" s="22" t="s">
        <v>62</v>
      </c>
    </row>
    <row r="126" spans="1:10" x14ac:dyDescent="0.25">
      <c r="A126" s="26"/>
      <c r="B126" s="59"/>
      <c r="C126" s="20" t="s">
        <v>16</v>
      </c>
      <c r="D126" s="16"/>
      <c r="E126" s="21">
        <f t="shared" si="12"/>
        <v>0</v>
      </c>
      <c r="F126" s="21">
        <f t="shared" si="12"/>
        <v>0</v>
      </c>
      <c r="G126" s="21">
        <f t="shared" si="12"/>
        <v>0</v>
      </c>
      <c r="H126" s="21">
        <f t="shared" si="12"/>
        <v>0</v>
      </c>
      <c r="I126" s="21">
        <f t="shared" si="6"/>
        <v>0</v>
      </c>
      <c r="J126" s="23"/>
    </row>
    <row r="127" spans="1:10" x14ac:dyDescent="0.25">
      <c r="A127" s="26"/>
      <c r="B127" s="59"/>
      <c r="C127" s="20" t="s">
        <v>17</v>
      </c>
      <c r="D127" s="16"/>
      <c r="E127" s="21">
        <f t="shared" si="12"/>
        <v>2294.6</v>
      </c>
      <c r="F127" s="21">
        <f t="shared" si="12"/>
        <v>2466</v>
      </c>
      <c r="G127" s="21">
        <f t="shared" si="12"/>
        <v>0</v>
      </c>
      <c r="H127" s="21">
        <f t="shared" si="12"/>
        <v>0</v>
      </c>
      <c r="I127" s="21">
        <f t="shared" si="6"/>
        <v>2466</v>
      </c>
      <c r="J127" s="23"/>
    </row>
    <row r="128" spans="1:10" x14ac:dyDescent="0.25">
      <c r="A128" s="26"/>
      <c r="B128" s="59"/>
      <c r="C128" s="20" t="s">
        <v>47</v>
      </c>
      <c r="D128" s="16"/>
      <c r="E128" s="21">
        <f t="shared" si="12"/>
        <v>0</v>
      </c>
      <c r="F128" s="21">
        <f t="shared" si="12"/>
        <v>0</v>
      </c>
      <c r="G128" s="21">
        <f t="shared" si="12"/>
        <v>0</v>
      </c>
      <c r="H128" s="21">
        <f t="shared" si="12"/>
        <v>0</v>
      </c>
      <c r="I128" s="21">
        <f t="shared" si="6"/>
        <v>0</v>
      </c>
      <c r="J128" s="23"/>
    </row>
    <row r="129" spans="1:10" ht="15" customHeight="1" x14ac:dyDescent="0.25">
      <c r="A129" s="28"/>
      <c r="B129" s="60"/>
      <c r="C129" s="20" t="s">
        <v>19</v>
      </c>
      <c r="D129" s="16" t="s">
        <v>14</v>
      </c>
      <c r="E129" s="21">
        <f t="shared" si="12"/>
        <v>11871.800000000001</v>
      </c>
      <c r="F129" s="21">
        <f t="shared" si="12"/>
        <v>12087.1</v>
      </c>
      <c r="G129" s="21">
        <f t="shared" si="12"/>
        <v>10150</v>
      </c>
      <c r="H129" s="21">
        <f t="shared" si="12"/>
        <v>10450</v>
      </c>
      <c r="I129" s="21">
        <f t="shared" si="6"/>
        <v>32687.1</v>
      </c>
      <c r="J129" s="23"/>
    </row>
    <row r="130" spans="1:10" ht="25.2" customHeight="1" x14ac:dyDescent="0.25">
      <c r="A130" s="25"/>
      <c r="B130" s="25" t="s">
        <v>63</v>
      </c>
      <c r="C130" s="20" t="s">
        <v>13</v>
      </c>
      <c r="D130" s="20" t="s">
        <v>14</v>
      </c>
      <c r="E130" s="21">
        <f t="shared" ref="E130:H134" si="13">E135+E140+E145+E150+E155</f>
        <v>14166.400000000001</v>
      </c>
      <c r="F130" s="21">
        <f t="shared" si="13"/>
        <v>14553.1</v>
      </c>
      <c r="G130" s="21">
        <f t="shared" si="13"/>
        <v>10150</v>
      </c>
      <c r="H130" s="21">
        <f t="shared" si="13"/>
        <v>10450</v>
      </c>
      <c r="I130" s="21">
        <f t="shared" si="6"/>
        <v>35153.1</v>
      </c>
      <c r="J130" s="22" t="s">
        <v>62</v>
      </c>
    </row>
    <row r="131" spans="1:10" ht="12.75" customHeight="1" x14ac:dyDescent="0.25">
      <c r="A131" s="26"/>
      <c r="B131" s="26"/>
      <c r="C131" s="16" t="s">
        <v>16</v>
      </c>
      <c r="D131" s="16"/>
      <c r="E131" s="21">
        <f t="shared" si="13"/>
        <v>0</v>
      </c>
      <c r="F131" s="21">
        <f t="shared" si="13"/>
        <v>0</v>
      </c>
      <c r="G131" s="21">
        <f t="shared" si="13"/>
        <v>0</v>
      </c>
      <c r="H131" s="21">
        <f t="shared" si="13"/>
        <v>0</v>
      </c>
      <c r="I131" s="21">
        <f t="shared" si="6"/>
        <v>0</v>
      </c>
      <c r="J131" s="23"/>
    </row>
    <row r="132" spans="1:10" ht="12.75" customHeight="1" x14ac:dyDescent="0.25">
      <c r="A132" s="26"/>
      <c r="B132" s="26"/>
      <c r="C132" s="16" t="s">
        <v>17</v>
      </c>
      <c r="D132" s="16"/>
      <c r="E132" s="21">
        <f t="shared" si="13"/>
        <v>2294.6</v>
      </c>
      <c r="F132" s="21">
        <f t="shared" si="13"/>
        <v>2466</v>
      </c>
      <c r="G132" s="21">
        <f t="shared" si="13"/>
        <v>0</v>
      </c>
      <c r="H132" s="21">
        <f t="shared" si="13"/>
        <v>0</v>
      </c>
      <c r="I132" s="21">
        <f t="shared" si="6"/>
        <v>2466</v>
      </c>
      <c r="J132" s="23"/>
    </row>
    <row r="133" spans="1:10" ht="12.75" customHeight="1" x14ac:dyDescent="0.25">
      <c r="A133" s="26"/>
      <c r="B133" s="26"/>
      <c r="C133" s="16" t="s">
        <v>47</v>
      </c>
      <c r="D133" s="16"/>
      <c r="E133" s="21">
        <f t="shared" si="13"/>
        <v>0</v>
      </c>
      <c r="F133" s="21">
        <f t="shared" si="13"/>
        <v>0</v>
      </c>
      <c r="G133" s="21">
        <f t="shared" si="13"/>
        <v>0</v>
      </c>
      <c r="H133" s="21">
        <f t="shared" si="13"/>
        <v>0</v>
      </c>
      <c r="I133" s="21">
        <f t="shared" si="6"/>
        <v>0</v>
      </c>
      <c r="J133" s="23"/>
    </row>
    <row r="134" spans="1:10" ht="18" customHeight="1" x14ac:dyDescent="0.25">
      <c r="A134" s="28"/>
      <c r="B134" s="28"/>
      <c r="C134" s="16" t="s">
        <v>19</v>
      </c>
      <c r="D134" s="16" t="s">
        <v>14</v>
      </c>
      <c r="E134" s="21">
        <f t="shared" si="13"/>
        <v>11871.800000000001</v>
      </c>
      <c r="F134" s="21">
        <f t="shared" si="13"/>
        <v>12087.1</v>
      </c>
      <c r="G134" s="21">
        <f t="shared" si="13"/>
        <v>10150</v>
      </c>
      <c r="H134" s="21">
        <f t="shared" si="13"/>
        <v>10450</v>
      </c>
      <c r="I134" s="21">
        <f t="shared" si="6"/>
        <v>32687.1</v>
      </c>
      <c r="J134" s="23"/>
    </row>
    <row r="135" spans="1:10" x14ac:dyDescent="0.25">
      <c r="A135" s="61" t="s">
        <v>22</v>
      </c>
      <c r="B135" s="30" t="s">
        <v>64</v>
      </c>
      <c r="C135" s="20" t="s">
        <v>13</v>
      </c>
      <c r="D135" s="20" t="s">
        <v>14</v>
      </c>
      <c r="E135" s="21">
        <f>SUM(E136:E139)</f>
        <v>6920.4</v>
      </c>
      <c r="F135" s="21">
        <f>SUM(F136:F139)</f>
        <v>7000</v>
      </c>
      <c r="G135" s="21">
        <f>SUM(G136:G139)</f>
        <v>7100</v>
      </c>
      <c r="H135" s="21">
        <f>SUM(H136:H139)</f>
        <v>7300</v>
      </c>
      <c r="I135" s="21">
        <f t="shared" si="6"/>
        <v>21400</v>
      </c>
      <c r="J135" s="23"/>
    </row>
    <row r="136" spans="1:10" x14ac:dyDescent="0.25">
      <c r="A136" s="61"/>
      <c r="B136" s="32"/>
      <c r="C136" s="16" t="s">
        <v>16</v>
      </c>
      <c r="D136" s="16"/>
      <c r="E136" s="27"/>
      <c r="F136" s="27"/>
      <c r="G136" s="27"/>
      <c r="H136" s="27"/>
      <c r="I136" s="21">
        <f t="shared" ref="I136:I171" si="14">SUM(F136:H136)</f>
        <v>0</v>
      </c>
      <c r="J136" s="23"/>
    </row>
    <row r="137" spans="1:10" x14ac:dyDescent="0.25">
      <c r="A137" s="61"/>
      <c r="B137" s="32"/>
      <c r="C137" s="16" t="s">
        <v>17</v>
      </c>
      <c r="D137" s="16"/>
      <c r="E137" s="27"/>
      <c r="F137" s="27"/>
      <c r="G137" s="27"/>
      <c r="H137" s="27"/>
      <c r="I137" s="21">
        <f t="shared" si="14"/>
        <v>0</v>
      </c>
      <c r="J137" s="23"/>
    </row>
    <row r="138" spans="1:10" x14ac:dyDescent="0.25">
      <c r="A138" s="61"/>
      <c r="B138" s="32"/>
      <c r="C138" s="16" t="s">
        <v>47</v>
      </c>
      <c r="D138" s="16"/>
      <c r="E138" s="27"/>
      <c r="F138" s="27"/>
      <c r="G138" s="27"/>
      <c r="H138" s="27"/>
      <c r="I138" s="21">
        <f t="shared" si="14"/>
        <v>0</v>
      </c>
      <c r="J138" s="23"/>
    </row>
    <row r="139" spans="1:10" x14ac:dyDescent="0.25">
      <c r="A139" s="61"/>
      <c r="B139" s="34"/>
      <c r="C139" s="16" t="s">
        <v>19</v>
      </c>
      <c r="D139" s="16" t="s">
        <v>14</v>
      </c>
      <c r="E139" s="27">
        <v>6920.4</v>
      </c>
      <c r="F139" s="27">
        <v>7000</v>
      </c>
      <c r="G139" s="27">
        <v>7100</v>
      </c>
      <c r="H139" s="27">
        <v>7300</v>
      </c>
      <c r="I139" s="21">
        <f t="shared" si="14"/>
        <v>21400</v>
      </c>
      <c r="J139" s="23"/>
    </row>
    <row r="140" spans="1:10" x14ac:dyDescent="0.25">
      <c r="A140" s="54" t="s">
        <v>24</v>
      </c>
      <c r="B140" s="45" t="s">
        <v>65</v>
      </c>
      <c r="C140" s="20" t="s">
        <v>13</v>
      </c>
      <c r="D140" s="20" t="s">
        <v>14</v>
      </c>
      <c r="E140" s="21">
        <f>SUM(E141:E144)</f>
        <v>2624.8</v>
      </c>
      <c r="F140" s="21">
        <f>SUM(F141:F144)</f>
        <v>2650</v>
      </c>
      <c r="G140" s="21">
        <f>SUM(G141:G144)</f>
        <v>2700</v>
      </c>
      <c r="H140" s="21">
        <f>SUM(H141:H144)</f>
        <v>2800</v>
      </c>
      <c r="I140" s="21">
        <f t="shared" si="14"/>
        <v>8150</v>
      </c>
      <c r="J140" s="23"/>
    </row>
    <row r="141" spans="1:10" x14ac:dyDescent="0.25">
      <c r="A141" s="55"/>
      <c r="B141" s="45"/>
      <c r="C141" s="16" t="s">
        <v>16</v>
      </c>
      <c r="D141" s="16"/>
      <c r="E141" s="27"/>
      <c r="F141" s="27"/>
      <c r="G141" s="27"/>
      <c r="H141" s="27"/>
      <c r="I141" s="21">
        <f t="shared" si="14"/>
        <v>0</v>
      </c>
      <c r="J141" s="23"/>
    </row>
    <row r="142" spans="1:10" x14ac:dyDescent="0.25">
      <c r="A142" s="55"/>
      <c r="B142" s="45"/>
      <c r="C142" s="16" t="s">
        <v>17</v>
      </c>
      <c r="D142" s="16"/>
      <c r="E142" s="27"/>
      <c r="F142" s="27"/>
      <c r="G142" s="27"/>
      <c r="H142" s="27"/>
      <c r="I142" s="21">
        <f t="shared" si="14"/>
        <v>0</v>
      </c>
      <c r="J142" s="23"/>
    </row>
    <row r="143" spans="1:10" x14ac:dyDescent="0.25">
      <c r="A143" s="55"/>
      <c r="B143" s="45"/>
      <c r="C143" s="16" t="s">
        <v>47</v>
      </c>
      <c r="D143" s="16"/>
      <c r="E143" s="27"/>
      <c r="F143" s="27"/>
      <c r="G143" s="27"/>
      <c r="H143" s="27"/>
      <c r="I143" s="21">
        <f t="shared" si="14"/>
        <v>0</v>
      </c>
      <c r="J143" s="23"/>
    </row>
    <row r="144" spans="1:10" x14ac:dyDescent="0.25">
      <c r="A144" s="56"/>
      <c r="B144" s="45"/>
      <c r="C144" s="16" t="s">
        <v>19</v>
      </c>
      <c r="D144" s="16" t="s">
        <v>14</v>
      </c>
      <c r="E144" s="27">
        <v>2624.8</v>
      </c>
      <c r="F144" s="27">
        <v>2650</v>
      </c>
      <c r="G144" s="27">
        <v>2700</v>
      </c>
      <c r="H144" s="27">
        <v>2800</v>
      </c>
      <c r="I144" s="21">
        <f t="shared" si="14"/>
        <v>8150</v>
      </c>
      <c r="J144" s="23"/>
    </row>
    <row r="145" spans="1:10" ht="12.75" customHeight="1" x14ac:dyDescent="0.25">
      <c r="A145" s="61" t="s">
        <v>52</v>
      </c>
      <c r="B145" s="61" t="s">
        <v>66</v>
      </c>
      <c r="C145" s="20" t="s">
        <v>13</v>
      </c>
      <c r="D145" s="20" t="s">
        <v>14</v>
      </c>
      <c r="E145" s="21">
        <f>E147+E149</f>
        <v>3789.2</v>
      </c>
      <c r="F145" s="21">
        <f>F147+F149</f>
        <v>4132</v>
      </c>
      <c r="G145" s="21">
        <f>G147+G149</f>
        <v>0</v>
      </c>
      <c r="H145" s="21">
        <f>H147+H149</f>
        <v>0</v>
      </c>
      <c r="I145" s="21">
        <f t="shared" si="14"/>
        <v>4132</v>
      </c>
      <c r="J145" s="23"/>
    </row>
    <row r="146" spans="1:10" x14ac:dyDescent="0.25">
      <c r="A146" s="61"/>
      <c r="B146" s="61"/>
      <c r="C146" s="16" t="s">
        <v>16</v>
      </c>
      <c r="D146" s="16"/>
      <c r="E146" s="27"/>
      <c r="F146" s="27"/>
      <c r="G146" s="27"/>
      <c r="H146" s="27"/>
      <c r="I146" s="21">
        <f t="shared" si="14"/>
        <v>0</v>
      </c>
      <c r="J146" s="23"/>
    </row>
    <row r="147" spans="1:10" x14ac:dyDescent="0.25">
      <c r="A147" s="61"/>
      <c r="B147" s="61"/>
      <c r="C147" s="16" t="s">
        <v>17</v>
      </c>
      <c r="D147" s="16"/>
      <c r="E147" s="57">
        <v>1894.6</v>
      </c>
      <c r="F147" s="27">
        <v>2066</v>
      </c>
      <c r="G147" s="27"/>
      <c r="H147" s="27"/>
      <c r="I147" s="21">
        <f t="shared" si="14"/>
        <v>2066</v>
      </c>
      <c r="J147" s="23"/>
    </row>
    <row r="148" spans="1:10" x14ac:dyDescent="0.25">
      <c r="A148" s="61"/>
      <c r="B148" s="61"/>
      <c r="C148" s="16" t="s">
        <v>47</v>
      </c>
      <c r="D148" s="16"/>
      <c r="E148" s="27"/>
      <c r="F148" s="27"/>
      <c r="G148" s="27"/>
      <c r="H148" s="27"/>
      <c r="I148" s="21">
        <f t="shared" si="14"/>
        <v>0</v>
      </c>
      <c r="J148" s="23"/>
    </row>
    <row r="149" spans="1:10" x14ac:dyDescent="0.25">
      <c r="A149" s="61"/>
      <c r="B149" s="61"/>
      <c r="C149" s="16" t="s">
        <v>19</v>
      </c>
      <c r="D149" s="16" t="s">
        <v>14</v>
      </c>
      <c r="E149" s="57">
        <v>1894.6</v>
      </c>
      <c r="F149" s="27">
        <v>2066</v>
      </c>
      <c r="G149" s="27"/>
      <c r="H149" s="27"/>
      <c r="I149" s="21">
        <f t="shared" si="14"/>
        <v>2066</v>
      </c>
      <c r="J149" s="23"/>
    </row>
    <row r="150" spans="1:10" ht="13.2" customHeight="1" x14ac:dyDescent="0.25">
      <c r="A150" s="61" t="s">
        <v>54</v>
      </c>
      <c r="B150" s="61" t="s">
        <v>67</v>
      </c>
      <c r="C150" s="20" t="s">
        <v>13</v>
      </c>
      <c r="D150" s="20" t="s">
        <v>14</v>
      </c>
      <c r="E150" s="62">
        <v>400</v>
      </c>
      <c r="F150" s="21">
        <f>SUM(F151:F154)</f>
        <v>350</v>
      </c>
      <c r="G150" s="21">
        <f>SUM(G151:G154)</f>
        <v>350</v>
      </c>
      <c r="H150" s="21">
        <f>SUM(H151:H154)</f>
        <v>350</v>
      </c>
      <c r="I150" s="21">
        <f t="shared" si="14"/>
        <v>1050</v>
      </c>
      <c r="J150" s="23"/>
    </row>
    <row r="151" spans="1:10" x14ac:dyDescent="0.25">
      <c r="A151" s="61"/>
      <c r="B151" s="61"/>
      <c r="C151" s="16" t="s">
        <v>16</v>
      </c>
      <c r="D151" s="16"/>
      <c r="E151" s="27"/>
      <c r="F151" s="27"/>
      <c r="G151" s="27"/>
      <c r="H151" s="27"/>
      <c r="I151" s="21">
        <f t="shared" si="14"/>
        <v>0</v>
      </c>
      <c r="J151" s="23"/>
    </row>
    <row r="152" spans="1:10" x14ac:dyDescent="0.25">
      <c r="A152" s="61"/>
      <c r="B152" s="61"/>
      <c r="C152" s="16" t="s">
        <v>17</v>
      </c>
      <c r="D152" s="16"/>
      <c r="E152" s="27"/>
      <c r="F152" s="27"/>
      <c r="G152" s="27"/>
      <c r="H152" s="27"/>
      <c r="I152" s="21">
        <f t="shared" si="14"/>
        <v>0</v>
      </c>
      <c r="J152" s="23"/>
    </row>
    <row r="153" spans="1:10" x14ac:dyDescent="0.25">
      <c r="A153" s="61"/>
      <c r="B153" s="61"/>
      <c r="C153" s="16" t="s">
        <v>47</v>
      </c>
      <c r="D153" s="16"/>
      <c r="E153" s="27"/>
      <c r="F153" s="27"/>
      <c r="G153" s="27"/>
      <c r="H153" s="27"/>
      <c r="I153" s="21">
        <f t="shared" si="14"/>
        <v>0</v>
      </c>
      <c r="J153" s="23"/>
    </row>
    <row r="154" spans="1:10" x14ac:dyDescent="0.25">
      <c r="A154" s="61"/>
      <c r="B154" s="61"/>
      <c r="C154" s="16" t="s">
        <v>19</v>
      </c>
      <c r="D154" s="16" t="s">
        <v>14</v>
      </c>
      <c r="E154" s="57">
        <v>400</v>
      </c>
      <c r="F154" s="27">
        <v>350</v>
      </c>
      <c r="G154" s="27">
        <v>350</v>
      </c>
      <c r="H154" s="27">
        <v>350</v>
      </c>
      <c r="I154" s="21">
        <f t="shared" si="14"/>
        <v>1050</v>
      </c>
      <c r="J154" s="23"/>
    </row>
    <row r="155" spans="1:10" ht="13.2" customHeight="1" x14ac:dyDescent="0.25">
      <c r="A155" s="61" t="s">
        <v>57</v>
      </c>
      <c r="B155" s="54" t="s">
        <v>68</v>
      </c>
      <c r="C155" s="20" t="s">
        <v>13</v>
      </c>
      <c r="D155" s="20" t="s">
        <v>14</v>
      </c>
      <c r="E155" s="21">
        <f>SUM(E156:E159)</f>
        <v>432</v>
      </c>
      <c r="F155" s="21">
        <f>SUM(F156:F159)</f>
        <v>421.1</v>
      </c>
      <c r="G155" s="21">
        <f>SUM(G156:G159)</f>
        <v>0</v>
      </c>
      <c r="H155" s="21">
        <f>SUM(H156:H159)</f>
        <v>0</v>
      </c>
      <c r="I155" s="21">
        <f t="shared" si="14"/>
        <v>421.1</v>
      </c>
      <c r="J155" s="23"/>
    </row>
    <row r="156" spans="1:10" x14ac:dyDescent="0.25">
      <c r="A156" s="61"/>
      <c r="B156" s="55"/>
      <c r="C156" s="16" t="s">
        <v>16</v>
      </c>
      <c r="D156" s="16"/>
      <c r="E156" s="27"/>
      <c r="F156" s="27"/>
      <c r="G156" s="27"/>
      <c r="H156" s="27"/>
      <c r="I156" s="21">
        <f t="shared" si="14"/>
        <v>0</v>
      </c>
      <c r="J156" s="23"/>
    </row>
    <row r="157" spans="1:10" x14ac:dyDescent="0.25">
      <c r="A157" s="61"/>
      <c r="B157" s="55"/>
      <c r="C157" s="16" t="s">
        <v>17</v>
      </c>
      <c r="D157" s="16"/>
      <c r="E157" s="27">
        <v>400</v>
      </c>
      <c r="F157" s="27">
        <v>400</v>
      </c>
      <c r="G157" s="27"/>
      <c r="H157" s="27"/>
      <c r="I157" s="21">
        <f t="shared" si="14"/>
        <v>400</v>
      </c>
      <c r="J157" s="23"/>
    </row>
    <row r="158" spans="1:10" x14ac:dyDescent="0.25">
      <c r="A158" s="61"/>
      <c r="B158" s="55"/>
      <c r="C158" s="16" t="s">
        <v>47</v>
      </c>
      <c r="D158" s="16"/>
      <c r="E158" s="27"/>
      <c r="F158" s="27"/>
      <c r="G158" s="27"/>
      <c r="H158" s="27"/>
      <c r="I158" s="21">
        <f t="shared" si="14"/>
        <v>0</v>
      </c>
      <c r="J158" s="23"/>
    </row>
    <row r="159" spans="1:10" ht="13.5" customHeight="1" x14ac:dyDescent="0.25">
      <c r="A159" s="61"/>
      <c r="B159" s="56"/>
      <c r="C159" s="16" t="s">
        <v>19</v>
      </c>
      <c r="D159" s="16" t="s">
        <v>14</v>
      </c>
      <c r="E159" s="27">
        <v>32</v>
      </c>
      <c r="F159" s="27">
        <v>21.1</v>
      </c>
      <c r="G159" s="27"/>
      <c r="H159" s="27"/>
      <c r="I159" s="21">
        <f t="shared" si="14"/>
        <v>21.1</v>
      </c>
      <c r="J159" s="23"/>
    </row>
    <row r="160" spans="1:10" s="51" customFormat="1" ht="0.75" hidden="1" customHeight="1" x14ac:dyDescent="0.25">
      <c r="A160" s="63" t="s">
        <v>69</v>
      </c>
      <c r="B160" s="64" t="s">
        <v>70</v>
      </c>
      <c r="C160" s="47" t="s">
        <v>13</v>
      </c>
      <c r="D160" s="20" t="s">
        <v>50</v>
      </c>
      <c r="E160" s="52">
        <v>432</v>
      </c>
      <c r="F160" s="52"/>
      <c r="G160" s="52"/>
      <c r="H160" s="52"/>
      <c r="I160" s="21">
        <f t="shared" si="14"/>
        <v>0</v>
      </c>
      <c r="J160" s="50"/>
    </row>
    <row r="161" spans="1:10" s="51" customFormat="1" hidden="1" x14ac:dyDescent="0.25">
      <c r="A161" s="63"/>
      <c r="B161" s="65"/>
      <c r="C161" s="17" t="s">
        <v>16</v>
      </c>
      <c r="D161" s="16"/>
      <c r="E161" s="52"/>
      <c r="F161" s="52"/>
      <c r="G161" s="52"/>
      <c r="H161" s="52"/>
      <c r="I161" s="21">
        <f t="shared" si="14"/>
        <v>0</v>
      </c>
      <c r="J161" s="50"/>
    </row>
    <row r="162" spans="1:10" s="51" customFormat="1" hidden="1" x14ac:dyDescent="0.25">
      <c r="A162" s="63"/>
      <c r="B162" s="65"/>
      <c r="C162" s="17" t="s">
        <v>17</v>
      </c>
      <c r="D162" s="16"/>
      <c r="E162" s="52"/>
      <c r="F162" s="52"/>
      <c r="G162" s="52"/>
      <c r="H162" s="52"/>
      <c r="I162" s="21">
        <f t="shared" si="14"/>
        <v>0</v>
      </c>
      <c r="J162" s="50"/>
    </row>
    <row r="163" spans="1:10" s="51" customFormat="1" hidden="1" x14ac:dyDescent="0.25">
      <c r="A163" s="63"/>
      <c r="B163" s="65"/>
      <c r="C163" s="17" t="s">
        <v>27</v>
      </c>
      <c r="D163" s="16"/>
      <c r="E163" s="52"/>
      <c r="F163" s="52"/>
      <c r="G163" s="52"/>
      <c r="H163" s="52"/>
      <c r="I163" s="21">
        <f t="shared" si="14"/>
        <v>0</v>
      </c>
      <c r="J163" s="50"/>
    </row>
    <row r="164" spans="1:10" s="51" customFormat="1" hidden="1" x14ac:dyDescent="0.25">
      <c r="A164" s="63"/>
      <c r="B164" s="65"/>
      <c r="C164" s="17" t="s">
        <v>47</v>
      </c>
      <c r="D164" s="16"/>
      <c r="E164" s="52"/>
      <c r="F164" s="52"/>
      <c r="G164" s="52"/>
      <c r="H164" s="52"/>
      <c r="I164" s="21">
        <f t="shared" si="14"/>
        <v>0</v>
      </c>
      <c r="J164" s="50"/>
    </row>
    <row r="165" spans="1:10" s="51" customFormat="1" ht="1.5" hidden="1" customHeight="1" x14ac:dyDescent="0.25">
      <c r="A165" s="63"/>
      <c r="B165" s="66"/>
      <c r="C165" s="17" t="s">
        <v>19</v>
      </c>
      <c r="D165" s="16" t="s">
        <v>50</v>
      </c>
      <c r="E165" s="52">
        <v>32</v>
      </c>
      <c r="F165" s="52"/>
      <c r="G165" s="52"/>
      <c r="H165" s="52"/>
      <c r="I165" s="21">
        <f t="shared" si="14"/>
        <v>0</v>
      </c>
      <c r="J165" s="50"/>
    </row>
    <row r="166" spans="1:10" ht="26.4" x14ac:dyDescent="0.25">
      <c r="A166" s="25">
        <v>5</v>
      </c>
      <c r="B166" s="67" t="s">
        <v>71</v>
      </c>
      <c r="C166" s="20" t="s">
        <v>13</v>
      </c>
      <c r="D166" s="20" t="s">
        <v>14</v>
      </c>
      <c r="E166" s="21">
        <f>SUM(E167:E170)</f>
        <v>3270.5</v>
      </c>
      <c r="F166" s="21">
        <f>SUM(F167:F170)</f>
        <v>3200</v>
      </c>
      <c r="G166" s="21">
        <f>SUM(G167:G170)</f>
        <v>3200</v>
      </c>
      <c r="H166" s="21">
        <f>SUM(H167:H170)</f>
        <v>3200</v>
      </c>
      <c r="I166" s="21">
        <f t="shared" si="14"/>
        <v>9600</v>
      </c>
      <c r="J166" s="22" t="s">
        <v>72</v>
      </c>
    </row>
    <row r="167" spans="1:10" x14ac:dyDescent="0.25">
      <c r="A167" s="26"/>
      <c r="B167" s="68"/>
      <c r="C167" s="20" t="s">
        <v>16</v>
      </c>
      <c r="D167" s="16"/>
      <c r="E167" s="27">
        <f t="shared" ref="E167:H170" si="15">E172</f>
        <v>0</v>
      </c>
      <c r="F167" s="27">
        <f t="shared" si="15"/>
        <v>0</v>
      </c>
      <c r="G167" s="27">
        <f t="shared" si="15"/>
        <v>0</v>
      </c>
      <c r="H167" s="27">
        <f t="shared" si="15"/>
        <v>0</v>
      </c>
      <c r="I167" s="21">
        <f t="shared" si="14"/>
        <v>0</v>
      </c>
      <c r="J167" s="23"/>
    </row>
    <row r="168" spans="1:10" x14ac:dyDescent="0.25">
      <c r="A168" s="26"/>
      <c r="B168" s="68"/>
      <c r="C168" s="20" t="s">
        <v>17</v>
      </c>
      <c r="D168" s="16"/>
      <c r="E168" s="27">
        <f t="shared" si="15"/>
        <v>0</v>
      </c>
      <c r="F168" s="27">
        <f t="shared" si="15"/>
        <v>0</v>
      </c>
      <c r="G168" s="27">
        <f t="shared" si="15"/>
        <v>0</v>
      </c>
      <c r="H168" s="27">
        <f t="shared" si="15"/>
        <v>0</v>
      </c>
      <c r="I168" s="21">
        <f t="shared" si="14"/>
        <v>0</v>
      </c>
      <c r="J168" s="23"/>
    </row>
    <row r="169" spans="1:10" x14ac:dyDescent="0.25">
      <c r="A169" s="26"/>
      <c r="B169" s="68"/>
      <c r="C169" s="20" t="s">
        <v>47</v>
      </c>
      <c r="D169" s="16"/>
      <c r="E169" s="27">
        <f t="shared" si="15"/>
        <v>152.6</v>
      </c>
      <c r="F169" s="27">
        <f t="shared" si="15"/>
        <v>0</v>
      </c>
      <c r="G169" s="27">
        <f t="shared" si="15"/>
        <v>0</v>
      </c>
      <c r="H169" s="27">
        <f t="shared" si="15"/>
        <v>0</v>
      </c>
      <c r="I169" s="21">
        <f t="shared" si="14"/>
        <v>0</v>
      </c>
      <c r="J169" s="23"/>
    </row>
    <row r="170" spans="1:10" ht="13.5" customHeight="1" x14ac:dyDescent="0.25">
      <c r="A170" s="28"/>
      <c r="B170" s="69"/>
      <c r="C170" s="20" t="s">
        <v>19</v>
      </c>
      <c r="D170" s="16" t="s">
        <v>14</v>
      </c>
      <c r="E170" s="27">
        <f t="shared" si="15"/>
        <v>3117.9</v>
      </c>
      <c r="F170" s="27">
        <f t="shared" si="15"/>
        <v>3200</v>
      </c>
      <c r="G170" s="27">
        <f t="shared" si="15"/>
        <v>3200</v>
      </c>
      <c r="H170" s="27">
        <f t="shared" si="15"/>
        <v>3200</v>
      </c>
      <c r="I170" s="21">
        <f t="shared" si="14"/>
        <v>9600</v>
      </c>
      <c r="J170" s="23"/>
    </row>
    <row r="171" spans="1:10" ht="24" customHeight="1" x14ac:dyDescent="0.25">
      <c r="A171" s="25"/>
      <c r="B171" s="25" t="s">
        <v>73</v>
      </c>
      <c r="C171" s="20" t="s">
        <v>13</v>
      </c>
      <c r="D171" s="20" t="s">
        <v>14</v>
      </c>
      <c r="E171" s="21">
        <f>SUM(E172:E175)</f>
        <v>3270.5</v>
      </c>
      <c r="F171" s="21">
        <f>SUM(F172:F175)</f>
        <v>3200</v>
      </c>
      <c r="G171" s="21">
        <f>SUM(G172:G175)</f>
        <v>3200</v>
      </c>
      <c r="H171" s="21">
        <f>SUM(H172:H175)</f>
        <v>3200</v>
      </c>
      <c r="I171" s="21">
        <f t="shared" si="14"/>
        <v>9600</v>
      </c>
      <c r="J171" s="22" t="s">
        <v>72</v>
      </c>
    </row>
    <row r="172" spans="1:10" ht="13.5" customHeight="1" x14ac:dyDescent="0.25">
      <c r="A172" s="26"/>
      <c r="B172" s="26"/>
      <c r="C172" s="16" t="s">
        <v>16</v>
      </c>
      <c r="D172" s="16"/>
      <c r="E172" s="27">
        <f t="shared" ref="E172:H175" si="16">E177+E182+E187</f>
        <v>0</v>
      </c>
      <c r="F172" s="27">
        <f t="shared" si="16"/>
        <v>0</v>
      </c>
      <c r="G172" s="27">
        <f t="shared" si="16"/>
        <v>0</v>
      </c>
      <c r="H172" s="27">
        <f t="shared" si="16"/>
        <v>0</v>
      </c>
      <c r="I172" s="21">
        <f t="shared" ref="I172:I224" si="17">SUM(F172:H172)</f>
        <v>0</v>
      </c>
      <c r="J172" s="23"/>
    </row>
    <row r="173" spans="1:10" ht="13.5" customHeight="1" x14ac:dyDescent="0.25">
      <c r="A173" s="26"/>
      <c r="B173" s="26"/>
      <c r="C173" s="16" t="s">
        <v>17</v>
      </c>
      <c r="D173" s="16"/>
      <c r="E173" s="27">
        <f t="shared" si="16"/>
        <v>0</v>
      </c>
      <c r="F173" s="27">
        <f t="shared" si="16"/>
        <v>0</v>
      </c>
      <c r="G173" s="27">
        <f t="shared" si="16"/>
        <v>0</v>
      </c>
      <c r="H173" s="27">
        <f t="shared" si="16"/>
        <v>0</v>
      </c>
      <c r="I173" s="21">
        <f t="shared" si="17"/>
        <v>0</v>
      </c>
      <c r="J173" s="23"/>
    </row>
    <row r="174" spans="1:10" ht="13.5" customHeight="1" x14ac:dyDescent="0.25">
      <c r="A174" s="26"/>
      <c r="B174" s="26"/>
      <c r="C174" s="16" t="s">
        <v>47</v>
      </c>
      <c r="D174" s="16"/>
      <c r="E174" s="27">
        <f t="shared" si="16"/>
        <v>152.6</v>
      </c>
      <c r="F174" s="27">
        <f t="shared" si="16"/>
        <v>0</v>
      </c>
      <c r="G174" s="27">
        <f t="shared" si="16"/>
        <v>0</v>
      </c>
      <c r="H174" s="27">
        <f t="shared" si="16"/>
        <v>0</v>
      </c>
      <c r="I174" s="21">
        <f t="shared" si="17"/>
        <v>0</v>
      </c>
      <c r="J174" s="23"/>
    </row>
    <row r="175" spans="1:10" ht="13.5" customHeight="1" x14ac:dyDescent="0.25">
      <c r="A175" s="28"/>
      <c r="B175" s="28"/>
      <c r="C175" s="16" t="s">
        <v>19</v>
      </c>
      <c r="D175" s="16" t="s">
        <v>14</v>
      </c>
      <c r="E175" s="27">
        <f t="shared" si="16"/>
        <v>3117.9</v>
      </c>
      <c r="F175" s="27">
        <f t="shared" si="16"/>
        <v>3200</v>
      </c>
      <c r="G175" s="27">
        <f t="shared" si="16"/>
        <v>3200</v>
      </c>
      <c r="H175" s="27">
        <f t="shared" si="16"/>
        <v>3200</v>
      </c>
      <c r="I175" s="21">
        <f t="shared" si="17"/>
        <v>9600</v>
      </c>
      <c r="J175" s="23"/>
    </row>
    <row r="176" spans="1:10" x14ac:dyDescent="0.25">
      <c r="A176" s="61" t="s">
        <v>22</v>
      </c>
      <c r="B176" s="30" t="s">
        <v>74</v>
      </c>
      <c r="C176" s="20" t="s">
        <v>13</v>
      </c>
      <c r="D176" s="20" t="s">
        <v>14</v>
      </c>
      <c r="E176" s="21">
        <f>SUM(E177:E180)</f>
        <v>200</v>
      </c>
      <c r="F176" s="21">
        <f>SUM(F177:F180)</f>
        <v>200</v>
      </c>
      <c r="G176" s="21">
        <f>SUM(G177:G180)</f>
        <v>200</v>
      </c>
      <c r="H176" s="21">
        <f>SUM(H177:H180)</f>
        <v>200</v>
      </c>
      <c r="I176" s="21">
        <f t="shared" si="17"/>
        <v>600</v>
      </c>
      <c r="J176" s="23"/>
    </row>
    <row r="177" spans="1:10" x14ac:dyDescent="0.25">
      <c r="A177" s="61"/>
      <c r="B177" s="32"/>
      <c r="C177" s="16" t="s">
        <v>16</v>
      </c>
      <c r="D177" s="16"/>
      <c r="E177" s="27"/>
      <c r="F177" s="27"/>
      <c r="G177" s="27"/>
      <c r="H177" s="27"/>
      <c r="I177" s="21">
        <f t="shared" si="17"/>
        <v>0</v>
      </c>
      <c r="J177" s="23"/>
    </row>
    <row r="178" spans="1:10" x14ac:dyDescent="0.25">
      <c r="A178" s="61"/>
      <c r="B178" s="32"/>
      <c r="C178" s="16" t="s">
        <v>17</v>
      </c>
      <c r="D178" s="16"/>
      <c r="E178" s="27"/>
      <c r="F178" s="27"/>
      <c r="G178" s="27"/>
      <c r="H178" s="27"/>
      <c r="I178" s="21">
        <f t="shared" si="17"/>
        <v>0</v>
      </c>
      <c r="J178" s="23"/>
    </row>
    <row r="179" spans="1:10" x14ac:dyDescent="0.25">
      <c r="A179" s="61"/>
      <c r="B179" s="32"/>
      <c r="C179" s="16" t="s">
        <v>47</v>
      </c>
      <c r="D179" s="16"/>
      <c r="E179" s="27"/>
      <c r="F179" s="27"/>
      <c r="G179" s="27"/>
      <c r="H179" s="27"/>
      <c r="I179" s="21">
        <f t="shared" si="17"/>
        <v>0</v>
      </c>
      <c r="J179" s="23"/>
    </row>
    <row r="180" spans="1:10" x14ac:dyDescent="0.25">
      <c r="A180" s="61"/>
      <c r="B180" s="34"/>
      <c r="C180" s="16" t="s">
        <v>19</v>
      </c>
      <c r="D180" s="16" t="s">
        <v>14</v>
      </c>
      <c r="E180" s="27">
        <v>200</v>
      </c>
      <c r="F180" s="27">
        <v>200</v>
      </c>
      <c r="G180" s="27">
        <v>200</v>
      </c>
      <c r="H180" s="27">
        <v>200</v>
      </c>
      <c r="I180" s="21">
        <f t="shared" si="17"/>
        <v>600</v>
      </c>
      <c r="J180" s="23"/>
    </row>
    <row r="181" spans="1:10" x14ac:dyDescent="0.25">
      <c r="A181" s="29" t="s">
        <v>24</v>
      </c>
      <c r="B181" s="30" t="s">
        <v>75</v>
      </c>
      <c r="C181" s="20" t="s">
        <v>13</v>
      </c>
      <c r="D181" s="20" t="s">
        <v>14</v>
      </c>
      <c r="E181" s="21">
        <f>SUM(E182:E185)</f>
        <v>595.5</v>
      </c>
      <c r="F181" s="21">
        <f>SUM(F182:F185)</f>
        <v>500</v>
      </c>
      <c r="G181" s="21">
        <f>SUM(G182:G185)</f>
        <v>500</v>
      </c>
      <c r="H181" s="21">
        <f>SUM(H182:H185)</f>
        <v>500</v>
      </c>
      <c r="I181" s="21">
        <f t="shared" ref="I181:I185" si="18">SUM(F181:H181)</f>
        <v>1500</v>
      </c>
      <c r="J181" s="23"/>
    </row>
    <row r="182" spans="1:10" x14ac:dyDescent="0.25">
      <c r="A182" s="31"/>
      <c r="B182" s="32"/>
      <c r="C182" s="16" t="s">
        <v>16</v>
      </c>
      <c r="D182" s="16"/>
      <c r="E182" s="27"/>
      <c r="F182" s="27"/>
      <c r="G182" s="27"/>
      <c r="H182" s="27"/>
      <c r="I182" s="21">
        <f t="shared" si="18"/>
        <v>0</v>
      </c>
      <c r="J182" s="23"/>
    </row>
    <row r="183" spans="1:10" x14ac:dyDescent="0.25">
      <c r="A183" s="31"/>
      <c r="B183" s="32"/>
      <c r="C183" s="16" t="s">
        <v>17</v>
      </c>
      <c r="D183" s="16"/>
      <c r="E183" s="27"/>
      <c r="F183" s="27"/>
      <c r="G183" s="27"/>
      <c r="H183" s="27"/>
      <c r="I183" s="21">
        <f t="shared" si="18"/>
        <v>0</v>
      </c>
      <c r="J183" s="23"/>
    </row>
    <row r="184" spans="1:10" x14ac:dyDescent="0.25">
      <c r="A184" s="31"/>
      <c r="B184" s="32"/>
      <c r="C184" s="16" t="s">
        <v>47</v>
      </c>
      <c r="D184" s="16"/>
      <c r="E184" s="27">
        <v>77.599999999999994</v>
      </c>
      <c r="F184" s="27"/>
      <c r="G184" s="27"/>
      <c r="H184" s="27"/>
      <c r="I184" s="21">
        <f t="shared" si="18"/>
        <v>0</v>
      </c>
      <c r="J184" s="23"/>
    </row>
    <row r="185" spans="1:10" x14ac:dyDescent="0.25">
      <c r="A185" s="33"/>
      <c r="B185" s="34"/>
      <c r="C185" s="16" t="s">
        <v>19</v>
      </c>
      <c r="D185" s="16" t="s">
        <v>14</v>
      </c>
      <c r="E185" s="27">
        <v>517.9</v>
      </c>
      <c r="F185" s="27">
        <v>500</v>
      </c>
      <c r="G185" s="27">
        <v>500</v>
      </c>
      <c r="H185" s="27">
        <v>500</v>
      </c>
      <c r="I185" s="21">
        <f t="shared" si="18"/>
        <v>1500</v>
      </c>
      <c r="J185" s="23"/>
    </row>
    <row r="186" spans="1:10" x14ac:dyDescent="0.25">
      <c r="A186" s="29" t="s">
        <v>52</v>
      </c>
      <c r="B186" s="30" t="s">
        <v>76</v>
      </c>
      <c r="C186" s="20" t="s">
        <v>13</v>
      </c>
      <c r="D186" s="20" t="s">
        <v>14</v>
      </c>
      <c r="E186" s="21">
        <f>SUM(E187:E190)</f>
        <v>2475</v>
      </c>
      <c r="F186" s="21">
        <f>SUM(F187:F190)</f>
        <v>2500</v>
      </c>
      <c r="G186" s="21">
        <f>SUM(G187:G190)</f>
        <v>2500</v>
      </c>
      <c r="H186" s="21">
        <f>SUM(H187:H190)</f>
        <v>2500</v>
      </c>
      <c r="I186" s="21">
        <f t="shared" si="17"/>
        <v>7500</v>
      </c>
      <c r="J186" s="23"/>
    </row>
    <row r="187" spans="1:10" x14ac:dyDescent="0.25">
      <c r="A187" s="31"/>
      <c r="B187" s="32"/>
      <c r="C187" s="16" t="s">
        <v>16</v>
      </c>
      <c r="D187" s="16"/>
      <c r="E187" s="27"/>
      <c r="F187" s="27"/>
      <c r="G187" s="27"/>
      <c r="H187" s="27"/>
      <c r="I187" s="21">
        <f t="shared" si="17"/>
        <v>0</v>
      </c>
      <c r="J187" s="23"/>
    </row>
    <row r="188" spans="1:10" x14ac:dyDescent="0.25">
      <c r="A188" s="31"/>
      <c r="B188" s="32"/>
      <c r="C188" s="16" t="s">
        <v>17</v>
      </c>
      <c r="D188" s="16"/>
      <c r="E188" s="27"/>
      <c r="F188" s="27"/>
      <c r="G188" s="27"/>
      <c r="H188" s="27"/>
      <c r="I188" s="21">
        <f t="shared" si="17"/>
        <v>0</v>
      </c>
      <c r="J188" s="23"/>
    </row>
    <row r="189" spans="1:10" x14ac:dyDescent="0.25">
      <c r="A189" s="31"/>
      <c r="B189" s="32"/>
      <c r="C189" s="16" t="s">
        <v>47</v>
      </c>
      <c r="D189" s="16"/>
      <c r="E189" s="27">
        <v>75</v>
      </c>
      <c r="F189" s="27"/>
      <c r="G189" s="27"/>
      <c r="H189" s="27"/>
      <c r="I189" s="21">
        <f t="shared" si="17"/>
        <v>0</v>
      </c>
      <c r="J189" s="23"/>
    </row>
    <row r="190" spans="1:10" ht="13.2" customHeight="1" x14ac:dyDescent="0.25">
      <c r="A190" s="33"/>
      <c r="B190" s="34"/>
      <c r="C190" s="16" t="s">
        <v>19</v>
      </c>
      <c r="D190" s="16" t="s">
        <v>14</v>
      </c>
      <c r="E190" s="27">
        <v>2400</v>
      </c>
      <c r="F190" s="27">
        <v>2500</v>
      </c>
      <c r="G190" s="27">
        <v>2500</v>
      </c>
      <c r="H190" s="27">
        <v>2500</v>
      </c>
      <c r="I190" s="21">
        <f t="shared" si="17"/>
        <v>7500</v>
      </c>
      <c r="J190" s="23"/>
    </row>
    <row r="191" spans="1:10" ht="26.4" x14ac:dyDescent="0.25">
      <c r="A191" s="25">
        <v>6</v>
      </c>
      <c r="B191" s="19" t="s">
        <v>77</v>
      </c>
      <c r="C191" s="20" t="s">
        <v>13</v>
      </c>
      <c r="D191" s="20" t="s">
        <v>14</v>
      </c>
      <c r="E191" s="21">
        <f>SUM(E192:E195)</f>
        <v>0</v>
      </c>
      <c r="F191" s="21">
        <f>SUM(F192:F195)</f>
        <v>200</v>
      </c>
      <c r="G191" s="21">
        <f>SUM(G192:G195)</f>
        <v>400</v>
      </c>
      <c r="H191" s="21">
        <f>SUM(H192:H195)</f>
        <v>200</v>
      </c>
      <c r="I191" s="21">
        <f t="shared" si="17"/>
        <v>800</v>
      </c>
      <c r="J191" s="22" t="s">
        <v>34</v>
      </c>
    </row>
    <row r="192" spans="1:10" x14ac:dyDescent="0.25">
      <c r="A192" s="26"/>
      <c r="B192" s="19"/>
      <c r="C192" s="20" t="s">
        <v>16</v>
      </c>
      <c r="D192" s="16"/>
      <c r="E192" s="27"/>
      <c r="F192" s="27"/>
      <c r="G192" s="27"/>
      <c r="H192" s="27"/>
      <c r="I192" s="21">
        <f t="shared" si="17"/>
        <v>0</v>
      </c>
      <c r="J192" s="23"/>
    </row>
    <row r="193" spans="1:10" ht="14.25" customHeight="1" x14ac:dyDescent="0.25">
      <c r="A193" s="26"/>
      <c r="B193" s="19"/>
      <c r="C193" s="20" t="s">
        <v>17</v>
      </c>
      <c r="D193" s="16"/>
      <c r="E193" s="27"/>
      <c r="F193" s="27"/>
      <c r="G193" s="27"/>
      <c r="H193" s="27"/>
      <c r="I193" s="21">
        <f t="shared" si="17"/>
        <v>0</v>
      </c>
      <c r="J193" s="23"/>
    </row>
    <row r="194" spans="1:10" x14ac:dyDescent="0.25">
      <c r="A194" s="26"/>
      <c r="B194" s="19"/>
      <c r="C194" s="20" t="s">
        <v>47</v>
      </c>
      <c r="D194" s="16"/>
      <c r="E194" s="21"/>
      <c r="F194" s="21"/>
      <c r="G194" s="21"/>
      <c r="H194" s="21"/>
      <c r="I194" s="21">
        <f t="shared" si="17"/>
        <v>0</v>
      </c>
      <c r="J194" s="23"/>
    </row>
    <row r="195" spans="1:10" ht="13.5" customHeight="1" x14ac:dyDescent="0.25">
      <c r="A195" s="28"/>
      <c r="B195" s="19"/>
      <c r="C195" s="20" t="s">
        <v>19</v>
      </c>
      <c r="D195" s="16" t="s">
        <v>14</v>
      </c>
      <c r="E195" s="21">
        <v>0</v>
      </c>
      <c r="F195" s="21">
        <f>F200</f>
        <v>200</v>
      </c>
      <c r="G195" s="21">
        <f t="shared" ref="G195:H195" si="19">G200</f>
        <v>400</v>
      </c>
      <c r="H195" s="21">
        <f t="shared" si="19"/>
        <v>200</v>
      </c>
      <c r="I195" s="21">
        <f t="shared" si="17"/>
        <v>800</v>
      </c>
      <c r="J195" s="23"/>
    </row>
    <row r="196" spans="1:10" ht="25.2" customHeight="1" x14ac:dyDescent="0.25">
      <c r="A196" s="29"/>
      <c r="B196" s="25" t="s">
        <v>78</v>
      </c>
      <c r="C196" s="20" t="s">
        <v>13</v>
      </c>
      <c r="D196" s="20" t="s">
        <v>14</v>
      </c>
      <c r="E196" s="21">
        <f>SUM(E197:E200)</f>
        <v>0</v>
      </c>
      <c r="F196" s="21">
        <f>SUM(F197:F200)</f>
        <v>200</v>
      </c>
      <c r="G196" s="21">
        <f>SUM(G197:G200)</f>
        <v>400</v>
      </c>
      <c r="H196" s="21">
        <f>SUM(H197:H200)</f>
        <v>200</v>
      </c>
      <c r="I196" s="21">
        <f t="shared" si="17"/>
        <v>800</v>
      </c>
      <c r="J196" s="22" t="s">
        <v>72</v>
      </c>
    </row>
    <row r="197" spans="1:10" ht="13.5" customHeight="1" x14ac:dyDescent="0.25">
      <c r="A197" s="31"/>
      <c r="B197" s="26"/>
      <c r="C197" s="16" t="s">
        <v>16</v>
      </c>
      <c r="D197" s="16"/>
      <c r="E197" s="21"/>
      <c r="F197" s="21"/>
      <c r="G197" s="21"/>
      <c r="H197" s="21"/>
      <c r="I197" s="21">
        <f t="shared" si="17"/>
        <v>0</v>
      </c>
      <c r="J197" s="23"/>
    </row>
    <row r="198" spans="1:10" ht="13.5" customHeight="1" x14ac:dyDescent="0.25">
      <c r="A198" s="31"/>
      <c r="B198" s="26"/>
      <c r="C198" s="16" t="s">
        <v>17</v>
      </c>
      <c r="D198" s="16"/>
      <c r="E198" s="21"/>
      <c r="F198" s="21"/>
      <c r="G198" s="21"/>
      <c r="H198" s="21"/>
      <c r="I198" s="21">
        <f t="shared" si="17"/>
        <v>0</v>
      </c>
      <c r="J198" s="23"/>
    </row>
    <row r="199" spans="1:10" ht="13.5" customHeight="1" x14ac:dyDescent="0.25">
      <c r="A199" s="31"/>
      <c r="B199" s="26"/>
      <c r="C199" s="16" t="s">
        <v>47</v>
      </c>
      <c r="D199" s="16"/>
      <c r="E199" s="21"/>
      <c r="F199" s="21"/>
      <c r="G199" s="21"/>
      <c r="H199" s="21"/>
      <c r="I199" s="21">
        <f t="shared" si="17"/>
        <v>0</v>
      </c>
      <c r="J199" s="23"/>
    </row>
    <row r="200" spans="1:10" ht="13.5" customHeight="1" x14ac:dyDescent="0.25">
      <c r="A200" s="33"/>
      <c r="B200" s="28"/>
      <c r="C200" s="16" t="s">
        <v>19</v>
      </c>
      <c r="D200" s="16" t="s">
        <v>14</v>
      </c>
      <c r="E200" s="21">
        <f>E205+E210</f>
        <v>0</v>
      </c>
      <c r="F200" s="21">
        <f>F205+F210</f>
        <v>200</v>
      </c>
      <c r="G200" s="21">
        <f>G205+G210</f>
        <v>400</v>
      </c>
      <c r="H200" s="21">
        <f>H205+H210</f>
        <v>200</v>
      </c>
      <c r="I200" s="21">
        <f t="shared" si="17"/>
        <v>800</v>
      </c>
      <c r="J200" s="23"/>
    </row>
    <row r="201" spans="1:10" x14ac:dyDescent="0.25">
      <c r="A201" s="45" t="s">
        <v>79</v>
      </c>
      <c r="B201" s="30" t="s">
        <v>80</v>
      </c>
      <c r="C201" s="20" t="s">
        <v>13</v>
      </c>
      <c r="D201" s="20" t="s">
        <v>14</v>
      </c>
      <c r="E201" s="21">
        <v>0</v>
      </c>
      <c r="F201" s="21">
        <v>0</v>
      </c>
      <c r="G201" s="21">
        <v>0</v>
      </c>
      <c r="H201" s="21">
        <v>0</v>
      </c>
      <c r="I201" s="21">
        <f t="shared" si="17"/>
        <v>0</v>
      </c>
      <c r="J201" s="23"/>
    </row>
    <row r="202" spans="1:10" x14ac:dyDescent="0.25">
      <c r="A202" s="45"/>
      <c r="B202" s="32"/>
      <c r="C202" s="16" t="s">
        <v>16</v>
      </c>
      <c r="D202" s="16"/>
      <c r="E202" s="21"/>
      <c r="F202" s="21"/>
      <c r="G202" s="21"/>
      <c r="H202" s="21"/>
      <c r="I202" s="21">
        <f t="shared" si="17"/>
        <v>0</v>
      </c>
      <c r="J202" s="23"/>
    </row>
    <row r="203" spans="1:10" x14ac:dyDescent="0.25">
      <c r="A203" s="45"/>
      <c r="B203" s="32"/>
      <c r="C203" s="16" t="s">
        <v>17</v>
      </c>
      <c r="D203" s="16"/>
      <c r="E203" s="21"/>
      <c r="F203" s="21"/>
      <c r="G203" s="21"/>
      <c r="H203" s="21"/>
      <c r="I203" s="21">
        <f t="shared" si="17"/>
        <v>0</v>
      </c>
      <c r="J203" s="23"/>
    </row>
    <row r="204" spans="1:10" x14ac:dyDescent="0.25">
      <c r="A204" s="45"/>
      <c r="B204" s="32"/>
      <c r="C204" s="16" t="s">
        <v>47</v>
      </c>
      <c r="D204" s="16"/>
      <c r="E204" s="21"/>
      <c r="F204" s="21"/>
      <c r="G204" s="21"/>
      <c r="H204" s="21"/>
      <c r="I204" s="21">
        <f t="shared" si="17"/>
        <v>0</v>
      </c>
      <c r="J204" s="23"/>
    </row>
    <row r="205" spans="1:10" x14ac:dyDescent="0.25">
      <c r="A205" s="45"/>
      <c r="B205" s="34"/>
      <c r="C205" s="16" t="s">
        <v>19</v>
      </c>
      <c r="D205" s="16" t="s">
        <v>14</v>
      </c>
      <c r="E205" s="27">
        <v>0</v>
      </c>
      <c r="F205" s="27">
        <v>200</v>
      </c>
      <c r="G205" s="27">
        <v>200</v>
      </c>
      <c r="H205" s="27">
        <v>0</v>
      </c>
      <c r="I205" s="21">
        <f t="shared" si="17"/>
        <v>400</v>
      </c>
      <c r="J205" s="23"/>
    </row>
    <row r="206" spans="1:10" x14ac:dyDescent="0.25">
      <c r="A206" s="45" t="s">
        <v>81</v>
      </c>
      <c r="B206" s="30" t="s">
        <v>82</v>
      </c>
      <c r="C206" s="20" t="s">
        <v>13</v>
      </c>
      <c r="D206" s="20" t="s">
        <v>14</v>
      </c>
      <c r="E206" s="21">
        <v>0</v>
      </c>
      <c r="F206" s="21">
        <v>0</v>
      </c>
      <c r="G206" s="21">
        <v>200</v>
      </c>
      <c r="H206" s="21">
        <v>200</v>
      </c>
      <c r="I206" s="21">
        <f t="shared" si="17"/>
        <v>400</v>
      </c>
      <c r="J206" s="23"/>
    </row>
    <row r="207" spans="1:10" x14ac:dyDescent="0.25">
      <c r="A207" s="45"/>
      <c r="B207" s="32"/>
      <c r="C207" s="16" t="s">
        <v>16</v>
      </c>
      <c r="D207" s="16"/>
      <c r="E207" s="21"/>
      <c r="F207" s="21"/>
      <c r="G207" s="21"/>
      <c r="H207" s="21"/>
      <c r="I207" s="21">
        <f t="shared" si="17"/>
        <v>0</v>
      </c>
      <c r="J207" s="23"/>
    </row>
    <row r="208" spans="1:10" x14ac:dyDescent="0.25">
      <c r="A208" s="45"/>
      <c r="B208" s="32"/>
      <c r="C208" s="16" t="s">
        <v>17</v>
      </c>
      <c r="D208" s="16"/>
      <c r="E208" s="21"/>
      <c r="F208" s="21"/>
      <c r="G208" s="21"/>
      <c r="H208" s="21"/>
      <c r="I208" s="21">
        <f t="shared" si="17"/>
        <v>0</v>
      </c>
      <c r="J208" s="23"/>
    </row>
    <row r="209" spans="1:10" x14ac:dyDescent="0.25">
      <c r="A209" s="45"/>
      <c r="B209" s="32"/>
      <c r="C209" s="16" t="s">
        <v>47</v>
      </c>
      <c r="D209" s="16"/>
      <c r="E209" s="21"/>
      <c r="F209" s="21"/>
      <c r="G209" s="21"/>
      <c r="H209" s="21"/>
      <c r="I209" s="21">
        <f t="shared" si="17"/>
        <v>0</v>
      </c>
      <c r="J209" s="23"/>
    </row>
    <row r="210" spans="1:10" x14ac:dyDescent="0.25">
      <c r="A210" s="45"/>
      <c r="B210" s="34"/>
      <c r="C210" s="16" t="s">
        <v>19</v>
      </c>
      <c r="D210" s="16" t="s">
        <v>14</v>
      </c>
      <c r="E210" s="27">
        <v>0</v>
      </c>
      <c r="F210" s="27">
        <v>0</v>
      </c>
      <c r="G210" s="27">
        <v>200</v>
      </c>
      <c r="H210" s="27">
        <v>200</v>
      </c>
      <c r="I210" s="21">
        <f t="shared" si="17"/>
        <v>400</v>
      </c>
      <c r="J210" s="23"/>
    </row>
    <row r="211" spans="1:10" ht="26.4" x14ac:dyDescent="0.25">
      <c r="A211" s="25">
        <v>7</v>
      </c>
      <c r="B211" s="19" t="s">
        <v>83</v>
      </c>
      <c r="C211" s="20" t="s">
        <v>13</v>
      </c>
      <c r="D211" s="20" t="s">
        <v>14</v>
      </c>
      <c r="E211" s="21">
        <f t="shared" ref="E211:H215" si="20">E216</f>
        <v>21204.152309999998</v>
      </c>
      <c r="F211" s="21">
        <f t="shared" si="20"/>
        <v>23405</v>
      </c>
      <c r="G211" s="21">
        <f t="shared" si="20"/>
        <v>18594</v>
      </c>
      <c r="H211" s="21">
        <f t="shared" si="20"/>
        <v>15890</v>
      </c>
      <c r="I211" s="21">
        <f t="shared" si="17"/>
        <v>57889</v>
      </c>
      <c r="J211" s="22" t="s">
        <v>34</v>
      </c>
    </row>
    <row r="212" spans="1:10" x14ac:dyDescent="0.25">
      <c r="A212" s="26"/>
      <c r="B212" s="19"/>
      <c r="C212" s="20" t="s">
        <v>16</v>
      </c>
      <c r="D212" s="16"/>
      <c r="E212" s="21">
        <f t="shared" si="20"/>
        <v>0</v>
      </c>
      <c r="F212" s="21">
        <f t="shared" si="20"/>
        <v>0</v>
      </c>
      <c r="G212" s="21">
        <f t="shared" si="20"/>
        <v>0</v>
      </c>
      <c r="H212" s="21">
        <f t="shared" si="20"/>
        <v>0</v>
      </c>
      <c r="I212" s="21">
        <f t="shared" si="17"/>
        <v>0</v>
      </c>
      <c r="J212" s="23"/>
    </row>
    <row r="213" spans="1:10" x14ac:dyDescent="0.25">
      <c r="A213" s="26"/>
      <c r="B213" s="19"/>
      <c r="C213" s="20" t="s">
        <v>17</v>
      </c>
      <c r="D213" s="16"/>
      <c r="E213" s="21">
        <f t="shared" si="20"/>
        <v>6130.55231</v>
      </c>
      <c r="F213" s="21">
        <f t="shared" si="20"/>
        <v>6828.5</v>
      </c>
      <c r="G213" s="21">
        <f t="shared" si="20"/>
        <v>1704</v>
      </c>
      <c r="H213" s="21">
        <f t="shared" si="20"/>
        <v>0</v>
      </c>
      <c r="I213" s="21">
        <f t="shared" si="17"/>
        <v>8532.5</v>
      </c>
      <c r="J213" s="23"/>
    </row>
    <row r="214" spans="1:10" x14ac:dyDescent="0.25">
      <c r="A214" s="26"/>
      <c r="B214" s="19"/>
      <c r="C214" s="20" t="s">
        <v>47</v>
      </c>
      <c r="D214" s="16"/>
      <c r="E214" s="21">
        <f t="shared" si="20"/>
        <v>1391.7</v>
      </c>
      <c r="F214" s="21">
        <f t="shared" si="20"/>
        <v>0</v>
      </c>
      <c r="G214" s="21">
        <f t="shared" si="20"/>
        <v>0</v>
      </c>
      <c r="H214" s="21">
        <f t="shared" si="20"/>
        <v>0</v>
      </c>
      <c r="I214" s="21">
        <f t="shared" si="17"/>
        <v>0</v>
      </c>
      <c r="J214" s="23"/>
    </row>
    <row r="215" spans="1:10" x14ac:dyDescent="0.25">
      <c r="A215" s="28"/>
      <c r="B215" s="19"/>
      <c r="C215" s="20" t="s">
        <v>19</v>
      </c>
      <c r="D215" s="16" t="s">
        <v>14</v>
      </c>
      <c r="E215" s="21">
        <f t="shared" si="20"/>
        <v>13681.9</v>
      </c>
      <c r="F215" s="21">
        <f t="shared" si="20"/>
        <v>16576.5</v>
      </c>
      <c r="G215" s="21">
        <f t="shared" si="20"/>
        <v>16890</v>
      </c>
      <c r="H215" s="21">
        <f t="shared" si="20"/>
        <v>15890</v>
      </c>
      <c r="I215" s="21">
        <f t="shared" si="17"/>
        <v>49356.5</v>
      </c>
      <c r="J215" s="23"/>
    </row>
    <row r="216" spans="1:10" ht="25.2" customHeight="1" x14ac:dyDescent="0.25">
      <c r="A216" s="25">
        <v>1</v>
      </c>
      <c r="B216" s="25" t="s">
        <v>84</v>
      </c>
      <c r="C216" s="20" t="s">
        <v>13</v>
      </c>
      <c r="D216" s="20" t="s">
        <v>14</v>
      </c>
      <c r="E216" s="21">
        <f>SUM(E217:E220)</f>
        <v>21204.152309999998</v>
      </c>
      <c r="F216" s="21">
        <f>SUM(F217:F220)</f>
        <v>23405</v>
      </c>
      <c r="G216" s="21">
        <f>SUM(G217:G220)</f>
        <v>18594</v>
      </c>
      <c r="H216" s="21">
        <f>SUM(H217:H220)</f>
        <v>15890</v>
      </c>
      <c r="I216" s="21">
        <f t="shared" si="17"/>
        <v>57889</v>
      </c>
      <c r="J216" s="22" t="s">
        <v>34</v>
      </c>
    </row>
    <row r="217" spans="1:10" x14ac:dyDescent="0.25">
      <c r="A217" s="26"/>
      <c r="B217" s="26"/>
      <c r="C217" s="16" t="s">
        <v>16</v>
      </c>
      <c r="D217" s="16"/>
      <c r="E217" s="27">
        <f t="shared" ref="E217:H220" si="21">E222+E227+E232+E237+E242+E247+E252</f>
        <v>0</v>
      </c>
      <c r="F217" s="27">
        <f t="shared" si="21"/>
        <v>0</v>
      </c>
      <c r="G217" s="27">
        <f t="shared" si="21"/>
        <v>0</v>
      </c>
      <c r="H217" s="27">
        <f t="shared" si="21"/>
        <v>0</v>
      </c>
      <c r="I217" s="21">
        <f t="shared" si="17"/>
        <v>0</v>
      </c>
      <c r="J217" s="23"/>
    </row>
    <row r="218" spans="1:10" x14ac:dyDescent="0.25">
      <c r="A218" s="26"/>
      <c r="B218" s="26"/>
      <c r="C218" s="16" t="s">
        <v>17</v>
      </c>
      <c r="D218" s="16"/>
      <c r="E218" s="27">
        <f t="shared" si="21"/>
        <v>6130.55231</v>
      </c>
      <c r="F218" s="27">
        <f t="shared" si="21"/>
        <v>6828.5</v>
      </c>
      <c r="G218" s="27">
        <f t="shared" si="21"/>
        <v>1704</v>
      </c>
      <c r="H218" s="27">
        <f t="shared" si="21"/>
        <v>0</v>
      </c>
      <c r="I218" s="21">
        <f t="shared" si="17"/>
        <v>8532.5</v>
      </c>
      <c r="J218" s="23"/>
    </row>
    <row r="219" spans="1:10" x14ac:dyDescent="0.25">
      <c r="A219" s="26"/>
      <c r="B219" s="26"/>
      <c r="C219" s="16" t="s">
        <v>47</v>
      </c>
      <c r="D219" s="16"/>
      <c r="E219" s="27">
        <f t="shared" si="21"/>
        <v>1391.7</v>
      </c>
      <c r="F219" s="27">
        <f t="shared" si="21"/>
        <v>0</v>
      </c>
      <c r="G219" s="27">
        <f t="shared" si="21"/>
        <v>0</v>
      </c>
      <c r="H219" s="27">
        <f t="shared" si="21"/>
        <v>0</v>
      </c>
      <c r="I219" s="21">
        <f t="shared" si="17"/>
        <v>0</v>
      </c>
      <c r="J219" s="23"/>
    </row>
    <row r="220" spans="1:10" x14ac:dyDescent="0.25">
      <c r="A220" s="28"/>
      <c r="B220" s="28"/>
      <c r="C220" s="16" t="s">
        <v>19</v>
      </c>
      <c r="D220" s="16" t="s">
        <v>14</v>
      </c>
      <c r="E220" s="27">
        <f t="shared" si="21"/>
        <v>13681.9</v>
      </c>
      <c r="F220" s="27">
        <f t="shared" si="21"/>
        <v>16576.5</v>
      </c>
      <c r="G220" s="27">
        <f t="shared" si="21"/>
        <v>16890</v>
      </c>
      <c r="H220" s="27">
        <f t="shared" si="21"/>
        <v>15890</v>
      </c>
      <c r="I220" s="21">
        <f t="shared" si="17"/>
        <v>49356.5</v>
      </c>
      <c r="J220" s="23"/>
    </row>
    <row r="221" spans="1:10" x14ac:dyDescent="0.25">
      <c r="A221" s="61" t="s">
        <v>22</v>
      </c>
      <c r="B221" s="30" t="s">
        <v>85</v>
      </c>
      <c r="C221" s="20" t="s">
        <v>13</v>
      </c>
      <c r="D221" s="20" t="s">
        <v>14</v>
      </c>
      <c r="E221" s="21">
        <f>SUM(E222:E225)</f>
        <v>6248.7</v>
      </c>
      <c r="F221" s="21">
        <f>SUM(F222:F225)</f>
        <v>10000</v>
      </c>
      <c r="G221" s="21">
        <f>SUM(G222:G225)</f>
        <v>10000</v>
      </c>
      <c r="H221" s="21">
        <f>SUM(H222:H225)</f>
        <v>10000</v>
      </c>
      <c r="I221" s="21">
        <f t="shared" si="17"/>
        <v>30000</v>
      </c>
      <c r="J221" s="23"/>
    </row>
    <row r="222" spans="1:10" x14ac:dyDescent="0.25">
      <c r="A222" s="61"/>
      <c r="B222" s="32"/>
      <c r="C222" s="16" t="s">
        <v>16</v>
      </c>
      <c r="D222" s="16"/>
      <c r="E222" s="27"/>
      <c r="F222" s="27"/>
      <c r="G222" s="27"/>
      <c r="H222" s="27"/>
      <c r="I222" s="21">
        <f t="shared" si="17"/>
        <v>0</v>
      </c>
      <c r="J222" s="23"/>
    </row>
    <row r="223" spans="1:10" x14ac:dyDescent="0.25">
      <c r="A223" s="61"/>
      <c r="B223" s="32"/>
      <c r="C223" s="16" t="s">
        <v>17</v>
      </c>
      <c r="D223" s="16"/>
      <c r="E223" s="27"/>
      <c r="F223" s="27"/>
      <c r="G223" s="27"/>
      <c r="H223" s="27"/>
      <c r="I223" s="21">
        <f t="shared" si="17"/>
        <v>0</v>
      </c>
      <c r="J223" s="23"/>
    </row>
    <row r="224" spans="1:10" x14ac:dyDescent="0.25">
      <c r="A224" s="61"/>
      <c r="B224" s="32"/>
      <c r="C224" s="16" t="s">
        <v>47</v>
      </c>
      <c r="D224" s="16"/>
      <c r="E224" s="27"/>
      <c r="F224" s="27"/>
      <c r="G224" s="27"/>
      <c r="H224" s="27"/>
      <c r="I224" s="21">
        <f t="shared" si="17"/>
        <v>0</v>
      </c>
      <c r="J224" s="23"/>
    </row>
    <row r="225" spans="1:10" x14ac:dyDescent="0.25">
      <c r="A225" s="61"/>
      <c r="B225" s="34"/>
      <c r="C225" s="16" t="s">
        <v>19</v>
      </c>
      <c r="D225" s="16" t="s">
        <v>14</v>
      </c>
      <c r="E225" s="27">
        <v>6248.7</v>
      </c>
      <c r="F225" s="27">
        <v>10000</v>
      </c>
      <c r="G225" s="27">
        <v>10000</v>
      </c>
      <c r="H225" s="27">
        <v>10000</v>
      </c>
      <c r="I225" s="21">
        <f t="shared" ref="I225:I288" si="22">SUM(F225:H225)</f>
        <v>30000</v>
      </c>
      <c r="J225" s="23"/>
    </row>
    <row r="226" spans="1:10" ht="25.2" customHeight="1" x14ac:dyDescent="0.25">
      <c r="A226" s="61" t="s">
        <v>24</v>
      </c>
      <c r="B226" s="30" t="s">
        <v>86</v>
      </c>
      <c r="C226" s="20" t="s">
        <v>13</v>
      </c>
      <c r="D226" s="20" t="s">
        <v>14</v>
      </c>
      <c r="E226" s="21">
        <f>SUM(E227:E230)</f>
        <v>5391.7</v>
      </c>
      <c r="F226" s="21">
        <f>SUM(F227:F230)</f>
        <v>4000</v>
      </c>
      <c r="G226" s="21">
        <f>SUM(G227:G230)</f>
        <v>2000</v>
      </c>
      <c r="H226" s="21">
        <f>SUM(H227:H230)</f>
        <v>2000</v>
      </c>
      <c r="I226" s="21">
        <f t="shared" si="22"/>
        <v>8000</v>
      </c>
      <c r="J226" s="23"/>
    </row>
    <row r="227" spans="1:10" x14ac:dyDescent="0.25">
      <c r="A227" s="61"/>
      <c r="B227" s="32"/>
      <c r="C227" s="16" t="s">
        <v>16</v>
      </c>
      <c r="D227" s="16"/>
      <c r="E227" s="27"/>
      <c r="F227" s="27"/>
      <c r="G227" s="27"/>
      <c r="H227" s="27"/>
      <c r="I227" s="21">
        <f t="shared" si="22"/>
        <v>0</v>
      </c>
      <c r="J227" s="23"/>
    </row>
    <row r="228" spans="1:10" ht="19.95" customHeight="1" x14ac:dyDescent="0.25">
      <c r="A228" s="61"/>
      <c r="B228" s="32"/>
      <c r="C228" s="16" t="s">
        <v>17</v>
      </c>
      <c r="D228" s="16"/>
      <c r="E228" s="27"/>
      <c r="F228" s="27"/>
      <c r="G228" s="27"/>
      <c r="H228" s="27"/>
      <c r="I228" s="21">
        <f t="shared" si="22"/>
        <v>0</v>
      </c>
      <c r="J228" s="23"/>
    </row>
    <row r="229" spans="1:10" ht="17.399999999999999" customHeight="1" x14ac:dyDescent="0.25">
      <c r="A229" s="61"/>
      <c r="B229" s="32"/>
      <c r="C229" s="16" t="s">
        <v>47</v>
      </c>
      <c r="D229" s="16"/>
      <c r="E229" s="27">
        <v>1391.7</v>
      </c>
      <c r="F229" s="27"/>
      <c r="G229" s="27"/>
      <c r="H229" s="27"/>
      <c r="I229" s="21">
        <f t="shared" si="22"/>
        <v>0</v>
      </c>
      <c r="J229" s="23"/>
    </row>
    <row r="230" spans="1:10" ht="16.95" customHeight="1" x14ac:dyDescent="0.25">
      <c r="A230" s="61"/>
      <c r="B230" s="34"/>
      <c r="C230" s="16" t="s">
        <v>19</v>
      </c>
      <c r="D230" s="16" t="s">
        <v>14</v>
      </c>
      <c r="E230" s="27">
        <v>4000</v>
      </c>
      <c r="F230" s="27">
        <v>4000</v>
      </c>
      <c r="G230" s="27">
        <v>2000</v>
      </c>
      <c r="H230" s="27">
        <v>2000</v>
      </c>
      <c r="I230" s="21">
        <f t="shared" si="22"/>
        <v>8000</v>
      </c>
      <c r="J230" s="23"/>
    </row>
    <row r="231" spans="1:10" ht="16.95" customHeight="1" x14ac:dyDescent="0.25">
      <c r="A231" s="61" t="s">
        <v>52</v>
      </c>
      <c r="B231" s="30" t="s">
        <v>87</v>
      </c>
      <c r="C231" s="20" t="s">
        <v>13</v>
      </c>
      <c r="D231" s="20" t="s">
        <v>14</v>
      </c>
      <c r="E231" s="21">
        <f>SUM(E232:E235)</f>
        <v>4164.3999999999996</v>
      </c>
      <c r="F231" s="21">
        <f>SUM(F232:F235)</f>
        <v>6820.8</v>
      </c>
      <c r="G231" s="21">
        <f>SUM(G232:G235)</f>
        <v>3704</v>
      </c>
      <c r="H231" s="21">
        <f>SUM(H232:H235)</f>
        <v>2000</v>
      </c>
      <c r="I231" s="21">
        <f t="shared" si="22"/>
        <v>12524.8</v>
      </c>
      <c r="J231" s="23"/>
    </row>
    <row r="232" spans="1:10" ht="16.95" customHeight="1" x14ac:dyDescent="0.25">
      <c r="A232" s="61"/>
      <c r="B232" s="32"/>
      <c r="C232" s="16" t="s">
        <v>16</v>
      </c>
      <c r="D232" s="16"/>
      <c r="E232" s="27"/>
      <c r="F232" s="27"/>
      <c r="G232" s="27"/>
      <c r="H232" s="27"/>
      <c r="I232" s="21">
        <f t="shared" si="22"/>
        <v>0</v>
      </c>
      <c r="J232" s="23"/>
    </row>
    <row r="233" spans="1:10" ht="16.95" customHeight="1" x14ac:dyDescent="0.25">
      <c r="A233" s="61"/>
      <c r="B233" s="32"/>
      <c r="C233" s="16" t="s">
        <v>17</v>
      </c>
      <c r="D233" s="16"/>
      <c r="E233" s="27">
        <v>3704.4</v>
      </c>
      <c r="F233" s="27">
        <v>5320.8</v>
      </c>
      <c r="G233" s="27">
        <v>1704</v>
      </c>
      <c r="H233" s="27"/>
      <c r="I233" s="21">
        <f t="shared" si="22"/>
        <v>7024.8</v>
      </c>
      <c r="J233" s="23"/>
    </row>
    <row r="234" spans="1:10" ht="16.95" customHeight="1" x14ac:dyDescent="0.25">
      <c r="A234" s="61"/>
      <c r="B234" s="32"/>
      <c r="C234" s="16" t="s">
        <v>47</v>
      </c>
      <c r="D234" s="16"/>
      <c r="E234" s="27"/>
      <c r="F234" s="27"/>
      <c r="G234" s="27"/>
      <c r="H234" s="27"/>
      <c r="I234" s="21">
        <f t="shared" si="22"/>
        <v>0</v>
      </c>
      <c r="J234" s="23"/>
    </row>
    <row r="235" spans="1:10" ht="22.2" customHeight="1" x14ac:dyDescent="0.25">
      <c r="A235" s="61"/>
      <c r="B235" s="34"/>
      <c r="C235" s="16" t="s">
        <v>19</v>
      </c>
      <c r="D235" s="16" t="s">
        <v>14</v>
      </c>
      <c r="E235" s="27">
        <v>460</v>
      </c>
      <c r="F235" s="27">
        <v>1500</v>
      </c>
      <c r="G235" s="27">
        <v>2000</v>
      </c>
      <c r="H235" s="27">
        <v>2000</v>
      </c>
      <c r="I235" s="21">
        <f t="shared" si="22"/>
        <v>5500</v>
      </c>
      <c r="J235" s="23"/>
    </row>
    <row r="236" spans="1:10" ht="16.95" customHeight="1" x14ac:dyDescent="0.25">
      <c r="A236" s="61" t="s">
        <v>54</v>
      </c>
      <c r="B236" s="30" t="s">
        <v>88</v>
      </c>
      <c r="C236" s="20" t="s">
        <v>13</v>
      </c>
      <c r="D236" s="20" t="s">
        <v>14</v>
      </c>
      <c r="E236" s="21">
        <f>SUM(E237:E240)</f>
        <v>1999.6723099999999</v>
      </c>
      <c r="F236" s="21">
        <f>SUM(F237:F240)</f>
        <v>503.9</v>
      </c>
      <c r="G236" s="21">
        <f>SUM(G237:G240)</f>
        <v>2000</v>
      </c>
      <c r="H236" s="21">
        <f>SUM(H237:H240)</f>
        <v>1000</v>
      </c>
      <c r="I236" s="21">
        <f t="shared" si="22"/>
        <v>3503.9</v>
      </c>
      <c r="J236" s="23"/>
    </row>
    <row r="237" spans="1:10" ht="16.95" customHeight="1" x14ac:dyDescent="0.25">
      <c r="A237" s="61"/>
      <c r="B237" s="32"/>
      <c r="C237" s="16" t="s">
        <v>16</v>
      </c>
      <c r="D237" s="16"/>
      <c r="E237" s="27"/>
      <c r="F237" s="27"/>
      <c r="G237" s="27"/>
      <c r="H237" s="27"/>
      <c r="I237" s="21">
        <f t="shared" si="22"/>
        <v>0</v>
      </c>
      <c r="J237" s="23"/>
    </row>
    <row r="238" spans="1:10" ht="16.95" customHeight="1" x14ac:dyDescent="0.25">
      <c r="A238" s="61"/>
      <c r="B238" s="32"/>
      <c r="C238" s="16" t="s">
        <v>17</v>
      </c>
      <c r="D238" s="16"/>
      <c r="E238" s="27">
        <v>1357.7723100000001</v>
      </c>
      <c r="F238" s="27">
        <v>448.4</v>
      </c>
      <c r="G238" s="27"/>
      <c r="H238" s="27"/>
      <c r="I238" s="21">
        <f t="shared" si="22"/>
        <v>448.4</v>
      </c>
      <c r="J238" s="23"/>
    </row>
    <row r="239" spans="1:10" ht="16.95" customHeight="1" x14ac:dyDescent="0.25">
      <c r="A239" s="61"/>
      <c r="B239" s="32"/>
      <c r="C239" s="16" t="s">
        <v>47</v>
      </c>
      <c r="D239" s="16"/>
      <c r="E239" s="27"/>
      <c r="F239" s="27"/>
      <c r="G239" s="27"/>
      <c r="H239" s="27"/>
      <c r="I239" s="21">
        <f t="shared" si="22"/>
        <v>0</v>
      </c>
      <c r="J239" s="23"/>
    </row>
    <row r="240" spans="1:10" ht="17.399999999999999" customHeight="1" x14ac:dyDescent="0.25">
      <c r="A240" s="61"/>
      <c r="B240" s="34"/>
      <c r="C240" s="16" t="s">
        <v>19</v>
      </c>
      <c r="D240" s="16" t="s">
        <v>14</v>
      </c>
      <c r="E240" s="27">
        <v>641.9</v>
      </c>
      <c r="F240" s="27">
        <v>55.5</v>
      </c>
      <c r="G240" s="27">
        <v>2000</v>
      </c>
      <c r="H240" s="27">
        <v>1000</v>
      </c>
      <c r="I240" s="21">
        <f t="shared" si="22"/>
        <v>3055.5</v>
      </c>
      <c r="J240" s="23"/>
    </row>
    <row r="241" spans="1:10" x14ac:dyDescent="0.25">
      <c r="A241" s="61" t="s">
        <v>57</v>
      </c>
      <c r="B241" s="30" t="s">
        <v>89</v>
      </c>
      <c r="C241" s="20" t="s">
        <v>13</v>
      </c>
      <c r="D241" s="20" t="s">
        <v>14</v>
      </c>
      <c r="E241" s="21">
        <f>SUM(E242:E245)</f>
        <v>1000</v>
      </c>
      <c r="F241" s="21">
        <f>SUM(F242:F245)</f>
        <v>500</v>
      </c>
      <c r="G241" s="21">
        <f>SUM(G242:G245)</f>
        <v>500</v>
      </c>
      <c r="H241" s="21">
        <f>SUM(H242:H245)</f>
        <v>500</v>
      </c>
      <c r="I241" s="21">
        <f t="shared" si="22"/>
        <v>1500</v>
      </c>
      <c r="J241" s="23"/>
    </row>
    <row r="242" spans="1:10" x14ac:dyDescent="0.25">
      <c r="A242" s="61"/>
      <c r="B242" s="32"/>
      <c r="C242" s="16" t="s">
        <v>16</v>
      </c>
      <c r="D242" s="16"/>
      <c r="E242" s="27"/>
      <c r="F242" s="27"/>
      <c r="G242" s="27"/>
      <c r="H242" s="27"/>
      <c r="I242" s="21">
        <f t="shared" si="22"/>
        <v>0</v>
      </c>
      <c r="J242" s="23"/>
    </row>
    <row r="243" spans="1:10" x14ac:dyDescent="0.25">
      <c r="A243" s="61"/>
      <c r="B243" s="32"/>
      <c r="C243" s="16" t="s">
        <v>17</v>
      </c>
      <c r="D243" s="16"/>
      <c r="E243" s="27"/>
      <c r="F243" s="27"/>
      <c r="G243" s="27"/>
      <c r="H243" s="27"/>
      <c r="I243" s="21">
        <f t="shared" si="22"/>
        <v>0</v>
      </c>
      <c r="J243" s="23"/>
    </row>
    <row r="244" spans="1:10" x14ac:dyDescent="0.25">
      <c r="A244" s="61"/>
      <c r="B244" s="32"/>
      <c r="C244" s="16" t="s">
        <v>47</v>
      </c>
      <c r="D244" s="16"/>
      <c r="E244" s="27"/>
      <c r="F244" s="27"/>
      <c r="G244" s="27"/>
      <c r="H244" s="27"/>
      <c r="I244" s="21">
        <f t="shared" si="22"/>
        <v>0</v>
      </c>
      <c r="J244" s="23"/>
    </row>
    <row r="245" spans="1:10" ht="13.95" customHeight="1" x14ac:dyDescent="0.25">
      <c r="A245" s="61"/>
      <c r="B245" s="34"/>
      <c r="C245" s="16" t="s">
        <v>19</v>
      </c>
      <c r="D245" s="16" t="s">
        <v>14</v>
      </c>
      <c r="E245" s="27">
        <v>1000</v>
      </c>
      <c r="F245" s="27">
        <v>500</v>
      </c>
      <c r="G245" s="27">
        <v>500</v>
      </c>
      <c r="H245" s="27">
        <v>500</v>
      </c>
      <c r="I245" s="21">
        <f t="shared" si="22"/>
        <v>1500</v>
      </c>
      <c r="J245" s="23"/>
    </row>
    <row r="246" spans="1:10" ht="13.2" customHeight="1" x14ac:dyDescent="0.25">
      <c r="A246" s="61" t="s">
        <v>59</v>
      </c>
      <c r="B246" s="30" t="s">
        <v>90</v>
      </c>
      <c r="C246" s="20" t="s">
        <v>13</v>
      </c>
      <c r="D246" s="20" t="s">
        <v>14</v>
      </c>
      <c r="E246" s="21">
        <f>SUM(E247:E250)</f>
        <v>1999.68</v>
      </c>
      <c r="F246" s="21">
        <f>SUM(F247:F250)</f>
        <v>1190.3</v>
      </c>
      <c r="G246" s="21">
        <f>SUM(G247:G250)</f>
        <v>200</v>
      </c>
      <c r="H246" s="21">
        <f>SUM(H247:H250)</f>
        <v>200</v>
      </c>
      <c r="I246" s="21">
        <f t="shared" si="22"/>
        <v>1590.3</v>
      </c>
      <c r="J246" s="23"/>
    </row>
    <row r="247" spans="1:10" x14ac:dyDescent="0.25">
      <c r="A247" s="61"/>
      <c r="B247" s="32"/>
      <c r="C247" s="16" t="s">
        <v>16</v>
      </c>
      <c r="D247" s="16"/>
      <c r="E247" s="57"/>
      <c r="F247" s="57"/>
      <c r="G247" s="57"/>
      <c r="H247" s="57"/>
      <c r="I247" s="21">
        <f t="shared" si="22"/>
        <v>0</v>
      </c>
      <c r="J247" s="23"/>
    </row>
    <row r="248" spans="1:10" x14ac:dyDescent="0.25">
      <c r="A248" s="61"/>
      <c r="B248" s="32"/>
      <c r="C248" s="16" t="s">
        <v>17</v>
      </c>
      <c r="D248" s="16"/>
      <c r="E248" s="57">
        <v>1068.3800000000001</v>
      </c>
      <c r="F248" s="57">
        <v>1059.3</v>
      </c>
      <c r="G248" s="57"/>
      <c r="H248" s="57"/>
      <c r="I248" s="21">
        <f t="shared" si="22"/>
        <v>1059.3</v>
      </c>
      <c r="J248" s="23"/>
    </row>
    <row r="249" spans="1:10" x14ac:dyDescent="0.25">
      <c r="A249" s="61"/>
      <c r="B249" s="32"/>
      <c r="C249" s="16" t="s">
        <v>47</v>
      </c>
      <c r="D249" s="16"/>
      <c r="E249" s="57"/>
      <c r="F249" s="57"/>
      <c r="G249" s="57"/>
      <c r="H249" s="57"/>
      <c r="I249" s="21">
        <f t="shared" si="22"/>
        <v>0</v>
      </c>
      <c r="J249" s="23"/>
    </row>
    <row r="250" spans="1:10" ht="17.399999999999999" customHeight="1" x14ac:dyDescent="0.25">
      <c r="A250" s="61"/>
      <c r="B250" s="34"/>
      <c r="C250" s="16" t="s">
        <v>19</v>
      </c>
      <c r="D250" s="16" t="s">
        <v>14</v>
      </c>
      <c r="E250" s="27">
        <v>931.3</v>
      </c>
      <c r="F250" s="27">
        <v>131</v>
      </c>
      <c r="G250" s="27">
        <v>200</v>
      </c>
      <c r="H250" s="27">
        <v>200</v>
      </c>
      <c r="I250" s="21">
        <f t="shared" si="22"/>
        <v>531</v>
      </c>
      <c r="J250" s="23"/>
    </row>
    <row r="251" spans="1:10" ht="13.2" customHeight="1" x14ac:dyDescent="0.25">
      <c r="A251" s="61" t="s">
        <v>91</v>
      </c>
      <c r="B251" s="30" t="s">
        <v>92</v>
      </c>
      <c r="C251" s="20" t="s">
        <v>13</v>
      </c>
      <c r="D251" s="20" t="s">
        <v>14</v>
      </c>
      <c r="E251" s="21">
        <v>400</v>
      </c>
      <c r="F251" s="21">
        <f>SUM(F252:F255)</f>
        <v>390</v>
      </c>
      <c r="G251" s="21">
        <f>SUM(G252:G255)</f>
        <v>190</v>
      </c>
      <c r="H251" s="21">
        <f>SUM(H252:H255)</f>
        <v>190</v>
      </c>
      <c r="I251" s="21">
        <f t="shared" si="22"/>
        <v>770</v>
      </c>
      <c r="J251" s="23"/>
    </row>
    <row r="252" spans="1:10" x14ac:dyDescent="0.25">
      <c r="A252" s="61"/>
      <c r="B252" s="32"/>
      <c r="C252" s="16" t="s">
        <v>16</v>
      </c>
      <c r="D252" s="16"/>
      <c r="E252" s="57"/>
      <c r="F252" s="57"/>
      <c r="G252" s="57"/>
      <c r="H252" s="57"/>
      <c r="I252" s="21">
        <f t="shared" si="22"/>
        <v>0</v>
      </c>
      <c r="J252" s="23"/>
    </row>
    <row r="253" spans="1:10" x14ac:dyDescent="0.25">
      <c r="A253" s="61"/>
      <c r="B253" s="32"/>
      <c r="C253" s="16" t="s">
        <v>17</v>
      </c>
      <c r="D253" s="16"/>
      <c r="E253" s="57"/>
      <c r="F253" s="57"/>
      <c r="G253" s="57"/>
      <c r="H253" s="57"/>
      <c r="I253" s="21">
        <f t="shared" si="22"/>
        <v>0</v>
      </c>
      <c r="J253" s="23"/>
    </row>
    <row r="254" spans="1:10" x14ac:dyDescent="0.25">
      <c r="A254" s="61"/>
      <c r="B254" s="32"/>
      <c r="C254" s="16" t="s">
        <v>47</v>
      </c>
      <c r="D254" s="16"/>
      <c r="E254" s="57"/>
      <c r="F254" s="57"/>
      <c r="G254" s="57"/>
      <c r="H254" s="57"/>
      <c r="I254" s="21">
        <f t="shared" si="22"/>
        <v>0</v>
      </c>
      <c r="J254" s="23"/>
    </row>
    <row r="255" spans="1:10" x14ac:dyDescent="0.25">
      <c r="A255" s="61"/>
      <c r="B255" s="34"/>
      <c r="C255" s="16" t="s">
        <v>19</v>
      </c>
      <c r="D255" s="16" t="s">
        <v>14</v>
      </c>
      <c r="E255" s="57">
        <v>400</v>
      </c>
      <c r="F255" s="57">
        <v>390</v>
      </c>
      <c r="G255" s="57">
        <v>190</v>
      </c>
      <c r="H255" s="57">
        <v>190</v>
      </c>
      <c r="I255" s="21">
        <f t="shared" si="22"/>
        <v>770</v>
      </c>
      <c r="J255" s="23"/>
    </row>
    <row r="256" spans="1:10" ht="26.55" customHeight="1" x14ac:dyDescent="0.25">
      <c r="A256" s="70"/>
      <c r="B256" s="19" t="s">
        <v>93</v>
      </c>
      <c r="C256" s="20" t="s">
        <v>13</v>
      </c>
      <c r="D256" s="20" t="s">
        <v>14</v>
      </c>
      <c r="E256" s="71">
        <f>SUM(E257:E260)</f>
        <v>11834.489000000001</v>
      </c>
      <c r="F256" s="71">
        <f>SUM(F257:F260)</f>
        <v>8570.5</v>
      </c>
      <c r="G256" s="71">
        <f>SUM(G257:G260)</f>
        <v>9834.5</v>
      </c>
      <c r="H256" s="71">
        <f>SUM(H257:H260)</f>
        <v>4450</v>
      </c>
      <c r="I256" s="21">
        <f t="shared" si="22"/>
        <v>22855</v>
      </c>
      <c r="J256" s="22" t="s">
        <v>72</v>
      </c>
    </row>
    <row r="257" spans="1:10" ht="12.75" customHeight="1" x14ac:dyDescent="0.25">
      <c r="A257" s="70"/>
      <c r="B257" s="19"/>
      <c r="C257" s="20" t="s">
        <v>16</v>
      </c>
      <c r="D257" s="16"/>
      <c r="E257" s="72">
        <f t="shared" ref="E257:H260" si="23">E262+E303</f>
        <v>111.63500000000001</v>
      </c>
      <c r="F257" s="72">
        <f t="shared" si="23"/>
        <v>0</v>
      </c>
      <c r="G257" s="72">
        <f t="shared" si="23"/>
        <v>0</v>
      </c>
      <c r="H257" s="72">
        <f t="shared" si="23"/>
        <v>0</v>
      </c>
      <c r="I257" s="21">
        <f t="shared" si="22"/>
        <v>0</v>
      </c>
      <c r="J257" s="23"/>
    </row>
    <row r="258" spans="1:10" ht="12.75" customHeight="1" x14ac:dyDescent="0.25">
      <c r="A258" s="70"/>
      <c r="B258" s="19"/>
      <c r="C258" s="20" t="s">
        <v>17</v>
      </c>
      <c r="D258" s="16"/>
      <c r="E258" s="72">
        <f t="shared" si="23"/>
        <v>7630.0812100000003</v>
      </c>
      <c r="F258" s="72">
        <f t="shared" si="23"/>
        <v>2650.5</v>
      </c>
      <c r="G258" s="72">
        <f t="shared" si="23"/>
        <v>5384.5</v>
      </c>
      <c r="H258" s="72">
        <f t="shared" si="23"/>
        <v>0</v>
      </c>
      <c r="I258" s="21">
        <f t="shared" si="22"/>
        <v>8035</v>
      </c>
      <c r="J258" s="23"/>
    </row>
    <row r="259" spans="1:10" ht="15.75" customHeight="1" x14ac:dyDescent="0.25">
      <c r="A259" s="70"/>
      <c r="B259" s="19"/>
      <c r="C259" s="20" t="s">
        <v>47</v>
      </c>
      <c r="D259" s="16"/>
      <c r="E259" s="72">
        <f t="shared" si="23"/>
        <v>0</v>
      </c>
      <c r="F259" s="72">
        <f t="shared" si="23"/>
        <v>0</v>
      </c>
      <c r="G259" s="72">
        <f t="shared" si="23"/>
        <v>0</v>
      </c>
      <c r="H259" s="72">
        <f t="shared" si="23"/>
        <v>0</v>
      </c>
      <c r="I259" s="21">
        <f t="shared" si="22"/>
        <v>0</v>
      </c>
      <c r="J259" s="23"/>
    </row>
    <row r="260" spans="1:10" ht="12.6" customHeight="1" x14ac:dyDescent="0.25">
      <c r="A260" s="70"/>
      <c r="B260" s="19"/>
      <c r="C260" s="20" t="s">
        <v>19</v>
      </c>
      <c r="D260" s="16" t="s">
        <v>14</v>
      </c>
      <c r="E260" s="71">
        <f t="shared" si="23"/>
        <v>4092.77279</v>
      </c>
      <c r="F260" s="71">
        <f t="shared" si="23"/>
        <v>5920</v>
      </c>
      <c r="G260" s="71">
        <f t="shared" si="23"/>
        <v>4450</v>
      </c>
      <c r="H260" s="71">
        <f t="shared" si="23"/>
        <v>4450</v>
      </c>
      <c r="I260" s="21">
        <f t="shared" si="22"/>
        <v>14820</v>
      </c>
      <c r="J260" s="23"/>
    </row>
    <row r="261" spans="1:10" ht="26.4" x14ac:dyDescent="0.25">
      <c r="A261" s="25">
        <v>1</v>
      </c>
      <c r="B261" s="42" t="s">
        <v>94</v>
      </c>
      <c r="C261" s="16" t="s">
        <v>13</v>
      </c>
      <c r="D261" s="20" t="s">
        <v>14</v>
      </c>
      <c r="E261" s="71">
        <f>SUM(E262:E265)</f>
        <v>9994.4890000000014</v>
      </c>
      <c r="F261" s="71">
        <f>SUM(F262:F265)</f>
        <v>6770.5</v>
      </c>
      <c r="G261" s="71">
        <f>SUM(G262:G265)</f>
        <v>2850</v>
      </c>
      <c r="H261" s="71">
        <f>SUM(H262:H265)</f>
        <v>2850</v>
      </c>
      <c r="I261" s="21">
        <f t="shared" si="22"/>
        <v>12470.5</v>
      </c>
      <c r="J261" s="22" t="s">
        <v>72</v>
      </c>
    </row>
    <row r="262" spans="1:10" x14ac:dyDescent="0.25">
      <c r="A262" s="26"/>
      <c r="B262" s="43"/>
      <c r="C262" s="16" t="s">
        <v>16</v>
      </c>
      <c r="D262" s="16"/>
      <c r="E262" s="71">
        <f t="shared" ref="E262:H263" si="24">E267+E272+E277+E282+E287+E292+E298</f>
        <v>111.63500000000001</v>
      </c>
      <c r="F262" s="71">
        <f t="shared" si="24"/>
        <v>0</v>
      </c>
      <c r="G262" s="71">
        <f t="shared" si="24"/>
        <v>0</v>
      </c>
      <c r="H262" s="71">
        <f t="shared" si="24"/>
        <v>0</v>
      </c>
      <c r="I262" s="21">
        <f t="shared" si="22"/>
        <v>0</v>
      </c>
      <c r="J262" s="23"/>
    </row>
    <row r="263" spans="1:10" x14ac:dyDescent="0.25">
      <c r="A263" s="26"/>
      <c r="B263" s="43"/>
      <c r="C263" s="16" t="s">
        <v>17</v>
      </c>
      <c r="D263" s="16"/>
      <c r="E263" s="71">
        <f t="shared" si="24"/>
        <v>7630.0812100000003</v>
      </c>
      <c r="F263" s="71">
        <f t="shared" si="24"/>
        <v>2650.5</v>
      </c>
      <c r="G263" s="71">
        <f t="shared" si="24"/>
        <v>0</v>
      </c>
      <c r="H263" s="71">
        <f t="shared" si="24"/>
        <v>0</v>
      </c>
      <c r="I263" s="21">
        <f t="shared" si="22"/>
        <v>2650.5</v>
      </c>
      <c r="J263" s="23"/>
    </row>
    <row r="264" spans="1:10" x14ac:dyDescent="0.25">
      <c r="A264" s="26"/>
      <c r="B264" s="43"/>
      <c r="C264" s="16" t="s">
        <v>36</v>
      </c>
      <c r="D264" s="16"/>
      <c r="E264" s="71">
        <f t="shared" ref="E264:H265" si="25">E269+E274+E279+E284+E289+E295+E300</f>
        <v>0</v>
      </c>
      <c r="F264" s="71">
        <f t="shared" si="25"/>
        <v>0</v>
      </c>
      <c r="G264" s="71">
        <f t="shared" si="25"/>
        <v>0</v>
      </c>
      <c r="H264" s="71">
        <f t="shared" si="25"/>
        <v>0</v>
      </c>
      <c r="I264" s="21">
        <f t="shared" si="22"/>
        <v>0</v>
      </c>
      <c r="J264" s="23"/>
    </row>
    <row r="265" spans="1:10" x14ac:dyDescent="0.25">
      <c r="A265" s="28"/>
      <c r="B265" s="44"/>
      <c r="C265" s="16" t="s">
        <v>19</v>
      </c>
      <c r="D265" s="16" t="s">
        <v>14</v>
      </c>
      <c r="E265" s="71">
        <f t="shared" si="25"/>
        <v>2252.77279</v>
      </c>
      <c r="F265" s="71">
        <f t="shared" si="25"/>
        <v>4120</v>
      </c>
      <c r="G265" s="71">
        <f t="shared" si="25"/>
        <v>2850</v>
      </c>
      <c r="H265" s="71">
        <f t="shared" si="25"/>
        <v>2850</v>
      </c>
      <c r="I265" s="21">
        <f t="shared" si="22"/>
        <v>9820</v>
      </c>
      <c r="J265" s="23"/>
    </row>
    <row r="266" spans="1:10" x14ac:dyDescent="0.25">
      <c r="A266" s="29" t="s">
        <v>22</v>
      </c>
      <c r="B266" s="73" t="s">
        <v>95</v>
      </c>
      <c r="C266" s="16" t="s">
        <v>13</v>
      </c>
      <c r="D266" s="20" t="s">
        <v>14</v>
      </c>
      <c r="E266" s="71">
        <f>SUM(E267:E270)</f>
        <v>1157.2</v>
      </c>
      <c r="F266" s="71">
        <f>SUM(F267:F270)</f>
        <v>3000</v>
      </c>
      <c r="G266" s="71">
        <f>SUM(G267:G270)</f>
        <v>2000</v>
      </c>
      <c r="H266" s="71">
        <f>SUM(H267:H270)</f>
        <v>2000</v>
      </c>
      <c r="I266" s="21">
        <f t="shared" si="22"/>
        <v>7000</v>
      </c>
      <c r="J266" s="23"/>
    </row>
    <row r="267" spans="1:10" x14ac:dyDescent="0.25">
      <c r="A267" s="31"/>
      <c r="B267" s="74"/>
      <c r="C267" s="16" t="s">
        <v>16</v>
      </c>
      <c r="D267" s="16"/>
      <c r="E267" s="75"/>
      <c r="F267" s="75"/>
      <c r="G267" s="75"/>
      <c r="H267" s="75"/>
      <c r="I267" s="21">
        <f t="shared" si="22"/>
        <v>0</v>
      </c>
      <c r="J267" s="23"/>
    </row>
    <row r="268" spans="1:10" x14ac:dyDescent="0.25">
      <c r="A268" s="31"/>
      <c r="B268" s="74"/>
      <c r="C268" s="16" t="s">
        <v>17</v>
      </c>
      <c r="D268" s="16"/>
      <c r="E268" s="75"/>
      <c r="F268" s="75"/>
      <c r="G268" s="75"/>
      <c r="H268" s="75"/>
      <c r="I268" s="21">
        <f t="shared" si="22"/>
        <v>0</v>
      </c>
      <c r="J268" s="23"/>
    </row>
    <row r="269" spans="1:10" ht="12.6" customHeight="1" x14ac:dyDescent="0.25">
      <c r="A269" s="31"/>
      <c r="B269" s="74"/>
      <c r="C269" s="16" t="s">
        <v>47</v>
      </c>
      <c r="D269" s="16"/>
      <c r="E269" s="75"/>
      <c r="F269" s="75"/>
      <c r="G269" s="75"/>
      <c r="H269" s="75"/>
      <c r="I269" s="21">
        <f t="shared" si="22"/>
        <v>0</v>
      </c>
      <c r="J269" s="23"/>
    </row>
    <row r="270" spans="1:10" ht="13.5" customHeight="1" x14ac:dyDescent="0.25">
      <c r="A270" s="33"/>
      <c r="B270" s="76"/>
      <c r="C270" s="16" t="s">
        <v>19</v>
      </c>
      <c r="D270" s="16" t="s">
        <v>14</v>
      </c>
      <c r="E270" s="75">
        <v>1157.2</v>
      </c>
      <c r="F270" s="75">
        <v>3000</v>
      </c>
      <c r="G270" s="75">
        <v>2000</v>
      </c>
      <c r="H270" s="75">
        <v>2000</v>
      </c>
      <c r="I270" s="21">
        <f t="shared" si="22"/>
        <v>7000</v>
      </c>
      <c r="J270" s="23"/>
    </row>
    <row r="271" spans="1:10" x14ac:dyDescent="0.25">
      <c r="A271" s="29" t="s">
        <v>24</v>
      </c>
      <c r="B271" s="73" t="s">
        <v>96</v>
      </c>
      <c r="C271" s="16" t="s">
        <v>13</v>
      </c>
      <c r="D271" s="20" t="s">
        <v>14</v>
      </c>
      <c r="E271" s="72">
        <f>SUM(E272:E275)</f>
        <v>876.6</v>
      </c>
      <c r="F271" s="72">
        <f>SUM(F272:F275)</f>
        <v>850</v>
      </c>
      <c r="G271" s="72">
        <f>SUM(G272:G275)</f>
        <v>850</v>
      </c>
      <c r="H271" s="72">
        <f>SUM(H272:H275)</f>
        <v>850</v>
      </c>
      <c r="I271" s="21">
        <f t="shared" si="22"/>
        <v>2550</v>
      </c>
      <c r="J271" s="23"/>
    </row>
    <row r="272" spans="1:10" x14ac:dyDescent="0.25">
      <c r="A272" s="31"/>
      <c r="B272" s="74"/>
      <c r="C272" s="16" t="s">
        <v>16</v>
      </c>
      <c r="D272" s="16"/>
      <c r="E272" s="75"/>
      <c r="F272" s="75"/>
      <c r="G272" s="75"/>
      <c r="H272" s="75"/>
      <c r="I272" s="21">
        <f t="shared" si="22"/>
        <v>0</v>
      </c>
      <c r="J272" s="23"/>
    </row>
    <row r="273" spans="1:10" x14ac:dyDescent="0.25">
      <c r="A273" s="31"/>
      <c r="B273" s="74"/>
      <c r="C273" s="16" t="s">
        <v>17</v>
      </c>
      <c r="D273" s="16"/>
      <c r="E273" s="75"/>
      <c r="F273" s="75"/>
      <c r="G273" s="75"/>
      <c r="H273" s="75"/>
      <c r="I273" s="21">
        <f t="shared" si="22"/>
        <v>0</v>
      </c>
      <c r="J273" s="23"/>
    </row>
    <row r="274" spans="1:10" x14ac:dyDescent="0.25">
      <c r="A274" s="31"/>
      <c r="B274" s="74"/>
      <c r="C274" s="16" t="s">
        <v>47</v>
      </c>
      <c r="D274" s="16"/>
      <c r="E274" s="75"/>
      <c r="F274" s="75"/>
      <c r="G274" s="75"/>
      <c r="H274" s="75"/>
      <c r="I274" s="21">
        <f t="shared" si="22"/>
        <v>0</v>
      </c>
      <c r="J274" s="23"/>
    </row>
    <row r="275" spans="1:10" ht="12.75" customHeight="1" x14ac:dyDescent="0.25">
      <c r="A275" s="33"/>
      <c r="B275" s="76"/>
      <c r="C275" s="16" t="s">
        <v>19</v>
      </c>
      <c r="D275" s="16" t="s">
        <v>14</v>
      </c>
      <c r="E275" s="75">
        <v>876.6</v>
      </c>
      <c r="F275" s="75">
        <v>850</v>
      </c>
      <c r="G275" s="75">
        <v>850</v>
      </c>
      <c r="H275" s="75">
        <v>850</v>
      </c>
      <c r="I275" s="21">
        <f t="shared" si="22"/>
        <v>2550</v>
      </c>
      <c r="J275" s="23"/>
    </row>
    <row r="276" spans="1:10" x14ac:dyDescent="0.25">
      <c r="A276" s="29" t="s">
        <v>52</v>
      </c>
      <c r="B276" s="30" t="s">
        <v>97</v>
      </c>
      <c r="C276" s="16" t="s">
        <v>13</v>
      </c>
      <c r="D276" s="20" t="s">
        <v>14</v>
      </c>
      <c r="E276" s="77">
        <f>SUM(E277:E280)</f>
        <v>1393.3889999999999</v>
      </c>
      <c r="F276" s="72">
        <f>SUM(F277:F280)</f>
        <v>1064.5</v>
      </c>
      <c r="G276" s="72"/>
      <c r="H276" s="72"/>
      <c r="I276" s="21">
        <f t="shared" si="22"/>
        <v>1064.5</v>
      </c>
      <c r="J276" s="23"/>
    </row>
    <row r="277" spans="1:10" x14ac:dyDescent="0.25">
      <c r="A277" s="31"/>
      <c r="B277" s="32"/>
      <c r="C277" s="16" t="s">
        <v>16</v>
      </c>
      <c r="D277" s="16"/>
      <c r="E277" s="78">
        <v>111.63500000000001</v>
      </c>
      <c r="F277" s="79"/>
      <c r="G277" s="75"/>
      <c r="H277" s="75"/>
      <c r="I277" s="21">
        <f t="shared" si="22"/>
        <v>0</v>
      </c>
      <c r="J277" s="23"/>
    </row>
    <row r="278" spans="1:10" x14ac:dyDescent="0.25">
      <c r="A278" s="31"/>
      <c r="B278" s="32"/>
      <c r="C278" s="16" t="s">
        <v>17</v>
      </c>
      <c r="D278" s="16"/>
      <c r="E278" s="80">
        <v>1128.4812099999999</v>
      </c>
      <c r="F278" s="81">
        <v>964.5</v>
      </c>
      <c r="G278" s="75"/>
      <c r="H278" s="75"/>
      <c r="I278" s="21">
        <f t="shared" si="22"/>
        <v>964.5</v>
      </c>
      <c r="J278" s="23"/>
    </row>
    <row r="279" spans="1:10" x14ac:dyDescent="0.25">
      <c r="A279" s="31"/>
      <c r="B279" s="32"/>
      <c r="C279" s="16" t="s">
        <v>47</v>
      </c>
      <c r="D279" s="16"/>
      <c r="E279" s="75"/>
      <c r="F279" s="75"/>
      <c r="G279" s="75"/>
      <c r="H279" s="75"/>
      <c r="I279" s="21">
        <f t="shared" si="22"/>
        <v>0</v>
      </c>
      <c r="J279" s="23"/>
    </row>
    <row r="280" spans="1:10" x14ac:dyDescent="0.25">
      <c r="A280" s="33"/>
      <c r="B280" s="34"/>
      <c r="C280" s="16" t="s">
        <v>19</v>
      </c>
      <c r="D280" s="16" t="s">
        <v>14</v>
      </c>
      <c r="E280" s="82">
        <v>153.27278999999999</v>
      </c>
      <c r="F280" s="75">
        <v>100</v>
      </c>
      <c r="G280" s="75"/>
      <c r="H280" s="75"/>
      <c r="I280" s="21">
        <f t="shared" si="22"/>
        <v>100</v>
      </c>
      <c r="J280" s="23"/>
    </row>
    <row r="281" spans="1:10" ht="13.2" customHeight="1" x14ac:dyDescent="0.25">
      <c r="A281" s="29" t="s">
        <v>54</v>
      </c>
      <c r="B281" s="30" t="s">
        <v>98</v>
      </c>
      <c r="C281" s="16" t="s">
        <v>13</v>
      </c>
      <c r="D281" s="20" t="s">
        <v>14</v>
      </c>
      <c r="E281" s="72">
        <f>SUM(E282:E285)</f>
        <v>0</v>
      </c>
      <c r="F281" s="72">
        <f>SUM(F282:F285)</f>
        <v>0</v>
      </c>
      <c r="G281" s="72">
        <f>SUM(G282:G285)</f>
        <v>0</v>
      </c>
      <c r="H281" s="72">
        <f>SUM(H282:H285)</f>
        <v>0</v>
      </c>
      <c r="I281" s="21">
        <f t="shared" si="22"/>
        <v>0</v>
      </c>
      <c r="J281" s="23"/>
    </row>
    <row r="282" spans="1:10" x14ac:dyDescent="0.25">
      <c r="A282" s="31"/>
      <c r="B282" s="32"/>
      <c r="C282" s="16" t="s">
        <v>16</v>
      </c>
      <c r="D282" s="16"/>
      <c r="E282" s="75"/>
      <c r="F282" s="75"/>
      <c r="G282" s="75"/>
      <c r="H282" s="75"/>
      <c r="I282" s="21">
        <f t="shared" si="22"/>
        <v>0</v>
      </c>
      <c r="J282" s="23"/>
    </row>
    <row r="283" spans="1:10" x14ac:dyDescent="0.25">
      <c r="A283" s="31"/>
      <c r="B283" s="32"/>
      <c r="C283" s="16" t="s">
        <v>17</v>
      </c>
      <c r="D283" s="16"/>
      <c r="E283" s="75"/>
      <c r="F283" s="75"/>
      <c r="G283" s="75"/>
      <c r="H283" s="75"/>
      <c r="I283" s="21">
        <f t="shared" si="22"/>
        <v>0</v>
      </c>
      <c r="J283" s="23"/>
    </row>
    <row r="284" spans="1:10" x14ac:dyDescent="0.25">
      <c r="A284" s="31"/>
      <c r="B284" s="32"/>
      <c r="C284" s="16" t="s">
        <v>47</v>
      </c>
      <c r="D284" s="16"/>
      <c r="E284" s="75"/>
      <c r="F284" s="75"/>
      <c r="G284" s="75"/>
      <c r="H284" s="75"/>
      <c r="I284" s="21">
        <f t="shared" si="22"/>
        <v>0</v>
      </c>
      <c r="J284" s="23"/>
    </row>
    <row r="285" spans="1:10" x14ac:dyDescent="0.25">
      <c r="A285" s="33"/>
      <c r="B285" s="34"/>
      <c r="C285" s="16" t="s">
        <v>19</v>
      </c>
      <c r="D285" s="16" t="s">
        <v>14</v>
      </c>
      <c r="E285" s="75">
        <v>0</v>
      </c>
      <c r="F285" s="75"/>
      <c r="G285" s="75"/>
      <c r="H285" s="75"/>
      <c r="I285" s="21">
        <f t="shared" si="22"/>
        <v>0</v>
      </c>
      <c r="J285" s="23"/>
    </row>
    <row r="286" spans="1:10" ht="12.75" customHeight="1" x14ac:dyDescent="0.25">
      <c r="A286" s="29" t="s">
        <v>57</v>
      </c>
      <c r="B286" s="30" t="s">
        <v>99</v>
      </c>
      <c r="C286" s="16" t="s">
        <v>13</v>
      </c>
      <c r="D286" s="20" t="s">
        <v>14</v>
      </c>
      <c r="E286" s="72">
        <f>SUM(E287:E290)</f>
        <v>6567.3</v>
      </c>
      <c r="F286" s="72">
        <f>SUM(F287:F290)</f>
        <v>0</v>
      </c>
      <c r="G286" s="72">
        <f>SUM(G287:G290)</f>
        <v>0</v>
      </c>
      <c r="H286" s="72">
        <f>SUM(H287:H290)</f>
        <v>0</v>
      </c>
      <c r="I286" s="21">
        <f t="shared" si="22"/>
        <v>0</v>
      </c>
      <c r="J286" s="23"/>
    </row>
    <row r="287" spans="1:10" x14ac:dyDescent="0.25">
      <c r="A287" s="31"/>
      <c r="B287" s="32"/>
      <c r="C287" s="16" t="s">
        <v>16</v>
      </c>
      <c r="D287" s="16"/>
      <c r="E287" s="75"/>
      <c r="F287" s="75"/>
      <c r="G287" s="75"/>
      <c r="H287" s="75"/>
      <c r="I287" s="21">
        <f t="shared" si="22"/>
        <v>0</v>
      </c>
      <c r="J287" s="23"/>
    </row>
    <row r="288" spans="1:10" x14ac:dyDescent="0.25">
      <c r="A288" s="31"/>
      <c r="B288" s="32"/>
      <c r="C288" s="16" t="s">
        <v>17</v>
      </c>
      <c r="D288" s="16"/>
      <c r="E288" s="75">
        <v>6501.6</v>
      </c>
      <c r="F288" s="75"/>
      <c r="G288" s="75"/>
      <c r="H288" s="75"/>
      <c r="I288" s="21">
        <f t="shared" si="22"/>
        <v>0</v>
      </c>
      <c r="J288" s="23"/>
    </row>
    <row r="289" spans="1:10" x14ac:dyDescent="0.25">
      <c r="A289" s="31"/>
      <c r="B289" s="32"/>
      <c r="C289" s="16" t="s">
        <v>47</v>
      </c>
      <c r="D289" s="16"/>
      <c r="E289" s="75"/>
      <c r="F289" s="75"/>
      <c r="G289" s="75"/>
      <c r="H289" s="75"/>
      <c r="I289" s="21">
        <f t="shared" ref="I289:I352" si="26">SUM(F289:H289)</f>
        <v>0</v>
      </c>
      <c r="J289" s="23"/>
    </row>
    <row r="290" spans="1:10" ht="13.2" customHeight="1" x14ac:dyDescent="0.25">
      <c r="A290" s="33"/>
      <c r="B290" s="34"/>
      <c r="C290" s="16" t="s">
        <v>19</v>
      </c>
      <c r="D290" s="16" t="s">
        <v>14</v>
      </c>
      <c r="E290" s="75">
        <v>65.7</v>
      </c>
      <c r="F290" s="75"/>
      <c r="G290" s="75"/>
      <c r="H290" s="75"/>
      <c r="I290" s="21">
        <f t="shared" si="26"/>
        <v>0</v>
      </c>
      <c r="J290" s="23"/>
    </row>
    <row r="291" spans="1:10" ht="0.6" hidden="1" customHeight="1" x14ac:dyDescent="0.25">
      <c r="A291" s="29" t="s">
        <v>59</v>
      </c>
      <c r="B291" s="30" t="s">
        <v>100</v>
      </c>
      <c r="C291" s="16" t="s">
        <v>13</v>
      </c>
      <c r="D291" s="20" t="s">
        <v>50</v>
      </c>
      <c r="E291" s="72">
        <f>SUM(E292:E296)</f>
        <v>0</v>
      </c>
      <c r="F291" s="72">
        <f t="shared" ref="F291:H291" si="27">SUM(F292:F296)</f>
        <v>0</v>
      </c>
      <c r="G291" s="72">
        <f t="shared" si="27"/>
        <v>0</v>
      </c>
      <c r="H291" s="72">
        <f t="shared" si="27"/>
        <v>0</v>
      </c>
      <c r="I291" s="21">
        <f t="shared" si="26"/>
        <v>0</v>
      </c>
      <c r="J291" s="23"/>
    </row>
    <row r="292" spans="1:10" hidden="1" x14ac:dyDescent="0.25">
      <c r="A292" s="31"/>
      <c r="B292" s="32"/>
      <c r="C292" s="16" t="s">
        <v>16</v>
      </c>
      <c r="D292" s="16"/>
      <c r="E292" s="75"/>
      <c r="F292" s="75"/>
      <c r="G292" s="75"/>
      <c r="H292" s="75"/>
      <c r="I292" s="21">
        <f t="shared" si="26"/>
        <v>0</v>
      </c>
      <c r="J292" s="23"/>
    </row>
    <row r="293" spans="1:10" hidden="1" x14ac:dyDescent="0.25">
      <c r="A293" s="31"/>
      <c r="B293" s="32"/>
      <c r="C293" s="16" t="s">
        <v>17</v>
      </c>
      <c r="D293" s="16"/>
      <c r="E293" s="75"/>
      <c r="F293" s="75"/>
      <c r="G293" s="75"/>
      <c r="H293" s="75"/>
      <c r="I293" s="21">
        <f t="shared" si="26"/>
        <v>0</v>
      </c>
      <c r="J293" s="23"/>
    </row>
    <row r="294" spans="1:10" hidden="1" x14ac:dyDescent="0.25">
      <c r="A294" s="31"/>
      <c r="B294" s="32"/>
      <c r="C294" s="16" t="s">
        <v>27</v>
      </c>
      <c r="D294" s="16"/>
      <c r="E294" s="75"/>
      <c r="F294" s="75"/>
      <c r="G294" s="75"/>
      <c r="H294" s="75"/>
      <c r="I294" s="21">
        <f t="shared" si="26"/>
        <v>0</v>
      </c>
      <c r="J294" s="23"/>
    </row>
    <row r="295" spans="1:10" hidden="1" x14ac:dyDescent="0.25">
      <c r="A295" s="31"/>
      <c r="B295" s="32"/>
      <c r="C295" s="16" t="s">
        <v>47</v>
      </c>
      <c r="D295" s="16"/>
      <c r="E295" s="75"/>
      <c r="F295" s="75"/>
      <c r="G295" s="75"/>
      <c r="H295" s="75"/>
      <c r="I295" s="21">
        <f t="shared" si="26"/>
        <v>0</v>
      </c>
      <c r="J295" s="23"/>
    </row>
    <row r="296" spans="1:10" hidden="1" x14ac:dyDescent="0.25">
      <c r="A296" s="33"/>
      <c r="B296" s="34"/>
      <c r="C296" s="16" t="s">
        <v>19</v>
      </c>
      <c r="D296" s="16" t="s">
        <v>50</v>
      </c>
      <c r="E296" s="75"/>
      <c r="F296" s="75"/>
      <c r="G296" s="75"/>
      <c r="H296" s="75"/>
      <c r="I296" s="21">
        <f t="shared" si="26"/>
        <v>0</v>
      </c>
      <c r="J296" s="23"/>
    </row>
    <row r="297" spans="1:10" ht="12.75" customHeight="1" x14ac:dyDescent="0.25">
      <c r="A297" s="29" t="s">
        <v>59</v>
      </c>
      <c r="B297" s="30" t="s">
        <v>101</v>
      </c>
      <c r="C297" s="16" t="s">
        <v>13</v>
      </c>
      <c r="D297" s="20" t="s">
        <v>14</v>
      </c>
      <c r="E297" s="72">
        <f>SUM(E298:E301)</f>
        <v>0</v>
      </c>
      <c r="F297" s="72">
        <f>SUM(F298:F301)</f>
        <v>1856</v>
      </c>
      <c r="G297" s="72">
        <f>SUM(G298:G301)</f>
        <v>0</v>
      </c>
      <c r="H297" s="72">
        <f>SUM(H298:H301)</f>
        <v>0</v>
      </c>
      <c r="I297" s="21">
        <f t="shared" si="26"/>
        <v>1856</v>
      </c>
      <c r="J297" s="23"/>
    </row>
    <row r="298" spans="1:10" x14ac:dyDescent="0.25">
      <c r="A298" s="31"/>
      <c r="B298" s="32"/>
      <c r="C298" s="16" t="s">
        <v>16</v>
      </c>
      <c r="D298" s="16"/>
      <c r="E298" s="75"/>
      <c r="F298" s="75"/>
      <c r="G298" s="75"/>
      <c r="H298" s="75"/>
      <c r="I298" s="21">
        <f t="shared" si="26"/>
        <v>0</v>
      </c>
      <c r="J298" s="23"/>
    </row>
    <row r="299" spans="1:10" x14ac:dyDescent="0.25">
      <c r="A299" s="31"/>
      <c r="B299" s="32"/>
      <c r="C299" s="16" t="s">
        <v>17</v>
      </c>
      <c r="D299" s="16"/>
      <c r="E299" s="75"/>
      <c r="F299" s="75">
        <v>1686</v>
      </c>
      <c r="G299" s="75"/>
      <c r="H299" s="75"/>
      <c r="I299" s="21">
        <f t="shared" si="26"/>
        <v>1686</v>
      </c>
      <c r="J299" s="23"/>
    </row>
    <row r="300" spans="1:10" x14ac:dyDescent="0.25">
      <c r="A300" s="31"/>
      <c r="B300" s="32"/>
      <c r="C300" s="16" t="s">
        <v>47</v>
      </c>
      <c r="D300" s="16"/>
      <c r="E300" s="75"/>
      <c r="F300" s="75"/>
      <c r="G300" s="75"/>
      <c r="H300" s="75"/>
      <c r="I300" s="21">
        <f t="shared" si="26"/>
        <v>0</v>
      </c>
      <c r="J300" s="23"/>
    </row>
    <row r="301" spans="1:10" x14ac:dyDescent="0.25">
      <c r="A301" s="33"/>
      <c r="B301" s="34"/>
      <c r="C301" s="16" t="s">
        <v>19</v>
      </c>
      <c r="D301" s="16" t="s">
        <v>14</v>
      </c>
      <c r="E301" s="75"/>
      <c r="F301" s="75">
        <v>170</v>
      </c>
      <c r="G301" s="75"/>
      <c r="H301" s="75"/>
      <c r="I301" s="21">
        <f t="shared" si="26"/>
        <v>170</v>
      </c>
      <c r="J301" s="23"/>
    </row>
    <row r="302" spans="1:10" ht="26.4" x14ac:dyDescent="0.25">
      <c r="A302" s="25">
        <v>2</v>
      </c>
      <c r="B302" s="42" t="s">
        <v>102</v>
      </c>
      <c r="C302" s="16" t="s">
        <v>13</v>
      </c>
      <c r="D302" s="20" t="s">
        <v>14</v>
      </c>
      <c r="E302" s="72">
        <f>SUM(E303:E306)</f>
        <v>1840</v>
      </c>
      <c r="F302" s="72">
        <f>SUM(F303:F306)</f>
        <v>1800</v>
      </c>
      <c r="G302" s="72">
        <f>SUM(G303:G306)</f>
        <v>6984.5</v>
      </c>
      <c r="H302" s="72">
        <f>SUM(H303:H306)</f>
        <v>1600</v>
      </c>
      <c r="I302" s="21">
        <f t="shared" si="26"/>
        <v>10384.5</v>
      </c>
      <c r="J302" s="22" t="s">
        <v>72</v>
      </c>
    </row>
    <row r="303" spans="1:10" x14ac:dyDescent="0.25">
      <c r="A303" s="26"/>
      <c r="B303" s="43"/>
      <c r="C303" s="16" t="s">
        <v>16</v>
      </c>
      <c r="D303" s="16"/>
      <c r="E303" s="75"/>
      <c r="F303" s="75"/>
      <c r="G303" s="75"/>
      <c r="H303" s="75"/>
      <c r="I303" s="21">
        <f t="shared" si="26"/>
        <v>0</v>
      </c>
      <c r="J303" s="23"/>
    </row>
    <row r="304" spans="1:10" x14ac:dyDescent="0.25">
      <c r="A304" s="26"/>
      <c r="B304" s="43"/>
      <c r="C304" s="16" t="s">
        <v>17</v>
      </c>
      <c r="D304" s="16"/>
      <c r="E304" s="75"/>
      <c r="F304" s="75"/>
      <c r="G304" s="75">
        <f>G314</f>
        <v>5384.5</v>
      </c>
      <c r="H304" s="75"/>
      <c r="I304" s="21">
        <f t="shared" si="26"/>
        <v>5384.5</v>
      </c>
      <c r="J304" s="23"/>
    </row>
    <row r="305" spans="1:10" x14ac:dyDescent="0.25">
      <c r="A305" s="26"/>
      <c r="B305" s="43"/>
      <c r="C305" s="16" t="s">
        <v>47</v>
      </c>
      <c r="D305" s="16"/>
      <c r="E305" s="75"/>
      <c r="F305" s="75"/>
      <c r="G305" s="75"/>
      <c r="H305" s="75"/>
      <c r="I305" s="21">
        <f t="shared" si="26"/>
        <v>0</v>
      </c>
      <c r="J305" s="23"/>
    </row>
    <row r="306" spans="1:10" x14ac:dyDescent="0.25">
      <c r="A306" s="28"/>
      <c r="B306" s="44"/>
      <c r="C306" s="16" t="s">
        <v>19</v>
      </c>
      <c r="D306" s="16" t="s">
        <v>14</v>
      </c>
      <c r="E306" s="75">
        <v>1840</v>
      </c>
      <c r="F306" s="75">
        <v>1800</v>
      </c>
      <c r="G306" s="75">
        <v>1600</v>
      </c>
      <c r="H306" s="75">
        <v>1600</v>
      </c>
      <c r="I306" s="21">
        <f t="shared" si="26"/>
        <v>5000</v>
      </c>
      <c r="J306" s="23"/>
    </row>
    <row r="307" spans="1:10" x14ac:dyDescent="0.25">
      <c r="A307" s="39" t="s">
        <v>40</v>
      </c>
      <c r="B307" s="45" t="s">
        <v>103</v>
      </c>
      <c r="C307" s="16" t="s">
        <v>13</v>
      </c>
      <c r="D307" s="20" t="s">
        <v>14</v>
      </c>
      <c r="E307" s="72">
        <f>SUM(E308:E311)</f>
        <v>1840</v>
      </c>
      <c r="F307" s="72">
        <f>SUM(F308:F311)</f>
        <v>1800</v>
      </c>
      <c r="G307" s="72">
        <f>SUM(G308:G311)</f>
        <v>1600</v>
      </c>
      <c r="H307" s="72">
        <f>SUM(H308:H311)</f>
        <v>1600</v>
      </c>
      <c r="I307" s="21">
        <f t="shared" si="26"/>
        <v>5000</v>
      </c>
      <c r="J307" s="23"/>
    </row>
    <row r="308" spans="1:10" x14ac:dyDescent="0.25">
      <c r="A308" s="40"/>
      <c r="B308" s="45"/>
      <c r="C308" s="16" t="s">
        <v>16</v>
      </c>
      <c r="D308" s="16"/>
      <c r="E308" s="75"/>
      <c r="F308" s="75"/>
      <c r="G308" s="75"/>
      <c r="H308" s="75"/>
      <c r="I308" s="21">
        <f t="shared" si="26"/>
        <v>0</v>
      </c>
      <c r="J308" s="23"/>
    </row>
    <row r="309" spans="1:10" x14ac:dyDescent="0.25">
      <c r="A309" s="40"/>
      <c r="B309" s="45"/>
      <c r="C309" s="16" t="s">
        <v>17</v>
      </c>
      <c r="D309" s="16"/>
      <c r="E309" s="75"/>
      <c r="F309" s="75"/>
      <c r="G309" s="75"/>
      <c r="H309" s="75"/>
      <c r="I309" s="21">
        <f t="shared" si="26"/>
        <v>0</v>
      </c>
      <c r="J309" s="23"/>
    </row>
    <row r="310" spans="1:10" x14ac:dyDescent="0.25">
      <c r="A310" s="40"/>
      <c r="B310" s="45"/>
      <c r="C310" s="16" t="s">
        <v>47</v>
      </c>
      <c r="D310" s="16"/>
      <c r="E310" s="75"/>
      <c r="F310" s="75"/>
      <c r="G310" s="75"/>
      <c r="H310" s="75"/>
      <c r="I310" s="21">
        <f t="shared" si="26"/>
        <v>0</v>
      </c>
      <c r="J310" s="23"/>
    </row>
    <row r="311" spans="1:10" x14ac:dyDescent="0.25">
      <c r="A311" s="41"/>
      <c r="B311" s="45"/>
      <c r="C311" s="16" t="s">
        <v>19</v>
      </c>
      <c r="D311" s="16" t="s">
        <v>14</v>
      </c>
      <c r="E311" s="75">
        <v>1840</v>
      </c>
      <c r="F311" s="75">
        <v>1800</v>
      </c>
      <c r="G311" s="75">
        <v>1600</v>
      </c>
      <c r="H311" s="75">
        <v>1600</v>
      </c>
      <c r="I311" s="21">
        <f t="shared" si="26"/>
        <v>5000</v>
      </c>
      <c r="J311" s="23"/>
    </row>
    <row r="312" spans="1:10" x14ac:dyDescent="0.25">
      <c r="A312" s="83" t="s">
        <v>104</v>
      </c>
      <c r="B312" s="46" t="s">
        <v>105</v>
      </c>
      <c r="C312" s="17" t="s">
        <v>13</v>
      </c>
      <c r="D312" s="20" t="s">
        <v>14</v>
      </c>
      <c r="E312" s="84">
        <f>SUM(E313:E316)</f>
        <v>0</v>
      </c>
      <c r="F312" s="84">
        <f>SUM(F313:F316)</f>
        <v>0</v>
      </c>
      <c r="G312" s="84">
        <f>SUM(G313:G316)</f>
        <v>5884.5</v>
      </c>
      <c r="H312" s="84">
        <f>SUM(H313:H316)</f>
        <v>0</v>
      </c>
      <c r="I312" s="21">
        <f t="shared" si="26"/>
        <v>5884.5</v>
      </c>
      <c r="J312" s="23"/>
    </row>
    <row r="313" spans="1:10" x14ac:dyDescent="0.25">
      <c r="A313" s="85"/>
      <c r="B313" s="46"/>
      <c r="C313" s="17" t="s">
        <v>16</v>
      </c>
      <c r="D313" s="16"/>
      <c r="E313" s="84"/>
      <c r="F313" s="84"/>
      <c r="G313" s="84"/>
      <c r="H313" s="84"/>
      <c r="I313" s="21">
        <f t="shared" si="26"/>
        <v>0</v>
      </c>
      <c r="J313" s="23"/>
    </row>
    <row r="314" spans="1:10" x14ac:dyDescent="0.25">
      <c r="A314" s="85"/>
      <c r="B314" s="46"/>
      <c r="C314" s="17" t="s">
        <v>17</v>
      </c>
      <c r="D314" s="16"/>
      <c r="E314" s="84"/>
      <c r="F314" s="84"/>
      <c r="G314" s="84">
        <v>5384.5</v>
      </c>
      <c r="H314" s="84"/>
      <c r="I314" s="21">
        <f t="shared" si="26"/>
        <v>5384.5</v>
      </c>
      <c r="J314" s="23"/>
    </row>
    <row r="315" spans="1:10" x14ac:dyDescent="0.25">
      <c r="A315" s="85"/>
      <c r="B315" s="46"/>
      <c r="C315" s="17" t="s">
        <v>47</v>
      </c>
      <c r="D315" s="16"/>
      <c r="E315" s="84"/>
      <c r="F315" s="84"/>
      <c r="G315" s="84"/>
      <c r="H315" s="84"/>
      <c r="I315" s="21">
        <f t="shared" si="26"/>
        <v>0</v>
      </c>
      <c r="J315" s="23"/>
    </row>
    <row r="316" spans="1:10" x14ac:dyDescent="0.25">
      <c r="A316" s="86"/>
      <c r="B316" s="46"/>
      <c r="C316" s="17" t="s">
        <v>19</v>
      </c>
      <c r="D316" s="16" t="s">
        <v>14</v>
      </c>
      <c r="E316" s="84"/>
      <c r="F316" s="84"/>
      <c r="G316" s="84">
        <v>500</v>
      </c>
      <c r="H316" s="84"/>
      <c r="I316" s="21">
        <f t="shared" si="26"/>
        <v>500</v>
      </c>
      <c r="J316" s="23"/>
    </row>
    <row r="317" spans="1:10" ht="13.2" customHeight="1" x14ac:dyDescent="0.25">
      <c r="A317" s="29" t="s">
        <v>106</v>
      </c>
      <c r="B317" s="30" t="s">
        <v>107</v>
      </c>
      <c r="C317" s="16" t="s">
        <v>13</v>
      </c>
      <c r="D317" s="20" t="s">
        <v>14</v>
      </c>
      <c r="E317" s="72">
        <f>SUM(E318:E321)</f>
        <v>13250</v>
      </c>
      <c r="F317" s="72">
        <f>SUM(F318:F321)</f>
        <v>0</v>
      </c>
      <c r="G317" s="72">
        <f>SUM(G318:G321)</f>
        <v>0</v>
      </c>
      <c r="H317" s="72">
        <f>SUM(H318:H321)</f>
        <v>1000</v>
      </c>
      <c r="I317" s="21">
        <f>SUM(F317:H317)</f>
        <v>1000</v>
      </c>
      <c r="J317" s="23"/>
    </row>
    <row r="318" spans="1:10" x14ac:dyDescent="0.25">
      <c r="A318" s="31"/>
      <c r="B318" s="32"/>
      <c r="C318" s="16" t="s">
        <v>16</v>
      </c>
      <c r="D318" s="16"/>
      <c r="E318" s="75"/>
      <c r="F318" s="75"/>
      <c r="G318" s="75"/>
      <c r="H318" s="75"/>
      <c r="I318" s="21">
        <f t="shared" ref="I318:I320" si="28">SUM(F318:H318)</f>
        <v>0</v>
      </c>
      <c r="J318" s="23"/>
    </row>
    <row r="319" spans="1:10" x14ac:dyDescent="0.25">
      <c r="A319" s="31"/>
      <c r="B319" s="32"/>
      <c r="C319" s="16" t="s">
        <v>17</v>
      </c>
      <c r="D319" s="16"/>
      <c r="E319" s="75">
        <v>11792.5</v>
      </c>
      <c r="F319" s="75"/>
      <c r="G319" s="75"/>
      <c r="H319" s="75"/>
      <c r="I319" s="21">
        <f t="shared" si="28"/>
        <v>0</v>
      </c>
      <c r="J319" s="23"/>
    </row>
    <row r="320" spans="1:10" x14ac:dyDescent="0.25">
      <c r="A320" s="31"/>
      <c r="B320" s="32"/>
      <c r="C320" s="16" t="s">
        <v>47</v>
      </c>
      <c r="D320" s="16"/>
      <c r="E320" s="75"/>
      <c r="F320" s="75"/>
      <c r="G320" s="75"/>
      <c r="H320" s="75"/>
      <c r="I320" s="21">
        <f t="shared" si="28"/>
        <v>0</v>
      </c>
      <c r="J320" s="23"/>
    </row>
    <row r="321" spans="1:10" x14ac:dyDescent="0.25">
      <c r="A321" s="33"/>
      <c r="B321" s="34"/>
      <c r="C321" s="16" t="s">
        <v>19</v>
      </c>
      <c r="D321" s="16" t="s">
        <v>14</v>
      </c>
      <c r="E321" s="75">
        <v>1457.5</v>
      </c>
      <c r="F321" s="75">
        <v>0</v>
      </c>
      <c r="G321" s="75">
        <v>0</v>
      </c>
      <c r="H321" s="75">
        <v>1000</v>
      </c>
      <c r="I321" s="21">
        <v>1000</v>
      </c>
      <c r="J321" s="23"/>
    </row>
    <row r="322" spans="1:10" ht="27" customHeight="1" x14ac:dyDescent="0.25">
      <c r="A322" s="87"/>
      <c r="B322" s="88" t="s">
        <v>108</v>
      </c>
      <c r="C322" s="89" t="s">
        <v>13</v>
      </c>
      <c r="D322" s="20" t="s">
        <v>14</v>
      </c>
      <c r="E322" s="90">
        <f t="shared" ref="E322:H326" si="29">E327</f>
        <v>0</v>
      </c>
      <c r="F322" s="90">
        <f t="shared" si="29"/>
        <v>600</v>
      </c>
      <c r="G322" s="90">
        <f t="shared" si="29"/>
        <v>600</v>
      </c>
      <c r="H322" s="90">
        <f t="shared" si="29"/>
        <v>600</v>
      </c>
      <c r="I322" s="21">
        <f t="shared" si="26"/>
        <v>1800</v>
      </c>
      <c r="J322" s="22" t="s">
        <v>72</v>
      </c>
    </row>
    <row r="323" spans="1:10" x14ac:dyDescent="0.25">
      <c r="A323" s="87"/>
      <c r="B323" s="88"/>
      <c r="C323" s="89" t="s">
        <v>16</v>
      </c>
      <c r="D323" s="16"/>
      <c r="E323" s="90">
        <f t="shared" si="29"/>
        <v>0</v>
      </c>
      <c r="F323" s="90">
        <f t="shared" si="29"/>
        <v>0</v>
      </c>
      <c r="G323" s="90">
        <f t="shared" si="29"/>
        <v>0</v>
      </c>
      <c r="H323" s="90">
        <f t="shared" si="29"/>
        <v>0</v>
      </c>
      <c r="I323" s="21">
        <f t="shared" si="26"/>
        <v>0</v>
      </c>
      <c r="J323" s="23"/>
    </row>
    <row r="324" spans="1:10" x14ac:dyDescent="0.25">
      <c r="A324" s="87"/>
      <c r="B324" s="88"/>
      <c r="C324" s="89" t="s">
        <v>17</v>
      </c>
      <c r="D324" s="16"/>
      <c r="E324" s="90">
        <f t="shared" si="29"/>
        <v>0</v>
      </c>
      <c r="F324" s="90">
        <f t="shared" si="29"/>
        <v>0</v>
      </c>
      <c r="G324" s="90">
        <f t="shared" si="29"/>
        <v>0</v>
      </c>
      <c r="H324" s="90">
        <f t="shared" si="29"/>
        <v>0</v>
      </c>
      <c r="I324" s="21">
        <f t="shared" si="26"/>
        <v>0</v>
      </c>
      <c r="J324" s="23"/>
    </row>
    <row r="325" spans="1:10" x14ac:dyDescent="0.25">
      <c r="A325" s="87"/>
      <c r="B325" s="88"/>
      <c r="C325" s="89" t="s">
        <v>18</v>
      </c>
      <c r="D325" s="16"/>
      <c r="E325" s="90">
        <f t="shared" si="29"/>
        <v>0</v>
      </c>
      <c r="F325" s="90">
        <f t="shared" si="29"/>
        <v>0</v>
      </c>
      <c r="G325" s="90">
        <f t="shared" si="29"/>
        <v>0</v>
      </c>
      <c r="H325" s="90">
        <f t="shared" si="29"/>
        <v>0</v>
      </c>
      <c r="I325" s="21">
        <f t="shared" si="26"/>
        <v>0</v>
      </c>
      <c r="J325" s="23"/>
    </row>
    <row r="326" spans="1:10" x14ac:dyDescent="0.25">
      <c r="A326" s="87"/>
      <c r="B326" s="88"/>
      <c r="C326" s="89" t="s">
        <v>19</v>
      </c>
      <c r="D326" s="16" t="s">
        <v>14</v>
      </c>
      <c r="E326" s="90">
        <f t="shared" si="29"/>
        <v>0</v>
      </c>
      <c r="F326" s="90">
        <f t="shared" si="29"/>
        <v>600</v>
      </c>
      <c r="G326" s="90">
        <f t="shared" si="29"/>
        <v>600</v>
      </c>
      <c r="H326" s="90">
        <f t="shared" si="29"/>
        <v>600</v>
      </c>
      <c r="I326" s="21">
        <f t="shared" si="26"/>
        <v>1800</v>
      </c>
      <c r="J326" s="23"/>
    </row>
    <row r="327" spans="1:10" ht="23.4" customHeight="1" x14ac:dyDescent="0.25">
      <c r="A327" s="91">
        <v>1</v>
      </c>
      <c r="B327" s="92" t="s">
        <v>109</v>
      </c>
      <c r="C327" s="93" t="s">
        <v>13</v>
      </c>
      <c r="D327" s="20" t="s">
        <v>14</v>
      </c>
      <c r="E327" s="94">
        <f t="shared" ref="E327:H331" si="30">E332+E337</f>
        <v>0</v>
      </c>
      <c r="F327" s="94">
        <f t="shared" si="30"/>
        <v>600</v>
      </c>
      <c r="G327" s="94">
        <f t="shared" si="30"/>
        <v>600</v>
      </c>
      <c r="H327" s="94">
        <f t="shared" si="30"/>
        <v>600</v>
      </c>
      <c r="I327" s="21">
        <f t="shared" si="26"/>
        <v>1800</v>
      </c>
      <c r="J327" s="22" t="s">
        <v>72</v>
      </c>
    </row>
    <row r="328" spans="1:10" x14ac:dyDescent="0.25">
      <c r="A328" s="91"/>
      <c r="B328" s="95"/>
      <c r="C328" s="96" t="s">
        <v>16</v>
      </c>
      <c r="D328" s="16"/>
      <c r="E328" s="97">
        <f t="shared" si="30"/>
        <v>0</v>
      </c>
      <c r="F328" s="97">
        <f t="shared" si="30"/>
        <v>0</v>
      </c>
      <c r="G328" s="97">
        <f t="shared" si="30"/>
        <v>0</v>
      </c>
      <c r="H328" s="97">
        <f t="shared" si="30"/>
        <v>0</v>
      </c>
      <c r="I328" s="21">
        <f t="shared" si="26"/>
        <v>0</v>
      </c>
      <c r="J328" s="23"/>
    </row>
    <row r="329" spans="1:10" x14ac:dyDescent="0.25">
      <c r="A329" s="91"/>
      <c r="B329" s="95"/>
      <c r="C329" s="96" t="s">
        <v>17</v>
      </c>
      <c r="D329" s="16"/>
      <c r="E329" s="97">
        <f t="shared" si="30"/>
        <v>0</v>
      </c>
      <c r="F329" s="97">
        <f t="shared" si="30"/>
        <v>0</v>
      </c>
      <c r="G329" s="97">
        <f t="shared" si="30"/>
        <v>0</v>
      </c>
      <c r="H329" s="97">
        <f t="shared" si="30"/>
        <v>0</v>
      </c>
      <c r="I329" s="21">
        <f t="shared" si="26"/>
        <v>0</v>
      </c>
      <c r="J329" s="23"/>
    </row>
    <row r="330" spans="1:10" x14ac:dyDescent="0.25">
      <c r="A330" s="91"/>
      <c r="B330" s="95"/>
      <c r="C330" s="96" t="s">
        <v>21</v>
      </c>
      <c r="D330" s="16"/>
      <c r="E330" s="97">
        <f t="shared" si="30"/>
        <v>0</v>
      </c>
      <c r="F330" s="97">
        <f t="shared" si="30"/>
        <v>0</v>
      </c>
      <c r="G330" s="97">
        <f t="shared" si="30"/>
        <v>0</v>
      </c>
      <c r="H330" s="97">
        <f t="shared" si="30"/>
        <v>0</v>
      </c>
      <c r="I330" s="21">
        <f t="shared" si="26"/>
        <v>0</v>
      </c>
      <c r="J330" s="23"/>
    </row>
    <row r="331" spans="1:10" x14ac:dyDescent="0.25">
      <c r="A331" s="91"/>
      <c r="B331" s="98"/>
      <c r="C331" s="96" t="s">
        <v>19</v>
      </c>
      <c r="D331" s="16" t="s">
        <v>14</v>
      </c>
      <c r="E331" s="97">
        <f t="shared" si="30"/>
        <v>0</v>
      </c>
      <c r="F331" s="97">
        <f t="shared" si="30"/>
        <v>600</v>
      </c>
      <c r="G331" s="97">
        <f t="shared" si="30"/>
        <v>600</v>
      </c>
      <c r="H331" s="97">
        <f t="shared" si="30"/>
        <v>600</v>
      </c>
      <c r="I331" s="21">
        <f t="shared" si="26"/>
        <v>1800</v>
      </c>
      <c r="J331" s="23"/>
    </row>
    <row r="332" spans="1:10" ht="13.2" customHeight="1" x14ac:dyDescent="0.25">
      <c r="A332" s="99" t="s">
        <v>22</v>
      </c>
      <c r="B332" s="100" t="s">
        <v>110</v>
      </c>
      <c r="C332" s="93" t="s">
        <v>13</v>
      </c>
      <c r="D332" s="20" t="s">
        <v>14</v>
      </c>
      <c r="E332" s="94">
        <f>E336</f>
        <v>0</v>
      </c>
      <c r="F332" s="94">
        <f>F336</f>
        <v>300</v>
      </c>
      <c r="G332" s="94">
        <f>G336</f>
        <v>300</v>
      </c>
      <c r="H332" s="94">
        <f>H336</f>
        <v>300</v>
      </c>
      <c r="I332" s="21">
        <f t="shared" si="26"/>
        <v>900</v>
      </c>
      <c r="J332" s="23"/>
    </row>
    <row r="333" spans="1:10" x14ac:dyDescent="0.25">
      <c r="A333" s="101"/>
      <c r="B333" s="102"/>
      <c r="C333" s="96" t="s">
        <v>16</v>
      </c>
      <c r="D333" s="16"/>
      <c r="E333" s="97"/>
      <c r="F333" s="97"/>
      <c r="G333" s="97"/>
      <c r="H333" s="97"/>
      <c r="I333" s="21">
        <f t="shared" si="26"/>
        <v>0</v>
      </c>
      <c r="J333" s="23"/>
    </row>
    <row r="334" spans="1:10" x14ac:dyDescent="0.25">
      <c r="A334" s="101"/>
      <c r="B334" s="102"/>
      <c r="C334" s="96" t="s">
        <v>17</v>
      </c>
      <c r="D334" s="16"/>
      <c r="E334" s="97"/>
      <c r="F334" s="97"/>
      <c r="G334" s="97"/>
      <c r="H334" s="97"/>
      <c r="I334" s="21">
        <f t="shared" si="26"/>
        <v>0</v>
      </c>
      <c r="J334" s="23"/>
    </row>
    <row r="335" spans="1:10" x14ac:dyDescent="0.25">
      <c r="A335" s="101"/>
      <c r="B335" s="102"/>
      <c r="C335" s="96" t="s">
        <v>21</v>
      </c>
      <c r="D335" s="16"/>
      <c r="E335" s="97"/>
      <c r="F335" s="97"/>
      <c r="G335" s="97"/>
      <c r="H335" s="97"/>
      <c r="I335" s="21">
        <f t="shared" si="26"/>
        <v>0</v>
      </c>
      <c r="J335" s="23"/>
    </row>
    <row r="336" spans="1:10" x14ac:dyDescent="0.25">
      <c r="A336" s="103"/>
      <c r="B336" s="104"/>
      <c r="C336" s="96" t="s">
        <v>19</v>
      </c>
      <c r="D336" s="16" t="s">
        <v>14</v>
      </c>
      <c r="E336" s="97">
        <v>0</v>
      </c>
      <c r="F336" s="97">
        <v>300</v>
      </c>
      <c r="G336" s="97">
        <v>300</v>
      </c>
      <c r="H336" s="97">
        <v>300</v>
      </c>
      <c r="I336" s="21">
        <f t="shared" si="26"/>
        <v>900</v>
      </c>
      <c r="J336" s="23"/>
    </row>
    <row r="337" spans="1:10" ht="13.2" customHeight="1" x14ac:dyDescent="0.25">
      <c r="A337" s="105" t="s">
        <v>24</v>
      </c>
      <c r="B337" s="100" t="s">
        <v>111</v>
      </c>
      <c r="C337" s="93" t="s">
        <v>13</v>
      </c>
      <c r="D337" s="20" t="s">
        <v>14</v>
      </c>
      <c r="E337" s="94">
        <f>SUM(E338:E341)</f>
        <v>0</v>
      </c>
      <c r="F337" s="94">
        <f>SUM(F338:F341)</f>
        <v>300</v>
      </c>
      <c r="G337" s="94">
        <f>SUM(G338:G341)</f>
        <v>300</v>
      </c>
      <c r="H337" s="94">
        <f>SUM(H338:H341)</f>
        <v>300</v>
      </c>
      <c r="I337" s="21">
        <f t="shared" si="26"/>
        <v>900</v>
      </c>
      <c r="J337" s="23"/>
    </row>
    <row r="338" spans="1:10" x14ac:dyDescent="0.25">
      <c r="A338" s="105"/>
      <c r="B338" s="102"/>
      <c r="C338" s="96" t="s">
        <v>16</v>
      </c>
      <c r="D338" s="16"/>
      <c r="E338" s="97"/>
      <c r="F338" s="97"/>
      <c r="G338" s="97"/>
      <c r="H338" s="97"/>
      <c r="I338" s="21">
        <f t="shared" si="26"/>
        <v>0</v>
      </c>
      <c r="J338" s="23"/>
    </row>
    <row r="339" spans="1:10" x14ac:dyDescent="0.25">
      <c r="A339" s="105"/>
      <c r="B339" s="102"/>
      <c r="C339" s="96" t="s">
        <v>17</v>
      </c>
      <c r="D339" s="16"/>
      <c r="E339" s="97"/>
      <c r="F339" s="97"/>
      <c r="G339" s="97"/>
      <c r="H339" s="97"/>
      <c r="I339" s="21">
        <f t="shared" si="26"/>
        <v>0</v>
      </c>
      <c r="J339" s="23"/>
    </row>
    <row r="340" spans="1:10" ht="20.399999999999999" x14ac:dyDescent="0.25">
      <c r="A340" s="105"/>
      <c r="B340" s="102"/>
      <c r="C340" s="96" t="s">
        <v>28</v>
      </c>
      <c r="D340" s="16"/>
      <c r="E340" s="97"/>
      <c r="F340" s="97"/>
      <c r="G340" s="97"/>
      <c r="H340" s="97"/>
      <c r="I340" s="21">
        <f t="shared" si="26"/>
        <v>0</v>
      </c>
      <c r="J340" s="23"/>
    </row>
    <row r="341" spans="1:10" x14ac:dyDescent="0.25">
      <c r="A341" s="105"/>
      <c r="B341" s="104"/>
      <c r="C341" s="96" t="s">
        <v>19</v>
      </c>
      <c r="D341" s="16" t="s">
        <v>14</v>
      </c>
      <c r="E341" s="97">
        <v>0</v>
      </c>
      <c r="F341" s="97">
        <v>300</v>
      </c>
      <c r="G341" s="97">
        <v>300</v>
      </c>
      <c r="H341" s="97">
        <v>300</v>
      </c>
      <c r="I341" s="21">
        <f t="shared" si="26"/>
        <v>900</v>
      </c>
      <c r="J341" s="23"/>
    </row>
    <row r="342" spans="1:10" ht="25.5" customHeight="1" x14ac:dyDescent="0.25">
      <c r="A342" s="99"/>
      <c r="B342" s="88" t="s">
        <v>112</v>
      </c>
      <c r="C342" s="89" t="s">
        <v>13</v>
      </c>
      <c r="D342" s="20" t="s">
        <v>14</v>
      </c>
      <c r="E342" s="94">
        <f t="shared" ref="E342:H342" si="31">E347</f>
        <v>300</v>
      </c>
      <c r="F342" s="94">
        <v>400</v>
      </c>
      <c r="G342" s="94">
        <f t="shared" si="31"/>
        <v>400</v>
      </c>
      <c r="H342" s="94">
        <f t="shared" si="31"/>
        <v>300</v>
      </c>
      <c r="I342" s="21">
        <f t="shared" si="26"/>
        <v>1100</v>
      </c>
      <c r="J342" s="22" t="s">
        <v>34</v>
      </c>
    </row>
    <row r="343" spans="1:10" x14ac:dyDescent="0.25">
      <c r="A343" s="101"/>
      <c r="B343" s="88"/>
      <c r="C343" s="89" t="s">
        <v>16</v>
      </c>
      <c r="D343" s="16"/>
      <c r="E343" s="97"/>
      <c r="F343" s="97"/>
      <c r="G343" s="97"/>
      <c r="H343" s="97"/>
      <c r="I343" s="21">
        <f t="shared" si="26"/>
        <v>0</v>
      </c>
      <c r="J343" s="23"/>
    </row>
    <row r="344" spans="1:10" x14ac:dyDescent="0.25">
      <c r="A344" s="101"/>
      <c r="B344" s="88"/>
      <c r="C344" s="89" t="s">
        <v>17</v>
      </c>
      <c r="D344" s="16"/>
      <c r="E344" s="97">
        <v>11792.5</v>
      </c>
      <c r="F344" s="97"/>
      <c r="G344" s="97"/>
      <c r="H344" s="97"/>
      <c r="I344" s="21">
        <f t="shared" si="26"/>
        <v>0</v>
      </c>
      <c r="J344" s="23"/>
    </row>
    <row r="345" spans="1:10" x14ac:dyDescent="0.25">
      <c r="A345" s="101"/>
      <c r="B345" s="88"/>
      <c r="C345" s="89" t="s">
        <v>18</v>
      </c>
      <c r="D345" s="16"/>
      <c r="E345" s="97"/>
      <c r="F345" s="97"/>
      <c r="G345" s="97"/>
      <c r="H345" s="97"/>
      <c r="I345" s="21">
        <f t="shared" si="26"/>
        <v>0</v>
      </c>
      <c r="J345" s="23"/>
    </row>
    <row r="346" spans="1:10" x14ac:dyDescent="0.25">
      <c r="A346" s="103"/>
      <c r="B346" s="88"/>
      <c r="C346" s="89" t="s">
        <v>19</v>
      </c>
      <c r="D346" s="16" t="s">
        <v>14</v>
      </c>
      <c r="E346" s="97">
        <v>1757.5</v>
      </c>
      <c r="F346" s="97">
        <v>400</v>
      </c>
      <c r="G346" s="97">
        <v>400</v>
      </c>
      <c r="H346" s="97">
        <v>300</v>
      </c>
      <c r="I346" s="21">
        <f t="shared" si="26"/>
        <v>1100</v>
      </c>
      <c r="J346" s="23"/>
    </row>
    <row r="347" spans="1:10" ht="25.8" customHeight="1" x14ac:dyDescent="0.25">
      <c r="A347" s="99">
        <v>1</v>
      </c>
      <c r="B347" s="92" t="s">
        <v>113</v>
      </c>
      <c r="C347" s="93" t="s">
        <v>13</v>
      </c>
      <c r="D347" s="20" t="s">
        <v>14</v>
      </c>
      <c r="E347" s="94">
        <f t="shared" ref="E347:H347" si="32">E352</f>
        <v>300</v>
      </c>
      <c r="F347" s="94">
        <f t="shared" si="32"/>
        <v>600</v>
      </c>
      <c r="G347" s="94">
        <f t="shared" si="32"/>
        <v>400</v>
      </c>
      <c r="H347" s="94">
        <f t="shared" si="32"/>
        <v>300</v>
      </c>
      <c r="I347" s="21">
        <f t="shared" si="26"/>
        <v>1300</v>
      </c>
      <c r="J347" s="22" t="s">
        <v>34</v>
      </c>
    </row>
    <row r="348" spans="1:10" x14ac:dyDescent="0.25">
      <c r="A348" s="101"/>
      <c r="B348" s="95"/>
      <c r="C348" s="96" t="s">
        <v>16</v>
      </c>
      <c r="D348" s="16"/>
      <c r="E348" s="97"/>
      <c r="F348" s="97"/>
      <c r="G348" s="97"/>
      <c r="H348" s="97"/>
      <c r="I348" s="21">
        <f t="shared" si="26"/>
        <v>0</v>
      </c>
      <c r="J348" s="23"/>
    </row>
    <row r="349" spans="1:10" x14ac:dyDescent="0.25">
      <c r="A349" s="101"/>
      <c r="B349" s="95"/>
      <c r="C349" s="96" t="s">
        <v>17</v>
      </c>
      <c r="D349" s="16"/>
      <c r="E349" s="97">
        <v>11792.5</v>
      </c>
      <c r="F349" s="97"/>
      <c r="G349" s="97"/>
      <c r="H349" s="97"/>
      <c r="I349" s="21">
        <f t="shared" si="26"/>
        <v>0</v>
      </c>
      <c r="J349" s="23"/>
    </row>
    <row r="350" spans="1:10" x14ac:dyDescent="0.25">
      <c r="A350" s="101"/>
      <c r="B350" s="95"/>
      <c r="C350" s="96" t="s">
        <v>21</v>
      </c>
      <c r="D350" s="16"/>
      <c r="E350" s="97"/>
      <c r="F350" s="97"/>
      <c r="G350" s="97"/>
      <c r="H350" s="97"/>
      <c r="I350" s="21">
        <f t="shared" si="26"/>
        <v>0</v>
      </c>
      <c r="J350" s="23"/>
    </row>
    <row r="351" spans="1:10" x14ac:dyDescent="0.25">
      <c r="A351" s="103"/>
      <c r="B351" s="98"/>
      <c r="C351" s="96" t="s">
        <v>19</v>
      </c>
      <c r="D351" s="16" t="s">
        <v>14</v>
      </c>
      <c r="E351" s="97">
        <v>1757.5</v>
      </c>
      <c r="F351" s="97">
        <v>600</v>
      </c>
      <c r="G351" s="97">
        <v>400</v>
      </c>
      <c r="H351" s="97">
        <v>300</v>
      </c>
      <c r="I351" s="21">
        <f t="shared" si="26"/>
        <v>1300</v>
      </c>
      <c r="J351" s="23"/>
    </row>
    <row r="352" spans="1:10" ht="13.2" customHeight="1" x14ac:dyDescent="0.25">
      <c r="A352" s="106" t="s">
        <v>114</v>
      </c>
      <c r="B352" s="100" t="s">
        <v>115</v>
      </c>
      <c r="C352" s="93" t="s">
        <v>13</v>
      </c>
      <c r="D352" s="20" t="s">
        <v>14</v>
      </c>
      <c r="E352" s="94">
        <f t="shared" ref="E352:H352" si="33">E356</f>
        <v>300</v>
      </c>
      <c r="F352" s="94">
        <f t="shared" si="33"/>
        <v>600</v>
      </c>
      <c r="G352" s="94">
        <f t="shared" si="33"/>
        <v>400</v>
      </c>
      <c r="H352" s="94">
        <f t="shared" si="33"/>
        <v>300</v>
      </c>
      <c r="I352" s="21">
        <f t="shared" si="26"/>
        <v>1300</v>
      </c>
      <c r="J352" s="23"/>
    </row>
    <row r="353" spans="1:10" x14ac:dyDescent="0.25">
      <c r="A353" s="107"/>
      <c r="B353" s="102"/>
      <c r="C353" s="96" t="s">
        <v>16</v>
      </c>
      <c r="D353" s="16"/>
      <c r="E353" s="97"/>
      <c r="F353" s="97"/>
      <c r="G353" s="97"/>
      <c r="H353" s="97"/>
      <c r="I353" s="21">
        <f t="shared" ref="I353:I375" si="34">SUM(F353:H353)</f>
        <v>0</v>
      </c>
      <c r="J353" s="23"/>
    </row>
    <row r="354" spans="1:10" x14ac:dyDescent="0.25">
      <c r="A354" s="107"/>
      <c r="B354" s="102"/>
      <c r="C354" s="96" t="s">
        <v>17</v>
      </c>
      <c r="D354" s="16"/>
      <c r="E354" s="97"/>
      <c r="F354" s="97"/>
      <c r="G354" s="97"/>
      <c r="H354" s="97"/>
      <c r="I354" s="21">
        <f t="shared" si="34"/>
        <v>0</v>
      </c>
      <c r="J354" s="23"/>
    </row>
    <row r="355" spans="1:10" x14ac:dyDescent="0.25">
      <c r="A355" s="107"/>
      <c r="B355" s="102"/>
      <c r="C355" s="96" t="s">
        <v>21</v>
      </c>
      <c r="D355" s="16"/>
      <c r="E355" s="97"/>
      <c r="F355" s="97"/>
      <c r="G355" s="97"/>
      <c r="H355" s="97"/>
      <c r="I355" s="21">
        <f t="shared" si="34"/>
        <v>0</v>
      </c>
      <c r="J355" s="23"/>
    </row>
    <row r="356" spans="1:10" x14ac:dyDescent="0.25">
      <c r="A356" s="108"/>
      <c r="B356" s="104"/>
      <c r="C356" s="96" t="s">
        <v>19</v>
      </c>
      <c r="D356" s="16" t="s">
        <v>14</v>
      </c>
      <c r="E356" s="97">
        <v>300</v>
      </c>
      <c r="F356" s="97">
        <v>600</v>
      </c>
      <c r="G356" s="97">
        <v>400</v>
      </c>
      <c r="H356" s="97">
        <v>300</v>
      </c>
      <c r="I356" s="21">
        <f t="shared" si="34"/>
        <v>1300</v>
      </c>
      <c r="J356" s="23"/>
    </row>
    <row r="357" spans="1:10" ht="39.6" x14ac:dyDescent="0.25">
      <c r="A357" s="109"/>
      <c r="B357" s="88" t="s">
        <v>116</v>
      </c>
      <c r="C357" s="89" t="s">
        <v>13</v>
      </c>
      <c r="D357" s="20" t="s">
        <v>14</v>
      </c>
      <c r="E357" s="110">
        <f>E361</f>
        <v>10</v>
      </c>
      <c r="F357" s="110">
        <f t="shared" ref="F357:G357" si="35">F361</f>
        <v>10</v>
      </c>
      <c r="G357" s="110">
        <f t="shared" si="35"/>
        <v>10</v>
      </c>
      <c r="H357" s="110">
        <v>10</v>
      </c>
      <c r="I357" s="21">
        <f t="shared" si="34"/>
        <v>30</v>
      </c>
      <c r="J357" s="22" t="s">
        <v>117</v>
      </c>
    </row>
    <row r="358" spans="1:10" x14ac:dyDescent="0.25">
      <c r="A358" s="109"/>
      <c r="B358" s="88"/>
      <c r="C358" s="89" t="s">
        <v>16</v>
      </c>
      <c r="D358" s="16"/>
      <c r="E358" s="111"/>
      <c r="F358" s="111"/>
      <c r="G358" s="111"/>
      <c r="H358" s="111"/>
      <c r="I358" s="21">
        <f t="shared" si="34"/>
        <v>0</v>
      </c>
      <c r="J358" s="23"/>
    </row>
    <row r="359" spans="1:10" x14ac:dyDescent="0.25">
      <c r="A359" s="109"/>
      <c r="B359" s="88"/>
      <c r="C359" s="89" t="s">
        <v>17</v>
      </c>
      <c r="D359" s="16"/>
      <c r="E359" s="111"/>
      <c r="F359" s="111"/>
      <c r="G359" s="111"/>
      <c r="H359" s="111"/>
      <c r="I359" s="21">
        <f t="shared" si="34"/>
        <v>0</v>
      </c>
      <c r="J359" s="23"/>
    </row>
    <row r="360" spans="1:10" x14ac:dyDescent="0.25">
      <c r="A360" s="109"/>
      <c r="B360" s="88"/>
      <c r="C360" s="89" t="s">
        <v>18</v>
      </c>
      <c r="D360" s="16"/>
      <c r="E360" s="111"/>
      <c r="F360" s="111"/>
      <c r="G360" s="111"/>
      <c r="H360" s="111"/>
      <c r="I360" s="21">
        <f t="shared" si="34"/>
        <v>0</v>
      </c>
      <c r="J360" s="23"/>
    </row>
    <row r="361" spans="1:10" ht="19.2" customHeight="1" x14ac:dyDescent="0.25">
      <c r="A361" s="109"/>
      <c r="B361" s="88"/>
      <c r="C361" s="89" t="s">
        <v>19</v>
      </c>
      <c r="D361" s="16" t="s">
        <v>14</v>
      </c>
      <c r="E361" s="111">
        <f>E366</f>
        <v>10</v>
      </c>
      <c r="F361" s="111">
        <f t="shared" ref="F361:G361" si="36">F366</f>
        <v>10</v>
      </c>
      <c r="G361" s="111">
        <f t="shared" si="36"/>
        <v>10</v>
      </c>
      <c r="H361" s="111">
        <v>10</v>
      </c>
      <c r="I361" s="21">
        <f t="shared" si="34"/>
        <v>30</v>
      </c>
      <c r="J361" s="23"/>
    </row>
    <row r="362" spans="1:10" x14ac:dyDescent="0.25">
      <c r="A362" s="109"/>
      <c r="B362" s="92" t="s">
        <v>118</v>
      </c>
      <c r="C362" s="93" t="s">
        <v>13</v>
      </c>
      <c r="D362" s="20" t="s">
        <v>14</v>
      </c>
      <c r="E362" s="110">
        <f>E366</f>
        <v>10</v>
      </c>
      <c r="F362" s="110">
        <f t="shared" ref="F362:G362" si="37">F366</f>
        <v>10</v>
      </c>
      <c r="G362" s="110">
        <f t="shared" si="37"/>
        <v>10</v>
      </c>
      <c r="H362" s="110">
        <v>10</v>
      </c>
      <c r="I362" s="21">
        <f t="shared" si="34"/>
        <v>30</v>
      </c>
      <c r="J362" s="23"/>
    </row>
    <row r="363" spans="1:10" x14ac:dyDescent="0.25">
      <c r="A363" s="109"/>
      <c r="B363" s="95"/>
      <c r="C363" s="96" t="s">
        <v>16</v>
      </c>
      <c r="D363" s="16"/>
      <c r="E363" s="111"/>
      <c r="F363" s="111"/>
      <c r="G363" s="111"/>
      <c r="H363" s="111"/>
      <c r="I363" s="21">
        <f t="shared" si="34"/>
        <v>0</v>
      </c>
      <c r="J363" s="23"/>
    </row>
    <row r="364" spans="1:10" x14ac:dyDescent="0.25">
      <c r="A364" s="109"/>
      <c r="B364" s="95"/>
      <c r="C364" s="96" t="s">
        <v>17</v>
      </c>
      <c r="D364" s="16"/>
      <c r="E364" s="111"/>
      <c r="F364" s="111"/>
      <c r="G364" s="111"/>
      <c r="H364" s="111"/>
      <c r="I364" s="21">
        <f t="shared" si="34"/>
        <v>0</v>
      </c>
      <c r="J364" s="23"/>
    </row>
    <row r="365" spans="1:10" x14ac:dyDescent="0.25">
      <c r="A365" s="109"/>
      <c r="B365" s="95"/>
      <c r="C365" s="96" t="s">
        <v>21</v>
      </c>
      <c r="D365" s="16"/>
      <c r="E365" s="111"/>
      <c r="F365" s="111"/>
      <c r="G365" s="111"/>
      <c r="H365" s="111"/>
      <c r="I365" s="21">
        <f t="shared" si="34"/>
        <v>0</v>
      </c>
      <c r="J365" s="23"/>
    </row>
    <row r="366" spans="1:10" ht="16.95" customHeight="1" x14ac:dyDescent="0.25">
      <c r="A366" s="109"/>
      <c r="B366" s="98"/>
      <c r="C366" s="96" t="s">
        <v>19</v>
      </c>
      <c r="D366" s="16" t="s">
        <v>14</v>
      </c>
      <c r="E366" s="111">
        <f>E371</f>
        <v>10</v>
      </c>
      <c r="F366" s="111">
        <f t="shared" ref="F366:G366" si="38">F371</f>
        <v>10</v>
      </c>
      <c r="G366" s="111">
        <f t="shared" si="38"/>
        <v>10</v>
      </c>
      <c r="H366" s="111">
        <v>10</v>
      </c>
      <c r="I366" s="21">
        <f t="shared" si="34"/>
        <v>30</v>
      </c>
      <c r="J366" s="23"/>
    </row>
    <row r="367" spans="1:10" x14ac:dyDescent="0.25">
      <c r="A367" s="109"/>
      <c r="B367" s="100" t="s">
        <v>119</v>
      </c>
      <c r="C367" s="93" t="s">
        <v>13</v>
      </c>
      <c r="D367" s="20" t="s">
        <v>14</v>
      </c>
      <c r="E367" s="110">
        <v>10</v>
      </c>
      <c r="F367" s="110">
        <v>10</v>
      </c>
      <c r="G367" s="110">
        <v>10</v>
      </c>
      <c r="H367" s="110">
        <v>10</v>
      </c>
      <c r="I367" s="21">
        <f t="shared" si="34"/>
        <v>30</v>
      </c>
      <c r="J367" s="23"/>
    </row>
    <row r="368" spans="1:10" x14ac:dyDescent="0.25">
      <c r="A368" s="109"/>
      <c r="B368" s="102"/>
      <c r="C368" s="96" t="s">
        <v>16</v>
      </c>
      <c r="D368" s="16"/>
      <c r="E368" s="111"/>
      <c r="F368" s="111"/>
      <c r="G368" s="111"/>
      <c r="H368" s="111"/>
      <c r="I368" s="21">
        <f t="shared" si="34"/>
        <v>0</v>
      </c>
      <c r="J368" s="23"/>
    </row>
    <row r="369" spans="1:10" x14ac:dyDescent="0.25">
      <c r="A369" s="109"/>
      <c r="B369" s="102"/>
      <c r="C369" s="96" t="s">
        <v>17</v>
      </c>
      <c r="D369" s="16"/>
      <c r="E369" s="111"/>
      <c r="F369" s="111"/>
      <c r="G369" s="111"/>
      <c r="H369" s="111"/>
      <c r="I369" s="21">
        <f t="shared" si="34"/>
        <v>0</v>
      </c>
      <c r="J369" s="23"/>
    </row>
    <row r="370" spans="1:10" x14ac:dyDescent="0.25">
      <c r="A370" s="109"/>
      <c r="B370" s="102"/>
      <c r="C370" s="96" t="s">
        <v>21</v>
      </c>
      <c r="D370" s="16"/>
      <c r="E370" s="111"/>
      <c r="F370" s="111"/>
      <c r="G370" s="111"/>
      <c r="H370" s="111"/>
      <c r="I370" s="21">
        <f t="shared" si="34"/>
        <v>0</v>
      </c>
      <c r="J370" s="23"/>
    </row>
    <row r="371" spans="1:10" ht="18.600000000000001" customHeight="1" x14ac:dyDescent="0.25">
      <c r="A371" s="109"/>
      <c r="B371" s="104"/>
      <c r="C371" s="96" t="s">
        <v>19</v>
      </c>
      <c r="D371" s="16" t="s">
        <v>14</v>
      </c>
      <c r="E371" s="111">
        <v>10</v>
      </c>
      <c r="F371" s="111">
        <v>10</v>
      </c>
      <c r="G371" s="111">
        <v>10</v>
      </c>
      <c r="H371" s="111">
        <v>10</v>
      </c>
      <c r="I371" s="21">
        <f t="shared" si="34"/>
        <v>30</v>
      </c>
      <c r="J371" s="23"/>
    </row>
    <row r="372" spans="1:10" ht="13.8" x14ac:dyDescent="0.25">
      <c r="A372" s="112"/>
      <c r="B372" s="113" t="s">
        <v>120</v>
      </c>
      <c r="C372" s="20" t="s">
        <v>13</v>
      </c>
      <c r="D372" s="20" t="s">
        <v>14</v>
      </c>
      <c r="E372" s="114">
        <f>E256+E211+E191+E166+E125+E73+E38+E7+E322+E342+E357</f>
        <v>74774.741309999998</v>
      </c>
      <c r="F372" s="114">
        <f>F256+F211+F191+F166+F125+F73+F38+F7+F322+F342+F357</f>
        <v>77473.3</v>
      </c>
      <c r="G372" s="114">
        <f>G256+G211+G191+G166+G125+G73+G38+G7+G322+G342+G357</f>
        <v>64008.5</v>
      </c>
      <c r="H372" s="114">
        <f>H256+H211+H191+H166+H125+H73+H38+H7+H322+H342+H357</f>
        <v>55780</v>
      </c>
      <c r="I372" s="21">
        <f t="shared" si="34"/>
        <v>197261.8</v>
      </c>
      <c r="J372" s="23"/>
    </row>
    <row r="373" spans="1:10" ht="13.8" x14ac:dyDescent="0.25">
      <c r="A373" s="115"/>
      <c r="B373" s="116"/>
      <c r="C373" s="20" t="s">
        <v>16</v>
      </c>
      <c r="D373" s="16"/>
      <c r="E373" s="114">
        <f t="shared" ref="E373:H375" si="39">E257+E212+E192+E167+E126+E74+E39+E8+E323+E343</f>
        <v>111.63500000000001</v>
      </c>
      <c r="F373" s="114">
        <f t="shared" si="39"/>
        <v>0</v>
      </c>
      <c r="G373" s="114">
        <f t="shared" si="39"/>
        <v>0</v>
      </c>
      <c r="H373" s="114">
        <f t="shared" si="39"/>
        <v>0</v>
      </c>
      <c r="I373" s="21">
        <f t="shared" si="34"/>
        <v>0</v>
      </c>
      <c r="J373" s="23"/>
    </row>
    <row r="374" spans="1:10" ht="13.8" x14ac:dyDescent="0.25">
      <c r="A374" s="115"/>
      <c r="B374" s="116"/>
      <c r="C374" s="20" t="s">
        <v>17</v>
      </c>
      <c r="D374" s="16"/>
      <c r="E374" s="114">
        <f t="shared" si="39"/>
        <v>28569.33352</v>
      </c>
      <c r="F374" s="114">
        <f t="shared" si="39"/>
        <v>13745</v>
      </c>
      <c r="G374" s="114">
        <f t="shared" si="39"/>
        <v>7088.5</v>
      </c>
      <c r="H374" s="114">
        <f t="shared" si="39"/>
        <v>0</v>
      </c>
      <c r="I374" s="21">
        <f t="shared" si="34"/>
        <v>20833.5</v>
      </c>
      <c r="J374" s="23"/>
    </row>
    <row r="375" spans="1:10" ht="13.8" x14ac:dyDescent="0.25">
      <c r="A375" s="115"/>
      <c r="B375" s="116"/>
      <c r="C375" s="20" t="s">
        <v>47</v>
      </c>
      <c r="D375" s="16"/>
      <c r="E375" s="114">
        <f t="shared" si="39"/>
        <v>2277.1</v>
      </c>
      <c r="F375" s="114">
        <f t="shared" si="39"/>
        <v>0</v>
      </c>
      <c r="G375" s="114">
        <f t="shared" si="39"/>
        <v>0</v>
      </c>
      <c r="H375" s="114">
        <f t="shared" si="39"/>
        <v>0</v>
      </c>
      <c r="I375" s="21">
        <f t="shared" si="34"/>
        <v>0</v>
      </c>
      <c r="J375" s="23"/>
    </row>
    <row r="376" spans="1:10" ht="13.8" x14ac:dyDescent="0.25">
      <c r="A376" s="117"/>
      <c r="B376" s="118"/>
      <c r="C376" s="20" t="s">
        <v>19</v>
      </c>
      <c r="D376" s="16" t="s">
        <v>14</v>
      </c>
      <c r="E376" s="114">
        <f>E260+E215+E195+E170+E129+E77+E42+E11+E326+E346+E361</f>
        <v>57066.672789999997</v>
      </c>
      <c r="F376" s="114">
        <f>F260+F215+F195+F170+F129+F77+F42+F11+F326+F346+F361</f>
        <v>63728.3</v>
      </c>
      <c r="G376" s="114">
        <f>G260+G215+G195+G170+G129+G77+G42+G11+G326+G346+G361</f>
        <v>56920</v>
      </c>
      <c r="H376" s="114">
        <f>H260+H215+H195+H170+H129+H77+H42+H11+H326+H346+H361</f>
        <v>55780</v>
      </c>
      <c r="I376" s="21">
        <f t="shared" ref="I376" si="40">SUM(F376:H376)</f>
        <v>176428.3</v>
      </c>
      <c r="J376" s="23"/>
    </row>
  </sheetData>
  <mergeCells count="153">
    <mergeCell ref="B357:B361"/>
    <mergeCell ref="B362:B366"/>
    <mergeCell ref="B367:B371"/>
    <mergeCell ref="A372:A376"/>
    <mergeCell ref="B372:B376"/>
    <mergeCell ref="A342:A346"/>
    <mergeCell ref="B342:B346"/>
    <mergeCell ref="A347:A351"/>
    <mergeCell ref="B347:B351"/>
    <mergeCell ref="A352:A356"/>
    <mergeCell ref="B352:B356"/>
    <mergeCell ref="A327:A331"/>
    <mergeCell ref="B327:B331"/>
    <mergeCell ref="A332:A336"/>
    <mergeCell ref="B332:B336"/>
    <mergeCell ref="A337:A341"/>
    <mergeCell ref="B337:B341"/>
    <mergeCell ref="A312:A316"/>
    <mergeCell ref="B312:B316"/>
    <mergeCell ref="A317:A321"/>
    <mergeCell ref="B317:B321"/>
    <mergeCell ref="A322:A326"/>
    <mergeCell ref="B322:B326"/>
    <mergeCell ref="A297:A301"/>
    <mergeCell ref="B297:B301"/>
    <mergeCell ref="A302:A306"/>
    <mergeCell ref="B302:B306"/>
    <mergeCell ref="A307:A311"/>
    <mergeCell ref="B307:B311"/>
    <mergeCell ref="A281:A285"/>
    <mergeCell ref="B281:B285"/>
    <mergeCell ref="A286:A290"/>
    <mergeCell ref="B286:B290"/>
    <mergeCell ref="A291:A296"/>
    <mergeCell ref="B291:B296"/>
    <mergeCell ref="A266:A270"/>
    <mergeCell ref="B266:B270"/>
    <mergeCell ref="A271:A275"/>
    <mergeCell ref="B271:B275"/>
    <mergeCell ref="A276:A280"/>
    <mergeCell ref="B276:B280"/>
    <mergeCell ref="A251:A255"/>
    <mergeCell ref="B251:B255"/>
    <mergeCell ref="A256:A260"/>
    <mergeCell ref="B256:B260"/>
    <mergeCell ref="A261:A265"/>
    <mergeCell ref="B261:B265"/>
    <mergeCell ref="A236:A240"/>
    <mergeCell ref="B236:B240"/>
    <mergeCell ref="A241:A245"/>
    <mergeCell ref="B241:B245"/>
    <mergeCell ref="A246:A250"/>
    <mergeCell ref="B246:B250"/>
    <mergeCell ref="A221:A225"/>
    <mergeCell ref="B221:B225"/>
    <mergeCell ref="A226:A230"/>
    <mergeCell ref="B226:B230"/>
    <mergeCell ref="A231:A235"/>
    <mergeCell ref="B231:B235"/>
    <mergeCell ref="A206:A210"/>
    <mergeCell ref="B206:B210"/>
    <mergeCell ref="A211:A215"/>
    <mergeCell ref="B211:B215"/>
    <mergeCell ref="A216:A220"/>
    <mergeCell ref="B216:B220"/>
    <mergeCell ref="A191:A195"/>
    <mergeCell ref="B191:B195"/>
    <mergeCell ref="A196:A200"/>
    <mergeCell ref="B196:B200"/>
    <mergeCell ref="A201:A205"/>
    <mergeCell ref="B201:B205"/>
    <mergeCell ref="A176:A180"/>
    <mergeCell ref="B176:B180"/>
    <mergeCell ref="A181:A185"/>
    <mergeCell ref="B181:B185"/>
    <mergeCell ref="A186:A190"/>
    <mergeCell ref="B186:B190"/>
    <mergeCell ref="A160:A165"/>
    <mergeCell ref="B160:B165"/>
    <mergeCell ref="A166:A170"/>
    <mergeCell ref="B166:B170"/>
    <mergeCell ref="A171:A175"/>
    <mergeCell ref="B171:B175"/>
    <mergeCell ref="A145:A149"/>
    <mergeCell ref="B145:B149"/>
    <mergeCell ref="A150:A154"/>
    <mergeCell ref="B150:B154"/>
    <mergeCell ref="A155:A159"/>
    <mergeCell ref="B155:B159"/>
    <mergeCell ref="A130:A134"/>
    <mergeCell ref="B130:B134"/>
    <mergeCell ref="A135:A139"/>
    <mergeCell ref="B135:B139"/>
    <mergeCell ref="A140:A144"/>
    <mergeCell ref="B140:B144"/>
    <mergeCell ref="A115:A119"/>
    <mergeCell ref="B115:B119"/>
    <mergeCell ref="A120:A124"/>
    <mergeCell ref="B120:B124"/>
    <mergeCell ref="A125:A129"/>
    <mergeCell ref="B125:B129"/>
    <mergeCell ref="A99:A103"/>
    <mergeCell ref="B99:B103"/>
    <mergeCell ref="A104:A109"/>
    <mergeCell ref="B104:B109"/>
    <mergeCell ref="A110:A114"/>
    <mergeCell ref="B110:B114"/>
    <mergeCell ref="A83:A87"/>
    <mergeCell ref="B83:B87"/>
    <mergeCell ref="A88:A93"/>
    <mergeCell ref="B88:B93"/>
    <mergeCell ref="A94:A98"/>
    <mergeCell ref="B94:B98"/>
    <mergeCell ref="A68:A72"/>
    <mergeCell ref="B68:B72"/>
    <mergeCell ref="A73:A77"/>
    <mergeCell ref="B73:B77"/>
    <mergeCell ref="A78:A82"/>
    <mergeCell ref="B78:B82"/>
    <mergeCell ref="A53:A57"/>
    <mergeCell ref="B53:B57"/>
    <mergeCell ref="A58:A62"/>
    <mergeCell ref="B58:B62"/>
    <mergeCell ref="A63:A67"/>
    <mergeCell ref="B63:B67"/>
    <mergeCell ref="A38:A42"/>
    <mergeCell ref="B38:B42"/>
    <mergeCell ref="A43:A47"/>
    <mergeCell ref="B43:B47"/>
    <mergeCell ref="A48:A52"/>
    <mergeCell ref="B48:B52"/>
    <mergeCell ref="A22:A27"/>
    <mergeCell ref="B22:B27"/>
    <mergeCell ref="A28:A32"/>
    <mergeCell ref="B28:B32"/>
    <mergeCell ref="A33:A37"/>
    <mergeCell ref="B33:B37"/>
    <mergeCell ref="A7:A11"/>
    <mergeCell ref="B7:B11"/>
    <mergeCell ref="A12:A16"/>
    <mergeCell ref="B12:B16"/>
    <mergeCell ref="A17:A21"/>
    <mergeCell ref="B17:B21"/>
    <mergeCell ref="D1:I1"/>
    <mergeCell ref="B2:J2"/>
    <mergeCell ref="A4:A5"/>
    <mergeCell ref="B4:B5"/>
    <mergeCell ref="C4:C5"/>
    <mergeCell ref="D4:D5"/>
    <mergeCell ref="E4:E5"/>
    <mergeCell ref="F4:H4"/>
    <mergeCell ref="I4:I5"/>
    <mergeCell ref="J4:J5"/>
  </mergeCells>
  <pageMargins left="0.23622047244094491" right="0.15748031496062992" top="0.9055118110236221" bottom="0.15748031496062992" header="0.19685039370078741" footer="0.23622047244094491"/>
  <pageSetup paperSize="9" orientation="landscape" r:id="rId1"/>
  <headerFooter alignWithMargins="0"/>
  <rowBreaks count="14" manualBreakCount="14">
    <brk id="37" max="16383" man="1"/>
    <brk id="62" max="16383" man="1"/>
    <brk id="72" max="16383" man="1"/>
    <brk id="119" max="16383" man="1"/>
    <brk id="124" max="16383" man="1"/>
    <brk id="165" max="16383" man="1"/>
    <brk id="190" max="16383" man="1"/>
    <brk id="210" max="16383" man="1"/>
    <brk id="235" max="16383" man="1"/>
    <brk id="255" max="16383" man="1"/>
    <brk id="296" max="16383" man="1"/>
    <brk id="321" max="16383" man="1"/>
    <brk id="341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2021-2023 (3)</vt:lpstr>
      <vt:lpstr>'2021-2023 (3)'!Заголовки_для_печати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2021-02-15T15:32:52Z</dcterms:created>
  <dcterms:modified xsi:type="dcterms:W3CDTF">2021-02-15T15:33:13Z</dcterms:modified>
</cp:coreProperties>
</file>