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usadm-ts\backup-бухгалтерия\1 Бухгалтерия 2021 года\1 Постановления\Программа 2021 года\Изменение программы 2021 год\"/>
    </mc:Choice>
  </mc:AlternateContent>
  <bookViews>
    <workbookView xWindow="-108" yWindow="-108" windowWidth="19416" windowHeight="10416" firstSheet="5" activeTab="5"/>
  </bookViews>
  <sheets>
    <sheet name="2021-2023" sheetId="1" r:id="rId1"/>
    <sheet name="2021-2023 (2)" sheetId="2" r:id="rId2"/>
    <sheet name="2021-2023 (3)" sheetId="3" r:id="rId3"/>
    <sheet name="2021-2023- подпрограмма 3" sheetId="4" r:id="rId4"/>
    <sheet name="2021-2023- подпрограмма 3 (2)" sheetId="5" r:id="rId5"/>
    <sheet name="2021-2023- 10.02.2021" sheetId="6" r:id="rId6"/>
  </sheets>
  <definedNames>
    <definedName name="_xlnm.Print_Titles" localSheetId="0">'2021-2023'!$4:$5</definedName>
    <definedName name="_xlnm.Print_Titles" localSheetId="1">'2021-2023 (2)'!$5:$6</definedName>
    <definedName name="_xlnm.Print_Titles" localSheetId="2">'2021-2023 (3)'!$6:$6</definedName>
    <definedName name="_xlnm.Print_Titles" localSheetId="5">'2021-2023- 10.02.2021'!$6:$6</definedName>
    <definedName name="_xlnm.Print_Titles" localSheetId="3">'2021-2023- подпрограмма 3'!$6:$6</definedName>
    <definedName name="_xlnm.Print_Titles" localSheetId="4">'2021-2023- подпрограмма 3 (2)'!$6:$6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1" i="6" l="1"/>
  <c r="E361" i="6"/>
  <c r="E382" i="6"/>
  <c r="E366" i="6"/>
  <c r="E367" i="6"/>
  <c r="E155" i="6" l="1"/>
  <c r="E76" i="6" l="1"/>
  <c r="E74" i="6"/>
  <c r="E80" i="6"/>
  <c r="E75" i="6" s="1"/>
  <c r="F80" i="6"/>
  <c r="G80" i="6"/>
  <c r="H80" i="6"/>
  <c r="E81" i="6"/>
  <c r="F81" i="6"/>
  <c r="G81" i="6"/>
  <c r="H81" i="6"/>
  <c r="E82" i="6"/>
  <c r="E77" i="6" s="1"/>
  <c r="F82" i="6"/>
  <c r="G82" i="6"/>
  <c r="H82" i="6"/>
  <c r="F79" i="6"/>
  <c r="G79" i="6"/>
  <c r="H79" i="6"/>
  <c r="E79" i="6"/>
  <c r="F47" i="6"/>
  <c r="F346" i="6"/>
  <c r="E323" i="6"/>
  <c r="F323" i="6"/>
  <c r="G323" i="6"/>
  <c r="H323" i="6"/>
  <c r="E324" i="6"/>
  <c r="F324" i="6"/>
  <c r="G324" i="6"/>
  <c r="H324" i="6"/>
  <c r="E325" i="6"/>
  <c r="F325" i="6"/>
  <c r="G325" i="6"/>
  <c r="H325" i="6"/>
  <c r="F326" i="6"/>
  <c r="G326" i="6"/>
  <c r="E326" i="6"/>
  <c r="F282" i="6"/>
  <c r="G282" i="6"/>
  <c r="H282" i="6"/>
  <c r="F283" i="6"/>
  <c r="G283" i="6"/>
  <c r="H283" i="6"/>
  <c r="F284" i="6"/>
  <c r="G284" i="6"/>
  <c r="H284" i="6"/>
  <c r="G285" i="6"/>
  <c r="H285" i="6"/>
  <c r="F285" i="6"/>
  <c r="F267" i="6"/>
  <c r="G267" i="6"/>
  <c r="H267" i="6"/>
  <c r="F268" i="6"/>
  <c r="G268" i="6"/>
  <c r="H268" i="6"/>
  <c r="F269" i="6"/>
  <c r="G269" i="6"/>
  <c r="I269" i="6" s="1"/>
  <c r="H269" i="6"/>
  <c r="G270" i="6"/>
  <c r="H270" i="6"/>
  <c r="F270" i="6"/>
  <c r="I270" i="6" s="1"/>
  <c r="I272" i="6"/>
  <c r="I273" i="6"/>
  <c r="I274" i="6"/>
  <c r="I275" i="6"/>
  <c r="F271" i="6"/>
  <c r="I271" i="6" s="1"/>
  <c r="E73" i="6" l="1"/>
  <c r="F266" i="6"/>
  <c r="H266" i="6"/>
  <c r="G266" i="6"/>
  <c r="I266" i="6" s="1"/>
  <c r="I268" i="6"/>
  <c r="I267" i="6"/>
  <c r="E245" i="6" l="1"/>
  <c r="E225" i="6" s="1"/>
  <c r="I265" i="6"/>
  <c r="I264" i="6"/>
  <c r="I263" i="6"/>
  <c r="I262" i="6"/>
  <c r="H261" i="6"/>
  <c r="G261" i="6"/>
  <c r="F261" i="6"/>
  <c r="E261" i="6"/>
  <c r="I260" i="6"/>
  <c r="I259" i="6"/>
  <c r="I258" i="6"/>
  <c r="I257" i="6"/>
  <c r="H256" i="6"/>
  <c r="G256" i="6"/>
  <c r="F256" i="6"/>
  <c r="E256" i="6"/>
  <c r="I255" i="6"/>
  <c r="I254" i="6"/>
  <c r="I253" i="6"/>
  <c r="I252" i="6"/>
  <c r="H251" i="6"/>
  <c r="G251" i="6"/>
  <c r="F251" i="6"/>
  <c r="E251" i="6"/>
  <c r="I250" i="6"/>
  <c r="I249" i="6"/>
  <c r="I248" i="6"/>
  <c r="I247" i="6"/>
  <c r="H246" i="6"/>
  <c r="G246" i="6"/>
  <c r="F246" i="6"/>
  <c r="H245" i="6"/>
  <c r="H225" i="6" s="1"/>
  <c r="G245" i="6"/>
  <c r="G225" i="6" s="1"/>
  <c r="F245" i="6"/>
  <c r="H244" i="6"/>
  <c r="H224" i="6" s="1"/>
  <c r="G244" i="6"/>
  <c r="G224" i="6" s="1"/>
  <c r="F244" i="6"/>
  <c r="F224" i="6" s="1"/>
  <c r="E244" i="6"/>
  <c r="E224" i="6" s="1"/>
  <c r="H243" i="6"/>
  <c r="H223" i="6" s="1"/>
  <c r="G243" i="6"/>
  <c r="G223" i="6" s="1"/>
  <c r="F243" i="6"/>
  <c r="F223" i="6" s="1"/>
  <c r="E243" i="6"/>
  <c r="E223" i="6" s="1"/>
  <c r="H242" i="6"/>
  <c r="H222" i="6" s="1"/>
  <c r="G242" i="6"/>
  <c r="G222" i="6" s="1"/>
  <c r="F242" i="6"/>
  <c r="E242" i="6"/>
  <c r="E222" i="6" s="1"/>
  <c r="I240" i="6"/>
  <c r="I239" i="6"/>
  <c r="I238" i="6"/>
  <c r="I237" i="6"/>
  <c r="H236" i="6"/>
  <c r="G236" i="6"/>
  <c r="F236" i="6"/>
  <c r="E236" i="6"/>
  <c r="I235" i="6"/>
  <c r="I234" i="6"/>
  <c r="I233" i="6"/>
  <c r="I232" i="6"/>
  <c r="H231" i="6"/>
  <c r="G231" i="6"/>
  <c r="F231" i="6"/>
  <c r="I230" i="6"/>
  <c r="I229" i="6"/>
  <c r="I228" i="6"/>
  <c r="I227" i="6"/>
  <c r="H226" i="6"/>
  <c r="G226" i="6"/>
  <c r="F226" i="6"/>
  <c r="E226" i="6"/>
  <c r="E241" i="6" l="1"/>
  <c r="I246" i="6"/>
  <c r="I251" i="6"/>
  <c r="I256" i="6"/>
  <c r="I261" i="6"/>
  <c r="I226" i="6"/>
  <c r="I242" i="6"/>
  <c r="F222" i="6"/>
  <c r="I244" i="6"/>
  <c r="I245" i="6"/>
  <c r="F225" i="6"/>
  <c r="I243" i="6"/>
  <c r="G241" i="6"/>
  <c r="H241" i="6"/>
  <c r="I231" i="6"/>
  <c r="I236" i="6"/>
  <c r="F241" i="6"/>
  <c r="I241" i="6" l="1"/>
  <c r="F74" i="6"/>
  <c r="G74" i="6"/>
  <c r="H74" i="6"/>
  <c r="F75" i="6"/>
  <c r="G75" i="6"/>
  <c r="H75" i="6"/>
  <c r="F76" i="6"/>
  <c r="H76" i="6"/>
  <c r="F77" i="6"/>
  <c r="G77" i="6"/>
  <c r="H77" i="6"/>
  <c r="G76" i="6"/>
  <c r="I386" i="6"/>
  <c r="I385" i="6"/>
  <c r="I384" i="6"/>
  <c r="I383" i="6"/>
  <c r="I382" i="6"/>
  <c r="G381" i="6"/>
  <c r="G377" i="6" s="1"/>
  <c r="F381" i="6"/>
  <c r="F377" i="6" s="1"/>
  <c r="E381" i="6"/>
  <c r="I380" i="6"/>
  <c r="I379" i="6"/>
  <c r="I378" i="6"/>
  <c r="I375" i="6"/>
  <c r="I374" i="6"/>
  <c r="I373" i="6"/>
  <c r="I371" i="6"/>
  <c r="I370" i="6"/>
  <c r="I369" i="6"/>
  <c r="I368" i="6"/>
  <c r="H367" i="6"/>
  <c r="G367" i="6"/>
  <c r="F367" i="6"/>
  <c r="F362" i="6" s="1"/>
  <c r="E362" i="6"/>
  <c r="E357" i="6" s="1"/>
  <c r="I366" i="6"/>
  <c r="I365" i="6"/>
  <c r="I364" i="6"/>
  <c r="I363" i="6"/>
  <c r="H362" i="6"/>
  <c r="I361" i="6"/>
  <c r="I360" i="6"/>
  <c r="I359" i="6"/>
  <c r="I358" i="6"/>
  <c r="I356" i="6"/>
  <c r="I355" i="6"/>
  <c r="I354" i="6"/>
  <c r="I353" i="6"/>
  <c r="H352" i="6"/>
  <c r="G352" i="6"/>
  <c r="F352" i="6"/>
  <c r="E352" i="6"/>
  <c r="I351" i="6"/>
  <c r="I350" i="6"/>
  <c r="I349" i="6"/>
  <c r="I348" i="6"/>
  <c r="H347" i="6"/>
  <c r="G347" i="6"/>
  <c r="G342" i="6" s="1"/>
  <c r="G337" i="6" s="1"/>
  <c r="F347" i="6"/>
  <c r="E347" i="6"/>
  <c r="H346" i="6"/>
  <c r="H341" i="6" s="1"/>
  <c r="G346" i="6"/>
  <c r="G341" i="6" s="1"/>
  <c r="E346" i="6"/>
  <c r="H345" i="6"/>
  <c r="H340" i="6" s="1"/>
  <c r="G345" i="6"/>
  <c r="G340" i="6" s="1"/>
  <c r="F345" i="6"/>
  <c r="F340" i="6" s="1"/>
  <c r="E345" i="6"/>
  <c r="E340" i="6" s="1"/>
  <c r="H344" i="6"/>
  <c r="H339" i="6" s="1"/>
  <c r="G344" i="6"/>
  <c r="G339" i="6" s="1"/>
  <c r="F344" i="6"/>
  <c r="F339" i="6" s="1"/>
  <c r="E344" i="6"/>
  <c r="E339" i="6" s="1"/>
  <c r="H343" i="6"/>
  <c r="H338" i="6" s="1"/>
  <c r="G343" i="6"/>
  <c r="G338" i="6" s="1"/>
  <c r="F343" i="6"/>
  <c r="E343" i="6"/>
  <c r="H342" i="6"/>
  <c r="H337" i="6" s="1"/>
  <c r="F341" i="6"/>
  <c r="E341" i="6"/>
  <c r="E338" i="6"/>
  <c r="I335" i="6"/>
  <c r="I334" i="6"/>
  <c r="I333" i="6"/>
  <c r="H332" i="6"/>
  <c r="G332" i="6"/>
  <c r="F332" i="6"/>
  <c r="E332" i="6"/>
  <c r="I129" i="6"/>
  <c r="I128" i="6"/>
  <c r="I127" i="6"/>
  <c r="I126" i="6"/>
  <c r="H125" i="6"/>
  <c r="I125" i="6" s="1"/>
  <c r="G125" i="6"/>
  <c r="F125" i="6"/>
  <c r="E125" i="6"/>
  <c r="I331" i="6"/>
  <c r="I330" i="6"/>
  <c r="I329" i="6"/>
  <c r="I328" i="6"/>
  <c r="H327" i="6"/>
  <c r="G327" i="6"/>
  <c r="F327" i="6"/>
  <c r="E327" i="6"/>
  <c r="I326" i="6"/>
  <c r="I325" i="6"/>
  <c r="I324" i="6"/>
  <c r="I323" i="6"/>
  <c r="H322" i="6"/>
  <c r="F322" i="6"/>
  <c r="E322" i="6"/>
  <c r="I321" i="6"/>
  <c r="I320" i="6"/>
  <c r="I319" i="6"/>
  <c r="I318" i="6"/>
  <c r="H317" i="6"/>
  <c r="G317" i="6"/>
  <c r="F317" i="6"/>
  <c r="E317" i="6"/>
  <c r="I316" i="6"/>
  <c r="I315" i="6"/>
  <c r="I314" i="6"/>
  <c r="I313" i="6"/>
  <c r="I312" i="6"/>
  <c r="H311" i="6"/>
  <c r="G311" i="6"/>
  <c r="F311" i="6"/>
  <c r="E311" i="6"/>
  <c r="I310" i="6"/>
  <c r="I309" i="6"/>
  <c r="I308" i="6"/>
  <c r="I307" i="6"/>
  <c r="H306" i="6"/>
  <c r="G306" i="6"/>
  <c r="F306" i="6"/>
  <c r="E306" i="6"/>
  <c r="I305" i="6"/>
  <c r="I304" i="6"/>
  <c r="I303" i="6"/>
  <c r="I302" i="6"/>
  <c r="H301" i="6"/>
  <c r="G301" i="6"/>
  <c r="F301" i="6"/>
  <c r="E301" i="6"/>
  <c r="I300" i="6"/>
  <c r="I299" i="6"/>
  <c r="I298" i="6"/>
  <c r="I297" i="6"/>
  <c r="F296" i="6"/>
  <c r="I296" i="6" s="1"/>
  <c r="E296" i="6"/>
  <c r="I295" i="6"/>
  <c r="I294" i="6"/>
  <c r="I293" i="6"/>
  <c r="I292" i="6"/>
  <c r="H291" i="6"/>
  <c r="G291" i="6"/>
  <c r="F291" i="6"/>
  <c r="E291" i="6"/>
  <c r="I290" i="6"/>
  <c r="I289" i="6"/>
  <c r="I288" i="6"/>
  <c r="I287" i="6"/>
  <c r="H286" i="6"/>
  <c r="G286" i="6"/>
  <c r="F286" i="6"/>
  <c r="E286" i="6"/>
  <c r="H280" i="6"/>
  <c r="E285" i="6"/>
  <c r="E280" i="6" s="1"/>
  <c r="G279" i="6"/>
  <c r="F279" i="6"/>
  <c r="E284" i="6"/>
  <c r="E279" i="6" s="1"/>
  <c r="H278" i="6"/>
  <c r="F278" i="6"/>
  <c r="E283" i="6"/>
  <c r="E278" i="6" s="1"/>
  <c r="G277" i="6"/>
  <c r="E282" i="6"/>
  <c r="H277" i="6"/>
  <c r="H221" i="6"/>
  <c r="H216" i="6" s="1"/>
  <c r="G220" i="6"/>
  <c r="G219" i="6"/>
  <c r="F219" i="6"/>
  <c r="H218" i="6"/>
  <c r="G218" i="6"/>
  <c r="E218" i="6"/>
  <c r="H217" i="6"/>
  <c r="G217" i="6"/>
  <c r="F217" i="6"/>
  <c r="H220" i="6"/>
  <c r="E220" i="6"/>
  <c r="H219" i="6"/>
  <c r="E219" i="6"/>
  <c r="F218" i="6"/>
  <c r="I215" i="6"/>
  <c r="I214" i="6"/>
  <c r="I213" i="6"/>
  <c r="I212" i="6"/>
  <c r="I211" i="6"/>
  <c r="I210" i="6"/>
  <c r="I209" i="6"/>
  <c r="I208" i="6"/>
  <c r="I207" i="6"/>
  <c r="I206" i="6"/>
  <c r="H205" i="6"/>
  <c r="H201" i="6" s="1"/>
  <c r="G205" i="6"/>
  <c r="G201" i="6" s="1"/>
  <c r="F205" i="6"/>
  <c r="F201" i="6" s="1"/>
  <c r="E205" i="6"/>
  <c r="E201" i="6" s="1"/>
  <c r="I204" i="6"/>
  <c r="I203" i="6"/>
  <c r="I202" i="6"/>
  <c r="I199" i="6"/>
  <c r="I198" i="6"/>
  <c r="I197" i="6"/>
  <c r="E196" i="6"/>
  <c r="I195" i="6"/>
  <c r="I194" i="6"/>
  <c r="I193" i="6"/>
  <c r="I192" i="6"/>
  <c r="H191" i="6"/>
  <c r="G191" i="6"/>
  <c r="F191" i="6"/>
  <c r="E191" i="6"/>
  <c r="I190" i="6"/>
  <c r="I189" i="6"/>
  <c r="I188" i="6"/>
  <c r="I187" i="6"/>
  <c r="H186" i="6"/>
  <c r="G186" i="6"/>
  <c r="F186" i="6"/>
  <c r="E186" i="6"/>
  <c r="I185" i="6"/>
  <c r="I184" i="6"/>
  <c r="I183" i="6"/>
  <c r="I182" i="6"/>
  <c r="H181" i="6"/>
  <c r="G181" i="6"/>
  <c r="F181" i="6"/>
  <c r="E181" i="6"/>
  <c r="H180" i="6"/>
  <c r="G180" i="6"/>
  <c r="G175" i="6" s="1"/>
  <c r="F180" i="6"/>
  <c r="E180" i="6"/>
  <c r="E175" i="6" s="1"/>
  <c r="H179" i="6"/>
  <c r="H174" i="6" s="1"/>
  <c r="G179" i="6"/>
  <c r="G174" i="6" s="1"/>
  <c r="F179" i="6"/>
  <c r="E179" i="6"/>
  <c r="E174" i="6" s="1"/>
  <c r="H178" i="6"/>
  <c r="H173" i="6" s="1"/>
  <c r="G178" i="6"/>
  <c r="G173" i="6" s="1"/>
  <c r="F178" i="6"/>
  <c r="F173" i="6" s="1"/>
  <c r="E178" i="6"/>
  <c r="E173" i="6" s="1"/>
  <c r="H177" i="6"/>
  <c r="H172" i="6" s="1"/>
  <c r="G177" i="6"/>
  <c r="G172" i="6" s="1"/>
  <c r="F177" i="6"/>
  <c r="F172" i="6" s="1"/>
  <c r="E177" i="6"/>
  <c r="F174" i="6"/>
  <c r="I170" i="6"/>
  <c r="I169" i="6"/>
  <c r="I168" i="6"/>
  <c r="I167" i="6"/>
  <c r="I166" i="6"/>
  <c r="I165" i="6"/>
  <c r="I164" i="6"/>
  <c r="I163" i="6"/>
  <c r="I162" i="6"/>
  <c r="I161" i="6"/>
  <c r="H160" i="6"/>
  <c r="G160" i="6"/>
  <c r="F160" i="6"/>
  <c r="E160" i="6"/>
  <c r="I159" i="6"/>
  <c r="I158" i="6"/>
  <c r="I157" i="6"/>
  <c r="I156" i="6"/>
  <c r="H155" i="6"/>
  <c r="G155" i="6"/>
  <c r="F155" i="6"/>
  <c r="I154" i="6"/>
  <c r="I153" i="6"/>
  <c r="I152" i="6"/>
  <c r="I151" i="6"/>
  <c r="H150" i="6"/>
  <c r="G150" i="6"/>
  <c r="F150" i="6"/>
  <c r="E150" i="6"/>
  <c r="I149" i="6"/>
  <c r="I148" i="6"/>
  <c r="I147" i="6"/>
  <c r="I146" i="6"/>
  <c r="H145" i="6"/>
  <c r="G145" i="6"/>
  <c r="F145" i="6"/>
  <c r="E145" i="6"/>
  <c r="I144" i="6"/>
  <c r="I143" i="6"/>
  <c r="I142" i="6"/>
  <c r="I141" i="6"/>
  <c r="H140" i="6"/>
  <c r="G140" i="6"/>
  <c r="F140" i="6"/>
  <c r="E140" i="6"/>
  <c r="H139" i="6"/>
  <c r="H134" i="6" s="1"/>
  <c r="G139" i="6"/>
  <c r="G134" i="6" s="1"/>
  <c r="F139" i="6"/>
  <c r="E139" i="6"/>
  <c r="E134" i="6" s="1"/>
  <c r="H138" i="6"/>
  <c r="H133" i="6" s="1"/>
  <c r="G138" i="6"/>
  <c r="G133" i="6" s="1"/>
  <c r="F138" i="6"/>
  <c r="F133" i="6" s="1"/>
  <c r="E138" i="6"/>
  <c r="E133" i="6" s="1"/>
  <c r="H137" i="6"/>
  <c r="H132" i="6" s="1"/>
  <c r="G137" i="6"/>
  <c r="G132" i="6" s="1"/>
  <c r="F137" i="6"/>
  <c r="F132" i="6" s="1"/>
  <c r="E137" i="6"/>
  <c r="E132" i="6" s="1"/>
  <c r="H136" i="6"/>
  <c r="H131" i="6" s="1"/>
  <c r="G136" i="6"/>
  <c r="G131" i="6" s="1"/>
  <c r="F136" i="6"/>
  <c r="F131" i="6" s="1"/>
  <c r="E136" i="6"/>
  <c r="E131" i="6" s="1"/>
  <c r="I124" i="6"/>
  <c r="I123" i="6"/>
  <c r="I122" i="6"/>
  <c r="I121" i="6"/>
  <c r="H120" i="6"/>
  <c r="G120" i="6"/>
  <c r="F120" i="6"/>
  <c r="E120" i="6"/>
  <c r="I119" i="6"/>
  <c r="I118" i="6"/>
  <c r="I117" i="6"/>
  <c r="I116" i="6"/>
  <c r="H115" i="6"/>
  <c r="G115" i="6"/>
  <c r="F115" i="6"/>
  <c r="E115" i="6"/>
  <c r="I114" i="6"/>
  <c r="I113" i="6"/>
  <c r="I112" i="6"/>
  <c r="I111" i="6"/>
  <c r="H110" i="6"/>
  <c r="G110" i="6"/>
  <c r="F110" i="6"/>
  <c r="E110" i="6"/>
  <c r="I109" i="6"/>
  <c r="I108" i="6"/>
  <c r="I107" i="6"/>
  <c r="I106" i="6"/>
  <c r="I105" i="6"/>
  <c r="I104" i="6"/>
  <c r="E104" i="6"/>
  <c r="I103" i="6"/>
  <c r="I102" i="6"/>
  <c r="I101" i="6"/>
  <c r="I100" i="6"/>
  <c r="H99" i="6"/>
  <c r="G99" i="6"/>
  <c r="F99" i="6"/>
  <c r="E99" i="6"/>
  <c r="I98" i="6"/>
  <c r="I97" i="6"/>
  <c r="I96" i="6"/>
  <c r="I95" i="6"/>
  <c r="H94" i="6"/>
  <c r="G94" i="6"/>
  <c r="F94" i="6"/>
  <c r="E94" i="6"/>
  <c r="I93" i="6"/>
  <c r="I92" i="6"/>
  <c r="I91" i="6"/>
  <c r="I90" i="6"/>
  <c r="I89" i="6"/>
  <c r="G88" i="6"/>
  <c r="F88" i="6"/>
  <c r="E88" i="6"/>
  <c r="I87" i="6"/>
  <c r="I86" i="6"/>
  <c r="I85" i="6"/>
  <c r="I84" i="6"/>
  <c r="H83" i="6"/>
  <c r="G83" i="6"/>
  <c r="F83" i="6"/>
  <c r="E83" i="6"/>
  <c r="I72" i="6"/>
  <c r="I71" i="6"/>
  <c r="I70" i="6"/>
  <c r="I69" i="6"/>
  <c r="H68" i="6"/>
  <c r="G68" i="6"/>
  <c r="F68" i="6"/>
  <c r="E68" i="6"/>
  <c r="I67" i="6"/>
  <c r="E67" i="6"/>
  <c r="E63" i="6" s="1"/>
  <c r="I66" i="6"/>
  <c r="I65" i="6"/>
  <c r="I64" i="6"/>
  <c r="H63" i="6"/>
  <c r="G63" i="6"/>
  <c r="F63" i="6"/>
  <c r="I62" i="6"/>
  <c r="I61" i="6"/>
  <c r="I60" i="6"/>
  <c r="I59" i="6"/>
  <c r="H58" i="6"/>
  <c r="G58" i="6"/>
  <c r="F58" i="6"/>
  <c r="E58" i="6"/>
  <c r="I57" i="6"/>
  <c r="E53" i="6"/>
  <c r="I56" i="6"/>
  <c r="I55" i="6"/>
  <c r="I54" i="6"/>
  <c r="H53" i="6"/>
  <c r="G53" i="6"/>
  <c r="F53" i="6"/>
  <c r="I52" i="6"/>
  <c r="I51" i="6"/>
  <c r="I50" i="6"/>
  <c r="I49" i="6"/>
  <c r="H48" i="6"/>
  <c r="G48" i="6"/>
  <c r="F48" i="6"/>
  <c r="E48" i="6"/>
  <c r="H47" i="6"/>
  <c r="H43" i="6" s="1"/>
  <c r="G47" i="6"/>
  <c r="G42" i="6" s="1"/>
  <c r="G38" i="6" s="1"/>
  <c r="F43" i="6"/>
  <c r="E47" i="6"/>
  <c r="H46" i="6"/>
  <c r="G46" i="6"/>
  <c r="F46" i="6"/>
  <c r="E46" i="6"/>
  <c r="H45" i="6"/>
  <c r="G45" i="6"/>
  <c r="F45" i="6"/>
  <c r="E45" i="6"/>
  <c r="H44" i="6"/>
  <c r="G44" i="6"/>
  <c r="F44" i="6"/>
  <c r="E44" i="6"/>
  <c r="I41" i="6"/>
  <c r="I40" i="6"/>
  <c r="I39" i="6"/>
  <c r="I37" i="6"/>
  <c r="I36" i="6"/>
  <c r="I35" i="6"/>
  <c r="I34" i="6"/>
  <c r="H33" i="6"/>
  <c r="G33" i="6"/>
  <c r="F33" i="6"/>
  <c r="E33" i="6"/>
  <c r="I32" i="6"/>
  <c r="H31" i="6"/>
  <c r="H10" i="6" s="1"/>
  <c r="G31" i="6"/>
  <c r="G10" i="6" s="1"/>
  <c r="F31" i="6"/>
  <c r="F10" i="6" s="1"/>
  <c r="E31" i="6"/>
  <c r="E10" i="6" s="1"/>
  <c r="H30" i="6"/>
  <c r="G30" i="6"/>
  <c r="G9" i="6" s="1"/>
  <c r="F30" i="6"/>
  <c r="F9" i="6" s="1"/>
  <c r="E30" i="6"/>
  <c r="E9" i="6" s="1"/>
  <c r="H29" i="6"/>
  <c r="H8" i="6" s="1"/>
  <c r="G29" i="6"/>
  <c r="G8" i="6" s="1"/>
  <c r="F29" i="6"/>
  <c r="F28" i="6" s="1"/>
  <c r="E29" i="6"/>
  <c r="E8" i="6" s="1"/>
  <c r="I27" i="6"/>
  <c r="I26" i="6"/>
  <c r="I25" i="6"/>
  <c r="I24" i="6"/>
  <c r="I23" i="6"/>
  <c r="I22" i="6"/>
  <c r="I21" i="6"/>
  <c r="I20" i="6"/>
  <c r="I19" i="6"/>
  <c r="I18" i="6"/>
  <c r="H17" i="6"/>
  <c r="G17" i="6"/>
  <c r="F17" i="6"/>
  <c r="E17" i="6"/>
  <c r="F16" i="6"/>
  <c r="I16" i="6" s="1"/>
  <c r="I15" i="6"/>
  <c r="I14" i="6"/>
  <c r="I13" i="6"/>
  <c r="E12" i="6"/>
  <c r="H11" i="6"/>
  <c r="G11" i="6"/>
  <c r="E11" i="6"/>
  <c r="H7" i="6"/>
  <c r="I191" i="6" l="1"/>
  <c r="E42" i="6"/>
  <c r="E38" i="6" s="1"/>
  <c r="F42" i="6"/>
  <c r="F38" i="6" s="1"/>
  <c r="I88" i="6"/>
  <c r="I94" i="6"/>
  <c r="G376" i="6"/>
  <c r="G372" i="6" s="1"/>
  <c r="I33" i="6"/>
  <c r="I283" i="6"/>
  <c r="I332" i="6"/>
  <c r="I341" i="6"/>
  <c r="I132" i="6"/>
  <c r="I145" i="6"/>
  <c r="H176" i="6"/>
  <c r="I306" i="6"/>
  <c r="I327" i="6"/>
  <c r="F8" i="6"/>
  <c r="I53" i="6"/>
  <c r="I63" i="6"/>
  <c r="I155" i="6"/>
  <c r="I80" i="6"/>
  <c r="I75" i="6" s="1"/>
  <c r="I68" i="6"/>
  <c r="I115" i="6"/>
  <c r="I181" i="6"/>
  <c r="I222" i="6"/>
  <c r="I291" i="6"/>
  <c r="I344" i="6"/>
  <c r="I45" i="6"/>
  <c r="I133" i="6"/>
  <c r="I136" i="6"/>
  <c r="I174" i="6"/>
  <c r="I179" i="6"/>
  <c r="I8" i="6"/>
  <c r="H42" i="6"/>
  <c r="H38" i="6" s="1"/>
  <c r="I219" i="6"/>
  <c r="I218" i="6"/>
  <c r="I79" i="6"/>
  <c r="I74" i="6" s="1"/>
  <c r="I81" i="6"/>
  <c r="I76" i="6" s="1"/>
  <c r="F12" i="6"/>
  <c r="I12" i="6" s="1"/>
  <c r="I17" i="6"/>
  <c r="I120" i="6"/>
  <c r="I131" i="6"/>
  <c r="H135" i="6"/>
  <c r="H130" i="6" s="1"/>
  <c r="I178" i="6"/>
  <c r="G281" i="6"/>
  <c r="I286" i="6"/>
  <c r="I58" i="6"/>
  <c r="I110" i="6"/>
  <c r="I140" i="6"/>
  <c r="G171" i="6"/>
  <c r="G200" i="6"/>
  <c r="G196" i="6" s="1"/>
  <c r="I284" i="6"/>
  <c r="G322" i="6"/>
  <c r="I322" i="6" s="1"/>
  <c r="E342" i="6"/>
  <c r="E337" i="6" s="1"/>
  <c r="I381" i="6"/>
  <c r="F11" i="6"/>
  <c r="I11" i="6" s="1"/>
  <c r="I339" i="6"/>
  <c r="E43" i="6"/>
  <c r="I48" i="6"/>
  <c r="I83" i="6"/>
  <c r="G135" i="6"/>
  <c r="G130" i="6" s="1"/>
  <c r="I186" i="6"/>
  <c r="H200" i="6"/>
  <c r="H196" i="6" s="1"/>
  <c r="I223" i="6"/>
  <c r="I282" i="6"/>
  <c r="I301" i="6"/>
  <c r="I317" i="6"/>
  <c r="I340" i="6"/>
  <c r="I346" i="6"/>
  <c r="I352" i="6"/>
  <c r="I377" i="6"/>
  <c r="I31" i="6"/>
  <c r="I46" i="6"/>
  <c r="G73" i="6"/>
  <c r="F389" i="6"/>
  <c r="I29" i="6"/>
  <c r="I30" i="6"/>
  <c r="E389" i="6"/>
  <c r="G388" i="6"/>
  <c r="I139" i="6"/>
  <c r="F134" i="6"/>
  <c r="I134" i="6" s="1"/>
  <c r="I172" i="6"/>
  <c r="F281" i="6"/>
  <c r="F78" i="6"/>
  <c r="H9" i="6"/>
  <c r="I9" i="6" s="1"/>
  <c r="G78" i="6"/>
  <c r="F135" i="6"/>
  <c r="I137" i="6"/>
  <c r="I150" i="6"/>
  <c r="H175" i="6"/>
  <c r="H171" i="6" s="1"/>
  <c r="I225" i="6"/>
  <c r="F220" i="6"/>
  <c r="I220" i="6" s="1"/>
  <c r="F277" i="6"/>
  <c r="G280" i="6"/>
  <c r="G43" i="6"/>
  <c r="I43" i="6" s="1"/>
  <c r="I44" i="6"/>
  <c r="H73" i="6"/>
  <c r="H78" i="6"/>
  <c r="I99" i="6"/>
  <c r="I138" i="6"/>
  <c r="I173" i="6"/>
  <c r="E176" i="6"/>
  <c r="E172" i="6"/>
  <c r="E171" i="6" s="1"/>
  <c r="I177" i="6"/>
  <c r="I180" i="6"/>
  <c r="F175" i="6"/>
  <c r="I205" i="6"/>
  <c r="F200" i="6"/>
  <c r="F221" i="6"/>
  <c r="G278" i="6"/>
  <c r="G389" i="6" s="1"/>
  <c r="H279" i="6"/>
  <c r="H281" i="6"/>
  <c r="I311" i="6"/>
  <c r="I343" i="6"/>
  <c r="F338" i="6"/>
  <c r="I338" i="6" s="1"/>
  <c r="I345" i="6"/>
  <c r="E377" i="6"/>
  <c r="E376" i="6"/>
  <c r="E372" i="6" s="1"/>
  <c r="G176" i="6"/>
  <c r="E390" i="6"/>
  <c r="I347" i="6"/>
  <c r="F342" i="6"/>
  <c r="I367" i="6"/>
  <c r="G362" i="6"/>
  <c r="E28" i="6"/>
  <c r="E7" i="6" s="1"/>
  <c r="E221" i="6"/>
  <c r="E216" i="6" s="1"/>
  <c r="E217" i="6"/>
  <c r="F390" i="6"/>
  <c r="F7" i="6"/>
  <c r="I10" i="6"/>
  <c r="G28" i="6"/>
  <c r="G7" i="6" s="1"/>
  <c r="I47" i="6"/>
  <c r="E78" i="6"/>
  <c r="I82" i="6"/>
  <c r="E135" i="6"/>
  <c r="E130" i="6" s="1"/>
  <c r="I160" i="6"/>
  <c r="F176" i="6"/>
  <c r="I201" i="6"/>
  <c r="I217" i="6"/>
  <c r="G221" i="6"/>
  <c r="G216" i="6" s="1"/>
  <c r="I224" i="6"/>
  <c r="H388" i="6"/>
  <c r="E281" i="6"/>
  <c r="E277" i="6"/>
  <c r="G390" i="6"/>
  <c r="I285" i="6"/>
  <c r="F280" i="6"/>
  <c r="F376" i="6"/>
  <c r="E13" i="5"/>
  <c r="E8" i="5" s="1"/>
  <c r="F13" i="5"/>
  <c r="G13" i="5"/>
  <c r="H13" i="5"/>
  <c r="E14" i="5"/>
  <c r="E9" i="5" s="1"/>
  <c r="F14" i="5"/>
  <c r="G14" i="5"/>
  <c r="H14" i="5"/>
  <c r="H9" i="5" s="1"/>
  <c r="E15" i="5"/>
  <c r="F15" i="5"/>
  <c r="G15" i="5"/>
  <c r="G10" i="5" s="1"/>
  <c r="H15" i="5"/>
  <c r="H10" i="5" s="1"/>
  <c r="F16" i="5"/>
  <c r="F11" i="5" s="1"/>
  <c r="G16" i="5"/>
  <c r="G11" i="5" s="1"/>
  <c r="H16" i="5"/>
  <c r="E16" i="5"/>
  <c r="E11" i="5" s="1"/>
  <c r="I52" i="5"/>
  <c r="I51" i="5"/>
  <c r="I50" i="5"/>
  <c r="I49" i="5"/>
  <c r="H48" i="5"/>
  <c r="G48" i="5"/>
  <c r="F48" i="5"/>
  <c r="I48" i="5" s="1"/>
  <c r="E48" i="5"/>
  <c r="I47" i="5"/>
  <c r="I46" i="5"/>
  <c r="I45" i="5"/>
  <c r="I44" i="5"/>
  <c r="H43" i="5"/>
  <c r="G43" i="5"/>
  <c r="F43" i="5"/>
  <c r="I43" i="5" s="1"/>
  <c r="E43" i="5"/>
  <c r="I42" i="5"/>
  <c r="I41" i="5"/>
  <c r="I40" i="5"/>
  <c r="I39" i="5"/>
  <c r="H38" i="5"/>
  <c r="G38" i="5"/>
  <c r="F38" i="5"/>
  <c r="E38" i="5"/>
  <c r="I37" i="5"/>
  <c r="I36" i="5"/>
  <c r="I35" i="5"/>
  <c r="I34" i="5"/>
  <c r="H33" i="5"/>
  <c r="G33" i="5"/>
  <c r="F33" i="5"/>
  <c r="E33" i="5"/>
  <c r="I32" i="5"/>
  <c r="I31" i="5"/>
  <c r="I30" i="5"/>
  <c r="I29" i="5"/>
  <c r="H28" i="5"/>
  <c r="G28" i="5"/>
  <c r="F28" i="5"/>
  <c r="I28" i="5" s="1"/>
  <c r="E28" i="5"/>
  <c r="I27" i="5"/>
  <c r="I26" i="5"/>
  <c r="I25" i="5"/>
  <c r="I24" i="5"/>
  <c r="I13" i="5" s="1"/>
  <c r="I23" i="5"/>
  <c r="G22" i="5"/>
  <c r="F22" i="5"/>
  <c r="I22" i="5" s="1"/>
  <c r="E22" i="5"/>
  <c r="I21" i="5"/>
  <c r="I20" i="5"/>
  <c r="I19" i="5"/>
  <c r="I18" i="5"/>
  <c r="H17" i="5"/>
  <c r="G17" i="5"/>
  <c r="F17" i="5"/>
  <c r="I17" i="5" s="1"/>
  <c r="E17" i="5"/>
  <c r="H11" i="5"/>
  <c r="G9" i="5"/>
  <c r="H8" i="5"/>
  <c r="G8" i="5"/>
  <c r="E10" i="5"/>
  <c r="I58" i="4"/>
  <c r="I57" i="4"/>
  <c r="I56" i="4"/>
  <c r="I55" i="4"/>
  <c r="H54" i="4"/>
  <c r="G54" i="4"/>
  <c r="F54" i="4"/>
  <c r="E54" i="4"/>
  <c r="I53" i="4"/>
  <c r="I52" i="4"/>
  <c r="I51" i="4"/>
  <c r="I50" i="4"/>
  <c r="H49" i="4"/>
  <c r="G49" i="4"/>
  <c r="F49" i="4"/>
  <c r="E49" i="4"/>
  <c r="I48" i="4"/>
  <c r="I47" i="4"/>
  <c r="I46" i="4"/>
  <c r="I45" i="4"/>
  <c r="H44" i="4"/>
  <c r="G44" i="4"/>
  <c r="F44" i="4"/>
  <c r="E44" i="4"/>
  <c r="I43" i="4"/>
  <c r="I42" i="4"/>
  <c r="I41" i="4"/>
  <c r="I40" i="4"/>
  <c r="I39" i="4"/>
  <c r="I38" i="4"/>
  <c r="E38" i="4"/>
  <c r="I37" i="4"/>
  <c r="I36" i="4"/>
  <c r="I35" i="4"/>
  <c r="I34" i="4"/>
  <c r="H33" i="4"/>
  <c r="G33" i="4"/>
  <c r="F33" i="4"/>
  <c r="E33" i="4"/>
  <c r="I32" i="4"/>
  <c r="I31" i="4"/>
  <c r="I30" i="4"/>
  <c r="I29" i="4"/>
  <c r="H28" i="4"/>
  <c r="G28" i="4"/>
  <c r="F28" i="4"/>
  <c r="E28" i="4"/>
  <c r="I27" i="4"/>
  <c r="I26" i="4"/>
  <c r="I25" i="4"/>
  <c r="I24" i="4"/>
  <c r="I23" i="4"/>
  <c r="I22" i="4"/>
  <c r="G22" i="4"/>
  <c r="F22" i="4"/>
  <c r="E22" i="4"/>
  <c r="I21" i="4"/>
  <c r="I20" i="4"/>
  <c r="I19" i="4"/>
  <c r="I18" i="4"/>
  <c r="I17" i="4"/>
  <c r="H17" i="4"/>
  <c r="G17" i="4"/>
  <c r="F17" i="4"/>
  <c r="E17" i="4"/>
  <c r="H16" i="4"/>
  <c r="G16" i="4"/>
  <c r="F16" i="4"/>
  <c r="E16" i="4"/>
  <c r="E11" i="4" s="1"/>
  <c r="H15" i="4"/>
  <c r="G15" i="4"/>
  <c r="G10" i="4" s="1"/>
  <c r="F15" i="4"/>
  <c r="E15" i="4"/>
  <c r="E10" i="4" s="1"/>
  <c r="H14" i="4"/>
  <c r="H9" i="4" s="1"/>
  <c r="G14" i="4"/>
  <c r="G9" i="4" s="1"/>
  <c r="F14" i="4"/>
  <c r="E14" i="4"/>
  <c r="E9" i="4" s="1"/>
  <c r="H13" i="4"/>
  <c r="G13" i="4"/>
  <c r="G8" i="4" s="1"/>
  <c r="F13" i="4"/>
  <c r="I13" i="4" s="1"/>
  <c r="E13" i="4"/>
  <c r="H11" i="4"/>
  <c r="G11" i="4"/>
  <c r="H10" i="4"/>
  <c r="F9" i="4"/>
  <c r="E391" i="6" l="1"/>
  <c r="H391" i="6"/>
  <c r="H389" i="6"/>
  <c r="I389" i="6" s="1"/>
  <c r="I175" i="6"/>
  <c r="I38" i="6"/>
  <c r="I42" i="6"/>
  <c r="I176" i="6"/>
  <c r="F171" i="6"/>
  <c r="I171" i="6" s="1"/>
  <c r="I78" i="6"/>
  <c r="I77" i="6"/>
  <c r="G391" i="6"/>
  <c r="I376" i="6"/>
  <c r="F372" i="6"/>
  <c r="I372" i="6" s="1"/>
  <c r="I277" i="6"/>
  <c r="F276" i="6"/>
  <c r="F388" i="6"/>
  <c r="I388" i="6" s="1"/>
  <c r="F73" i="6"/>
  <c r="I73" i="6" s="1"/>
  <c r="E388" i="6"/>
  <c r="E276" i="6"/>
  <c r="E387" i="6" s="1"/>
  <c r="H276" i="6"/>
  <c r="H387" i="6" s="1"/>
  <c r="H390" i="6"/>
  <c r="I390" i="6" s="1"/>
  <c r="I342" i="6"/>
  <c r="F337" i="6"/>
  <c r="I337" i="6" s="1"/>
  <c r="I135" i="6"/>
  <c r="F130" i="6"/>
  <c r="I130" i="6" s="1"/>
  <c r="I278" i="6"/>
  <c r="G357" i="6"/>
  <c r="I357" i="6" s="1"/>
  <c r="I362" i="6"/>
  <c r="I200" i="6"/>
  <c r="F196" i="6"/>
  <c r="I196" i="6" s="1"/>
  <c r="F391" i="6"/>
  <c r="I280" i="6"/>
  <c r="I279" i="6"/>
  <c r="I7" i="6"/>
  <c r="I221" i="6"/>
  <c r="F216" i="6"/>
  <c r="I216" i="6" s="1"/>
  <c r="I281" i="6"/>
  <c r="G276" i="6"/>
  <c r="I28" i="6"/>
  <c r="I14" i="5"/>
  <c r="I15" i="5"/>
  <c r="I16" i="5"/>
  <c r="H12" i="5"/>
  <c r="I33" i="5"/>
  <c r="I38" i="5"/>
  <c r="F10" i="5"/>
  <c r="I10" i="5" s="1"/>
  <c r="I11" i="5"/>
  <c r="E7" i="5"/>
  <c r="G12" i="5"/>
  <c r="F9" i="5"/>
  <c r="I9" i="5" s="1"/>
  <c r="G7" i="5"/>
  <c r="H7" i="5"/>
  <c r="E12" i="5"/>
  <c r="F8" i="5"/>
  <c r="F12" i="5"/>
  <c r="I49" i="4"/>
  <c r="I15" i="4"/>
  <c r="I44" i="4"/>
  <c r="G7" i="4"/>
  <c r="F8" i="4"/>
  <c r="I9" i="4"/>
  <c r="I28" i="4"/>
  <c r="I33" i="4"/>
  <c r="I54" i="4"/>
  <c r="I14" i="4"/>
  <c r="I12" i="4" s="1"/>
  <c r="I16" i="4"/>
  <c r="F11" i="4"/>
  <c r="I11" i="4" s="1"/>
  <c r="F12" i="4"/>
  <c r="H12" i="4"/>
  <c r="E12" i="4"/>
  <c r="E8" i="4"/>
  <c r="E7" i="4" s="1"/>
  <c r="G12" i="4"/>
  <c r="H8" i="4"/>
  <c r="H7" i="4" s="1"/>
  <c r="F10" i="4"/>
  <c r="I10" i="4" s="1"/>
  <c r="I371" i="3"/>
  <c r="I370" i="3"/>
  <c r="I369" i="3"/>
  <c r="I368" i="3"/>
  <c r="I367" i="3"/>
  <c r="G366" i="3"/>
  <c r="G361" i="3" s="1"/>
  <c r="G357" i="3" s="1"/>
  <c r="F366" i="3"/>
  <c r="E366" i="3"/>
  <c r="E361" i="3" s="1"/>
  <c r="E357" i="3" s="1"/>
  <c r="I365" i="3"/>
  <c r="I364" i="3"/>
  <c r="I363" i="3"/>
  <c r="I360" i="3"/>
  <c r="I359" i="3"/>
  <c r="I358" i="3"/>
  <c r="I356" i="3"/>
  <c r="I355" i="3"/>
  <c r="I354" i="3"/>
  <c r="I353" i="3"/>
  <c r="H352" i="3"/>
  <c r="G352" i="3"/>
  <c r="F352" i="3"/>
  <c r="E352" i="3"/>
  <c r="E347" i="3" s="1"/>
  <c r="E342" i="3" s="1"/>
  <c r="I351" i="3"/>
  <c r="I350" i="3"/>
  <c r="I349" i="3"/>
  <c r="I348" i="3"/>
  <c r="H347" i="3"/>
  <c r="H342" i="3" s="1"/>
  <c r="G347" i="3"/>
  <c r="G342" i="3" s="1"/>
  <c r="F347" i="3"/>
  <c r="I346" i="3"/>
  <c r="I345" i="3"/>
  <c r="I344" i="3"/>
  <c r="I343" i="3"/>
  <c r="I341" i="3"/>
  <c r="I340" i="3"/>
  <c r="I339" i="3"/>
  <c r="I338" i="3"/>
  <c r="H337" i="3"/>
  <c r="G337" i="3"/>
  <c r="F337" i="3"/>
  <c r="E337" i="3"/>
  <c r="I336" i="3"/>
  <c r="I335" i="3"/>
  <c r="I334" i="3"/>
  <c r="I333" i="3"/>
  <c r="H332" i="3"/>
  <c r="H327" i="3" s="1"/>
  <c r="H322" i="3" s="1"/>
  <c r="G332" i="3"/>
  <c r="F332" i="3"/>
  <c r="E332" i="3"/>
  <c r="E327" i="3" s="1"/>
  <c r="E322" i="3" s="1"/>
  <c r="H331" i="3"/>
  <c r="G331" i="3"/>
  <c r="G326" i="3" s="1"/>
  <c r="F331" i="3"/>
  <c r="E331" i="3"/>
  <c r="E326" i="3" s="1"/>
  <c r="H330" i="3"/>
  <c r="H325" i="3" s="1"/>
  <c r="G330" i="3"/>
  <c r="F330" i="3"/>
  <c r="E330" i="3"/>
  <c r="E325" i="3" s="1"/>
  <c r="H329" i="3"/>
  <c r="G329" i="3"/>
  <c r="G324" i="3" s="1"/>
  <c r="F329" i="3"/>
  <c r="F324" i="3" s="1"/>
  <c r="E329" i="3"/>
  <c r="E324" i="3" s="1"/>
  <c r="H328" i="3"/>
  <c r="H323" i="3" s="1"/>
  <c r="G328" i="3"/>
  <c r="G323" i="3" s="1"/>
  <c r="F328" i="3"/>
  <c r="E328" i="3"/>
  <c r="E323" i="3" s="1"/>
  <c r="H326" i="3"/>
  <c r="G325" i="3"/>
  <c r="H324" i="3"/>
  <c r="I320" i="3"/>
  <c r="I319" i="3"/>
  <c r="I318" i="3"/>
  <c r="H317" i="3"/>
  <c r="G317" i="3"/>
  <c r="F317" i="3"/>
  <c r="E317" i="3"/>
  <c r="I316" i="3"/>
  <c r="I315" i="3"/>
  <c r="I314" i="3"/>
  <c r="I313" i="3"/>
  <c r="H312" i="3"/>
  <c r="G312" i="3"/>
  <c r="F312" i="3"/>
  <c r="E312" i="3"/>
  <c r="I311" i="3"/>
  <c r="I310" i="3"/>
  <c r="I309" i="3"/>
  <c r="I308" i="3"/>
  <c r="H307" i="3"/>
  <c r="G307" i="3"/>
  <c r="F307" i="3"/>
  <c r="E307" i="3"/>
  <c r="I306" i="3"/>
  <c r="I305" i="3"/>
  <c r="G304" i="3"/>
  <c r="I303" i="3"/>
  <c r="H302" i="3"/>
  <c r="F302" i="3"/>
  <c r="E302" i="3"/>
  <c r="I301" i="3"/>
  <c r="I300" i="3"/>
  <c r="I299" i="3"/>
  <c r="I298" i="3"/>
  <c r="H297" i="3"/>
  <c r="G297" i="3"/>
  <c r="F297" i="3"/>
  <c r="E297" i="3"/>
  <c r="I296" i="3"/>
  <c r="I295" i="3"/>
  <c r="I294" i="3"/>
  <c r="I293" i="3"/>
  <c r="I292" i="3"/>
  <c r="H291" i="3"/>
  <c r="G291" i="3"/>
  <c r="F291" i="3"/>
  <c r="E291" i="3"/>
  <c r="I290" i="3"/>
  <c r="I289" i="3"/>
  <c r="I288" i="3"/>
  <c r="I287" i="3"/>
  <c r="H286" i="3"/>
  <c r="G286" i="3"/>
  <c r="F286" i="3"/>
  <c r="E286" i="3"/>
  <c r="I285" i="3"/>
  <c r="I284" i="3"/>
  <c r="I283" i="3"/>
  <c r="I282" i="3"/>
  <c r="H281" i="3"/>
  <c r="G281" i="3"/>
  <c r="F281" i="3"/>
  <c r="E281" i="3"/>
  <c r="I280" i="3"/>
  <c r="I279" i="3"/>
  <c r="I278" i="3"/>
  <c r="I277" i="3"/>
  <c r="F276" i="3"/>
  <c r="I276" i="3" s="1"/>
  <c r="E276" i="3"/>
  <c r="I275" i="3"/>
  <c r="I274" i="3"/>
  <c r="I273" i="3"/>
  <c r="I272" i="3"/>
  <c r="H271" i="3"/>
  <c r="G271" i="3"/>
  <c r="F271" i="3"/>
  <c r="E271" i="3"/>
  <c r="I270" i="3"/>
  <c r="I269" i="3"/>
  <c r="I268" i="3"/>
  <c r="I267" i="3"/>
  <c r="H266" i="3"/>
  <c r="G266" i="3"/>
  <c r="F266" i="3"/>
  <c r="E266" i="3"/>
  <c r="H265" i="3"/>
  <c r="G265" i="3"/>
  <c r="G260" i="3" s="1"/>
  <c r="F265" i="3"/>
  <c r="E265" i="3"/>
  <c r="E260" i="3" s="1"/>
  <c r="H264" i="3"/>
  <c r="G264" i="3"/>
  <c r="G259" i="3" s="1"/>
  <c r="F264" i="3"/>
  <c r="E264" i="3"/>
  <c r="E259" i="3" s="1"/>
  <c r="H263" i="3"/>
  <c r="G263" i="3"/>
  <c r="F263" i="3"/>
  <c r="F258" i="3" s="1"/>
  <c r="E263" i="3"/>
  <c r="E258" i="3" s="1"/>
  <c r="H262" i="3"/>
  <c r="H261" i="3" s="1"/>
  <c r="G262" i="3"/>
  <c r="G261" i="3" s="1"/>
  <c r="F262" i="3"/>
  <c r="E262" i="3"/>
  <c r="H260" i="3"/>
  <c r="H259" i="3"/>
  <c r="H258" i="3"/>
  <c r="H257" i="3"/>
  <c r="G257" i="3"/>
  <c r="I255" i="3"/>
  <c r="I254" i="3"/>
  <c r="I253" i="3"/>
  <c r="I252" i="3"/>
  <c r="H251" i="3"/>
  <c r="G251" i="3"/>
  <c r="F251" i="3"/>
  <c r="I250" i="3"/>
  <c r="I249" i="3"/>
  <c r="I248" i="3"/>
  <c r="I247" i="3"/>
  <c r="H246" i="3"/>
  <c r="G246" i="3"/>
  <c r="F246" i="3"/>
  <c r="E246" i="3"/>
  <c r="I245" i="3"/>
  <c r="I244" i="3"/>
  <c r="I243" i="3"/>
  <c r="I242" i="3"/>
  <c r="H241" i="3"/>
  <c r="G241" i="3"/>
  <c r="F241" i="3"/>
  <c r="E241" i="3"/>
  <c r="I240" i="3"/>
  <c r="I239" i="3"/>
  <c r="I238" i="3"/>
  <c r="I237" i="3"/>
  <c r="H236" i="3"/>
  <c r="G236" i="3"/>
  <c r="F236" i="3"/>
  <c r="E236" i="3"/>
  <c r="I235" i="3"/>
  <c r="I234" i="3"/>
  <c r="I233" i="3"/>
  <c r="I232" i="3"/>
  <c r="H231" i="3"/>
  <c r="G231" i="3"/>
  <c r="F231" i="3"/>
  <c r="E231" i="3"/>
  <c r="I230" i="3"/>
  <c r="I229" i="3"/>
  <c r="I228" i="3"/>
  <c r="I227" i="3"/>
  <c r="H226" i="3"/>
  <c r="G226" i="3"/>
  <c r="F226" i="3"/>
  <c r="E226" i="3"/>
  <c r="I225" i="3"/>
  <c r="I224" i="3"/>
  <c r="I223" i="3"/>
  <c r="I222" i="3"/>
  <c r="H221" i="3"/>
  <c r="G221" i="3"/>
  <c r="F221" i="3"/>
  <c r="E221" i="3"/>
  <c r="H220" i="3"/>
  <c r="H215" i="3" s="1"/>
  <c r="G220" i="3"/>
  <c r="G215" i="3" s="1"/>
  <c r="F220" i="3"/>
  <c r="E220" i="3"/>
  <c r="E215" i="3" s="1"/>
  <c r="H219" i="3"/>
  <c r="H214" i="3" s="1"/>
  <c r="G219" i="3"/>
  <c r="G214" i="3" s="1"/>
  <c r="F219" i="3"/>
  <c r="F214" i="3" s="1"/>
  <c r="E219" i="3"/>
  <c r="H218" i="3"/>
  <c r="G218" i="3"/>
  <c r="F218" i="3"/>
  <c r="E218" i="3"/>
  <c r="H217" i="3"/>
  <c r="G217" i="3"/>
  <c r="G212" i="3" s="1"/>
  <c r="F217" i="3"/>
  <c r="E217" i="3"/>
  <c r="E212" i="3" s="1"/>
  <c r="F215" i="3"/>
  <c r="E214" i="3"/>
  <c r="G213" i="3"/>
  <c r="F213" i="3"/>
  <c r="I210" i="3"/>
  <c r="I209" i="3"/>
  <c r="I208" i="3"/>
  <c r="I207" i="3"/>
  <c r="I206" i="3"/>
  <c r="I205" i="3"/>
  <c r="I204" i="3"/>
  <c r="I203" i="3"/>
  <c r="I202" i="3"/>
  <c r="I201" i="3"/>
  <c r="H200" i="3"/>
  <c r="H196" i="3" s="1"/>
  <c r="G200" i="3"/>
  <c r="G195" i="3" s="1"/>
  <c r="G191" i="3" s="1"/>
  <c r="F200" i="3"/>
  <c r="E200" i="3"/>
  <c r="E196" i="3" s="1"/>
  <c r="I199" i="3"/>
  <c r="I198" i="3"/>
  <c r="I197" i="3"/>
  <c r="H195" i="3"/>
  <c r="H191" i="3" s="1"/>
  <c r="I194" i="3"/>
  <c r="I193" i="3"/>
  <c r="I192" i="3"/>
  <c r="E191" i="3"/>
  <c r="I190" i="3"/>
  <c r="I189" i="3"/>
  <c r="I188" i="3"/>
  <c r="I187" i="3"/>
  <c r="H186" i="3"/>
  <c r="G186" i="3"/>
  <c r="F186" i="3"/>
  <c r="E186" i="3"/>
  <c r="I185" i="3"/>
  <c r="I184" i="3"/>
  <c r="I183" i="3"/>
  <c r="I182" i="3"/>
  <c r="H181" i="3"/>
  <c r="G181" i="3"/>
  <c r="F181" i="3"/>
  <c r="E181" i="3"/>
  <c r="I180" i="3"/>
  <c r="I179" i="3"/>
  <c r="I178" i="3"/>
  <c r="I177" i="3"/>
  <c r="H176" i="3"/>
  <c r="G176" i="3"/>
  <c r="F176" i="3"/>
  <c r="E176" i="3"/>
  <c r="H175" i="3"/>
  <c r="G175" i="3"/>
  <c r="F175" i="3"/>
  <c r="E175" i="3"/>
  <c r="E170" i="3" s="1"/>
  <c r="H174" i="3"/>
  <c r="G174" i="3"/>
  <c r="F174" i="3"/>
  <c r="E174" i="3"/>
  <c r="H173" i="3"/>
  <c r="G173" i="3"/>
  <c r="G168" i="3" s="1"/>
  <c r="F173" i="3"/>
  <c r="E173" i="3"/>
  <c r="E168" i="3" s="1"/>
  <c r="H172" i="3"/>
  <c r="G172" i="3"/>
  <c r="G167" i="3" s="1"/>
  <c r="F172" i="3"/>
  <c r="E172" i="3"/>
  <c r="E167" i="3" s="1"/>
  <c r="H171" i="3"/>
  <c r="G171" i="3"/>
  <c r="H170" i="3"/>
  <c r="G170" i="3"/>
  <c r="H169" i="3"/>
  <c r="G169" i="3"/>
  <c r="H168" i="3"/>
  <c r="H167" i="3"/>
  <c r="H166" i="3" s="1"/>
  <c r="I165" i="3"/>
  <c r="I164" i="3"/>
  <c r="I163" i="3"/>
  <c r="I162" i="3"/>
  <c r="I161" i="3"/>
  <c r="I160" i="3"/>
  <c r="I159" i="3"/>
  <c r="I158" i="3"/>
  <c r="I157" i="3"/>
  <c r="I156" i="3"/>
  <c r="H155" i="3"/>
  <c r="G155" i="3"/>
  <c r="F155" i="3"/>
  <c r="E155" i="3"/>
  <c r="I154" i="3"/>
  <c r="I153" i="3"/>
  <c r="I152" i="3"/>
  <c r="I151" i="3"/>
  <c r="H150" i="3"/>
  <c r="G150" i="3"/>
  <c r="F150" i="3"/>
  <c r="I149" i="3"/>
  <c r="I148" i="3"/>
  <c r="I147" i="3"/>
  <c r="I146" i="3"/>
  <c r="H145" i="3"/>
  <c r="G145" i="3"/>
  <c r="F145" i="3"/>
  <c r="E145" i="3"/>
  <c r="I144" i="3"/>
  <c r="I143" i="3"/>
  <c r="I142" i="3"/>
  <c r="I141" i="3"/>
  <c r="H140" i="3"/>
  <c r="G140" i="3"/>
  <c r="F140" i="3"/>
  <c r="I140" i="3" s="1"/>
  <c r="E140" i="3"/>
  <c r="I139" i="3"/>
  <c r="I138" i="3"/>
  <c r="I137" i="3"/>
  <c r="I136" i="3"/>
  <c r="H135" i="3"/>
  <c r="G135" i="3"/>
  <c r="F135" i="3"/>
  <c r="F130" i="3" s="1"/>
  <c r="E135" i="3"/>
  <c r="H134" i="3"/>
  <c r="H129" i="3" s="1"/>
  <c r="G134" i="3"/>
  <c r="F134" i="3"/>
  <c r="F129" i="3" s="1"/>
  <c r="E134" i="3"/>
  <c r="E129" i="3" s="1"/>
  <c r="H133" i="3"/>
  <c r="H128" i="3" s="1"/>
  <c r="G133" i="3"/>
  <c r="F133" i="3"/>
  <c r="F128" i="3" s="1"/>
  <c r="E133" i="3"/>
  <c r="E128" i="3" s="1"/>
  <c r="H132" i="3"/>
  <c r="H127" i="3" s="1"/>
  <c r="G132" i="3"/>
  <c r="F132" i="3"/>
  <c r="E132" i="3"/>
  <c r="E127" i="3" s="1"/>
  <c r="H131" i="3"/>
  <c r="H126" i="3" s="1"/>
  <c r="G131" i="3"/>
  <c r="F131" i="3"/>
  <c r="E131" i="3"/>
  <c r="E126" i="3" s="1"/>
  <c r="G130" i="3"/>
  <c r="G125" i="3" s="1"/>
  <c r="G129" i="3"/>
  <c r="G128" i="3"/>
  <c r="G127" i="3"/>
  <c r="F127" i="3"/>
  <c r="G126" i="3"/>
  <c r="I124" i="3"/>
  <c r="I123" i="3"/>
  <c r="I122" i="3"/>
  <c r="I121" i="3"/>
  <c r="H120" i="3"/>
  <c r="G120" i="3"/>
  <c r="F120" i="3"/>
  <c r="E120" i="3"/>
  <c r="I119" i="3"/>
  <c r="I118" i="3"/>
  <c r="I117" i="3"/>
  <c r="I116" i="3"/>
  <c r="H115" i="3"/>
  <c r="G115" i="3"/>
  <c r="F115" i="3"/>
  <c r="E115" i="3"/>
  <c r="I114" i="3"/>
  <c r="I113" i="3"/>
  <c r="I112" i="3"/>
  <c r="I111" i="3"/>
  <c r="H110" i="3"/>
  <c r="G110" i="3"/>
  <c r="F110" i="3"/>
  <c r="E110" i="3"/>
  <c r="I109" i="3"/>
  <c r="I108" i="3"/>
  <c r="I107" i="3"/>
  <c r="I106" i="3"/>
  <c r="I105" i="3"/>
  <c r="I104" i="3"/>
  <c r="E104" i="3"/>
  <c r="I103" i="3"/>
  <c r="I102" i="3"/>
  <c r="I101" i="3"/>
  <c r="I100" i="3"/>
  <c r="H99" i="3"/>
  <c r="G99" i="3"/>
  <c r="F99" i="3"/>
  <c r="E99" i="3"/>
  <c r="I98" i="3"/>
  <c r="I97" i="3"/>
  <c r="I96" i="3"/>
  <c r="I95" i="3"/>
  <c r="H94" i="3"/>
  <c r="G94" i="3"/>
  <c r="F94" i="3"/>
  <c r="E94" i="3"/>
  <c r="I93" i="3"/>
  <c r="I92" i="3"/>
  <c r="I91" i="3"/>
  <c r="I90" i="3"/>
  <c r="I89" i="3"/>
  <c r="G88" i="3"/>
  <c r="F88" i="3"/>
  <c r="E88" i="3"/>
  <c r="I87" i="3"/>
  <c r="I86" i="3"/>
  <c r="I85" i="3"/>
  <c r="I84" i="3"/>
  <c r="H83" i="3"/>
  <c r="G83" i="3"/>
  <c r="F83" i="3"/>
  <c r="E83" i="3"/>
  <c r="H82" i="3"/>
  <c r="G82" i="3"/>
  <c r="G77" i="3" s="1"/>
  <c r="F82" i="3"/>
  <c r="E82" i="3"/>
  <c r="H81" i="3"/>
  <c r="G81" i="3"/>
  <c r="F81" i="3"/>
  <c r="E81" i="3"/>
  <c r="H80" i="3"/>
  <c r="H75" i="3" s="1"/>
  <c r="G80" i="3"/>
  <c r="G75" i="3" s="1"/>
  <c r="F80" i="3"/>
  <c r="F75" i="3" s="1"/>
  <c r="I75" i="3" s="1"/>
  <c r="E80" i="3"/>
  <c r="H79" i="3"/>
  <c r="H74" i="3" s="1"/>
  <c r="G79" i="3"/>
  <c r="G74" i="3" s="1"/>
  <c r="F79" i="3"/>
  <c r="F74" i="3" s="1"/>
  <c r="E79" i="3"/>
  <c r="H78" i="3"/>
  <c r="G78" i="3"/>
  <c r="H77" i="3"/>
  <c r="E77" i="3"/>
  <c r="H76" i="3"/>
  <c r="G76" i="3"/>
  <c r="E76" i="3"/>
  <c r="E75" i="3"/>
  <c r="E74" i="3"/>
  <c r="I72" i="3"/>
  <c r="I71" i="3"/>
  <c r="I70" i="3"/>
  <c r="I69" i="3"/>
  <c r="H68" i="3"/>
  <c r="G68" i="3"/>
  <c r="F68" i="3"/>
  <c r="E68" i="3"/>
  <c r="I67" i="3"/>
  <c r="E67" i="3"/>
  <c r="I66" i="3"/>
  <c r="I65" i="3"/>
  <c r="I64" i="3"/>
  <c r="H63" i="3"/>
  <c r="G63" i="3"/>
  <c r="F63" i="3"/>
  <c r="E63" i="3"/>
  <c r="I62" i="3"/>
  <c r="I61" i="3"/>
  <c r="I60" i="3"/>
  <c r="I59" i="3"/>
  <c r="H58" i="3"/>
  <c r="G58" i="3"/>
  <c r="F58" i="3"/>
  <c r="E58" i="3"/>
  <c r="I57" i="3"/>
  <c r="E57" i="3"/>
  <c r="E53" i="3" s="1"/>
  <c r="I56" i="3"/>
  <c r="I55" i="3"/>
  <c r="I54" i="3"/>
  <c r="H53" i="3"/>
  <c r="G53" i="3"/>
  <c r="F53" i="3"/>
  <c r="I52" i="3"/>
  <c r="I51" i="3"/>
  <c r="I50" i="3"/>
  <c r="I49" i="3"/>
  <c r="H48" i="3"/>
  <c r="G48" i="3"/>
  <c r="F48" i="3"/>
  <c r="E48" i="3"/>
  <c r="H47" i="3"/>
  <c r="H42" i="3" s="1"/>
  <c r="H38" i="3" s="1"/>
  <c r="G47" i="3"/>
  <c r="G42" i="3" s="1"/>
  <c r="G38" i="3" s="1"/>
  <c r="F47" i="3"/>
  <c r="E47" i="3"/>
  <c r="E43" i="3" s="1"/>
  <c r="H46" i="3"/>
  <c r="G46" i="3"/>
  <c r="F46" i="3"/>
  <c r="E46" i="3"/>
  <c r="H45" i="3"/>
  <c r="G45" i="3"/>
  <c r="F45" i="3"/>
  <c r="E45" i="3"/>
  <c r="H44" i="3"/>
  <c r="G44" i="3"/>
  <c r="F44" i="3"/>
  <c r="E44" i="3"/>
  <c r="H43" i="3"/>
  <c r="G43" i="3"/>
  <c r="I41" i="3"/>
  <c r="I40" i="3"/>
  <c r="I39" i="3"/>
  <c r="I37" i="3"/>
  <c r="I36" i="3"/>
  <c r="I35" i="3"/>
  <c r="I34" i="3"/>
  <c r="H33" i="3"/>
  <c r="G33" i="3"/>
  <c r="F33" i="3"/>
  <c r="E33" i="3"/>
  <c r="I32" i="3"/>
  <c r="H31" i="3"/>
  <c r="H10" i="3" s="1"/>
  <c r="G31" i="3"/>
  <c r="G10" i="3" s="1"/>
  <c r="F31" i="3"/>
  <c r="E31" i="3"/>
  <c r="E10" i="3" s="1"/>
  <c r="H30" i="3"/>
  <c r="H9" i="3" s="1"/>
  <c r="G30" i="3"/>
  <c r="G9" i="3" s="1"/>
  <c r="F30" i="3"/>
  <c r="E30" i="3"/>
  <c r="H29" i="3"/>
  <c r="H8" i="3" s="1"/>
  <c r="G29" i="3"/>
  <c r="G28" i="3" s="1"/>
  <c r="G7" i="3" s="1"/>
  <c r="F29" i="3"/>
  <c r="E29" i="3"/>
  <c r="E8" i="3" s="1"/>
  <c r="I27" i="3"/>
  <c r="I26" i="3"/>
  <c r="I25" i="3"/>
  <c r="I24" i="3"/>
  <c r="I23" i="3"/>
  <c r="I22" i="3"/>
  <c r="I21" i="3"/>
  <c r="I20" i="3"/>
  <c r="I19" i="3"/>
  <c r="I18" i="3"/>
  <c r="H17" i="3"/>
  <c r="G17" i="3"/>
  <c r="F17" i="3"/>
  <c r="E17" i="3"/>
  <c r="F16" i="3"/>
  <c r="I16" i="3" s="1"/>
  <c r="I15" i="3"/>
  <c r="I14" i="3"/>
  <c r="I13" i="3"/>
  <c r="F12" i="3"/>
  <c r="E12" i="3"/>
  <c r="H11" i="3"/>
  <c r="G11" i="3"/>
  <c r="F11" i="3"/>
  <c r="E11" i="3"/>
  <c r="F10" i="3"/>
  <c r="E9" i="3"/>
  <c r="H7" i="3"/>
  <c r="I391" i="6" l="1"/>
  <c r="G387" i="6"/>
  <c r="F387" i="6"/>
  <c r="I276" i="6"/>
  <c r="I12" i="5"/>
  <c r="I8" i="5"/>
  <c r="F7" i="5"/>
  <c r="I7" i="5" s="1"/>
  <c r="F7" i="4"/>
  <c r="I7" i="4" s="1"/>
  <c r="I8" i="4"/>
  <c r="G362" i="3"/>
  <c r="I324" i="3"/>
  <c r="I330" i="3"/>
  <c r="I332" i="3"/>
  <c r="E42" i="3"/>
  <c r="E38" i="3" s="1"/>
  <c r="G73" i="3"/>
  <c r="E130" i="3"/>
  <c r="E125" i="3" s="1"/>
  <c r="H130" i="3"/>
  <c r="H125" i="3" s="1"/>
  <c r="I174" i="3"/>
  <c r="I175" i="3"/>
  <c r="I176" i="3"/>
  <c r="I181" i="3"/>
  <c r="I251" i="3"/>
  <c r="I262" i="3"/>
  <c r="I264" i="3"/>
  <c r="I265" i="3"/>
  <c r="I266" i="3"/>
  <c r="I17" i="3"/>
  <c r="H73" i="3"/>
  <c r="I127" i="3"/>
  <c r="I131" i="3"/>
  <c r="I133" i="3"/>
  <c r="I134" i="3"/>
  <c r="I135" i="3"/>
  <c r="I150" i="3"/>
  <c r="I155" i="3"/>
  <c r="G166" i="3"/>
  <c r="I231" i="3"/>
  <c r="I241" i="3"/>
  <c r="I246" i="3"/>
  <c r="H256" i="3"/>
  <c r="I10" i="3"/>
  <c r="I46" i="3"/>
  <c r="I48" i="3"/>
  <c r="I53" i="3"/>
  <c r="I110" i="3"/>
  <c r="I115" i="3"/>
  <c r="I120" i="3"/>
  <c r="F126" i="3"/>
  <c r="I126" i="3" s="1"/>
  <c r="F170" i="3"/>
  <c r="I170" i="3" s="1"/>
  <c r="I291" i="3"/>
  <c r="G258" i="3"/>
  <c r="G374" i="3" s="1"/>
  <c r="I352" i="3"/>
  <c r="I128" i="3"/>
  <c r="G8" i="3"/>
  <c r="G373" i="3" s="1"/>
  <c r="I11" i="3"/>
  <c r="I30" i="3"/>
  <c r="I58" i="3"/>
  <c r="I63" i="3"/>
  <c r="I80" i="3"/>
  <c r="I81" i="3"/>
  <c r="I83" i="3"/>
  <c r="I88" i="3"/>
  <c r="I94" i="3"/>
  <c r="I99" i="3"/>
  <c r="F169" i="3"/>
  <c r="I169" i="3" s="1"/>
  <c r="E171" i="3"/>
  <c r="I281" i="3"/>
  <c r="E362" i="3"/>
  <c r="I12" i="3"/>
  <c r="F7" i="3"/>
  <c r="I7" i="3" s="1"/>
  <c r="I29" i="3"/>
  <c r="F8" i="3"/>
  <c r="F28" i="3"/>
  <c r="I28" i="3" s="1"/>
  <c r="I47" i="3"/>
  <c r="F43" i="3"/>
  <c r="I43" i="3" s="1"/>
  <c r="F42" i="3"/>
  <c r="I328" i="3"/>
  <c r="F323" i="3"/>
  <c r="I331" i="3"/>
  <c r="F326" i="3"/>
  <c r="I326" i="3" s="1"/>
  <c r="E169" i="3"/>
  <c r="I172" i="3"/>
  <c r="F167" i="3"/>
  <c r="I167" i="3" s="1"/>
  <c r="G216" i="3"/>
  <c r="G211" i="3" s="1"/>
  <c r="H213" i="3"/>
  <c r="H374" i="3" s="1"/>
  <c r="I218" i="3"/>
  <c r="I74" i="3"/>
  <c r="F76" i="3"/>
  <c r="I76" i="3" s="1"/>
  <c r="I82" i="3"/>
  <c r="F77" i="3"/>
  <c r="I77" i="3" s="1"/>
  <c r="I214" i="3"/>
  <c r="H375" i="3"/>
  <c r="E261" i="3"/>
  <c r="E257" i="3"/>
  <c r="E256" i="3" s="1"/>
  <c r="E375" i="3"/>
  <c r="I200" i="3"/>
  <c r="F195" i="3"/>
  <c r="F191" i="3" s="1"/>
  <c r="I191" i="3" s="1"/>
  <c r="F196" i="3"/>
  <c r="E166" i="3"/>
  <c r="I173" i="3"/>
  <c r="F168" i="3"/>
  <c r="I168" i="3" s="1"/>
  <c r="H216" i="3"/>
  <c r="H211" i="3" s="1"/>
  <c r="H212" i="3"/>
  <c r="F9" i="3"/>
  <c r="I9" i="3" s="1"/>
  <c r="I68" i="3"/>
  <c r="I226" i="3"/>
  <c r="H373" i="3"/>
  <c r="F256" i="3"/>
  <c r="I342" i="3"/>
  <c r="I130" i="3"/>
  <c r="I215" i="3"/>
  <c r="E216" i="3"/>
  <c r="E211" i="3" s="1"/>
  <c r="I236" i="3"/>
  <c r="H376" i="3"/>
  <c r="I302" i="3"/>
  <c r="I31" i="3"/>
  <c r="I33" i="3"/>
  <c r="E78" i="3"/>
  <c r="I129" i="3"/>
  <c r="I145" i="3"/>
  <c r="I186" i="3"/>
  <c r="G196" i="3"/>
  <c r="I217" i="3"/>
  <c r="F257" i="3"/>
  <c r="F259" i="3"/>
  <c r="I259" i="3" s="1"/>
  <c r="I263" i="3"/>
  <c r="I271" i="3"/>
  <c r="I297" i="3"/>
  <c r="G302" i="3"/>
  <c r="I304" i="3"/>
  <c r="I307" i="3"/>
  <c r="I317" i="3"/>
  <c r="F327" i="3"/>
  <c r="F322" i="3" s="1"/>
  <c r="I323" i="3"/>
  <c r="I337" i="3"/>
  <c r="I347" i="3"/>
  <c r="I366" i="3"/>
  <c r="E28" i="3"/>
  <c r="E7" i="3" s="1"/>
  <c r="I44" i="3"/>
  <c r="I45" i="3"/>
  <c r="E73" i="3"/>
  <c r="I79" i="3"/>
  <c r="I78" i="3" s="1"/>
  <c r="I132" i="3"/>
  <c r="I219" i="3"/>
  <c r="I220" i="3"/>
  <c r="I221" i="3"/>
  <c r="I257" i="3"/>
  <c r="G375" i="3"/>
  <c r="F260" i="3"/>
  <c r="I260" i="3" s="1"/>
  <c r="I286" i="3"/>
  <c r="I312" i="3"/>
  <c r="G376" i="3"/>
  <c r="F78" i="3"/>
  <c r="F171" i="3"/>
  <c r="I171" i="3" s="1"/>
  <c r="F212" i="3"/>
  <c r="E213" i="3"/>
  <c r="E374" i="3" s="1"/>
  <c r="F216" i="3"/>
  <c r="G256" i="3"/>
  <c r="F261" i="3"/>
  <c r="I261" i="3" s="1"/>
  <c r="F361" i="3"/>
  <c r="F362" i="3"/>
  <c r="I362" i="3" s="1"/>
  <c r="G327" i="3"/>
  <c r="I329" i="3"/>
  <c r="F325" i="3"/>
  <c r="I325" i="3" s="1"/>
  <c r="F125" i="3"/>
  <c r="I125" i="3" s="1"/>
  <c r="G78" i="2"/>
  <c r="H78" i="2"/>
  <c r="F115" i="2"/>
  <c r="G115" i="2"/>
  <c r="H115" i="2"/>
  <c r="I387" i="6" l="1"/>
  <c r="E373" i="3"/>
  <c r="I258" i="3"/>
  <c r="I212" i="3"/>
  <c r="I213" i="3"/>
  <c r="H372" i="3"/>
  <c r="E376" i="3"/>
  <c r="I195" i="3"/>
  <c r="F73" i="3"/>
  <c r="I73" i="3" s="1"/>
  <c r="I8" i="3"/>
  <c r="F374" i="3"/>
  <c r="I374" i="3" s="1"/>
  <c r="E372" i="3"/>
  <c r="F38" i="3"/>
  <c r="I38" i="3" s="1"/>
  <c r="I42" i="3"/>
  <c r="I196" i="3"/>
  <c r="F166" i="3"/>
  <c r="I166" i="3" s="1"/>
  <c r="F376" i="3"/>
  <c r="I376" i="3" s="1"/>
  <c r="F375" i="3"/>
  <c r="I375" i="3" s="1"/>
  <c r="I256" i="3"/>
  <c r="I327" i="3"/>
  <c r="G322" i="3"/>
  <c r="I322" i="3" s="1"/>
  <c r="I361" i="3"/>
  <c r="F357" i="3"/>
  <c r="I357" i="3" s="1"/>
  <c r="I216" i="3"/>
  <c r="F211" i="3"/>
  <c r="F373" i="3"/>
  <c r="I373" i="3" s="1"/>
  <c r="I371" i="2"/>
  <c r="I370" i="2"/>
  <c r="I369" i="2"/>
  <c r="I368" i="2"/>
  <c r="I367" i="2"/>
  <c r="G366" i="2"/>
  <c r="G361" i="2" s="1"/>
  <c r="G357" i="2" s="1"/>
  <c r="F366" i="2"/>
  <c r="E366" i="2"/>
  <c r="E362" i="2" s="1"/>
  <c r="I365" i="2"/>
  <c r="I364" i="2"/>
  <c r="I363" i="2"/>
  <c r="I360" i="2"/>
  <c r="I359" i="2"/>
  <c r="I358" i="2"/>
  <c r="I356" i="2"/>
  <c r="I355" i="2"/>
  <c r="I354" i="2"/>
  <c r="I353" i="2"/>
  <c r="H352" i="2"/>
  <c r="H347" i="2" s="1"/>
  <c r="H342" i="2" s="1"/>
  <c r="G352" i="2"/>
  <c r="G347" i="2" s="1"/>
  <c r="G342" i="2" s="1"/>
  <c r="F352" i="2"/>
  <c r="E352" i="2"/>
  <c r="E347" i="2" s="1"/>
  <c r="E342" i="2" s="1"/>
  <c r="I351" i="2"/>
  <c r="I350" i="2"/>
  <c r="I349" i="2"/>
  <c r="I348" i="2"/>
  <c r="I346" i="2"/>
  <c r="I345" i="2"/>
  <c r="I344" i="2"/>
  <c r="I343" i="2"/>
  <c r="I341" i="2"/>
  <c r="I340" i="2"/>
  <c r="I339" i="2"/>
  <c r="I338" i="2"/>
  <c r="H337" i="2"/>
  <c r="G337" i="2"/>
  <c r="F337" i="2"/>
  <c r="E337" i="2"/>
  <c r="I336" i="2"/>
  <c r="I335" i="2"/>
  <c r="I334" i="2"/>
  <c r="I333" i="2"/>
  <c r="H332" i="2"/>
  <c r="G332" i="2"/>
  <c r="F332" i="2"/>
  <c r="E332" i="2"/>
  <c r="H331" i="2"/>
  <c r="H326" i="2" s="1"/>
  <c r="G331" i="2"/>
  <c r="G326" i="2" s="1"/>
  <c r="F331" i="2"/>
  <c r="E331" i="2"/>
  <c r="E326" i="2" s="1"/>
  <c r="H330" i="2"/>
  <c r="H325" i="2" s="1"/>
  <c r="G330" i="2"/>
  <c r="G325" i="2" s="1"/>
  <c r="F330" i="2"/>
  <c r="E330" i="2"/>
  <c r="E325" i="2" s="1"/>
  <c r="H329" i="2"/>
  <c r="G329" i="2"/>
  <c r="G324" i="2" s="1"/>
  <c r="F329" i="2"/>
  <c r="E329" i="2"/>
  <c r="E324" i="2" s="1"/>
  <c r="H328" i="2"/>
  <c r="H323" i="2" s="1"/>
  <c r="G328" i="2"/>
  <c r="G323" i="2" s="1"/>
  <c r="F328" i="2"/>
  <c r="E328" i="2"/>
  <c r="E323" i="2" s="1"/>
  <c r="H324" i="2"/>
  <c r="I320" i="2"/>
  <c r="I319" i="2"/>
  <c r="I318" i="2"/>
  <c r="H317" i="2"/>
  <c r="G317" i="2"/>
  <c r="F317" i="2"/>
  <c r="E317" i="2"/>
  <c r="I316" i="2"/>
  <c r="I315" i="2"/>
  <c r="I314" i="2"/>
  <c r="I313" i="2"/>
  <c r="H312" i="2"/>
  <c r="G312" i="2"/>
  <c r="F312" i="2"/>
  <c r="E312" i="2"/>
  <c r="I311" i="2"/>
  <c r="I310" i="2"/>
  <c r="I309" i="2"/>
  <c r="I308" i="2"/>
  <c r="H307" i="2"/>
  <c r="G307" i="2"/>
  <c r="F307" i="2"/>
  <c r="E307" i="2"/>
  <c r="I306" i="2"/>
  <c r="I305" i="2"/>
  <c r="G304" i="2"/>
  <c r="I304" i="2" s="1"/>
  <c r="I303" i="2"/>
  <c r="H302" i="2"/>
  <c r="F302" i="2"/>
  <c r="E302" i="2"/>
  <c r="I301" i="2"/>
  <c r="I300" i="2"/>
  <c r="I299" i="2"/>
  <c r="I298" i="2"/>
  <c r="H297" i="2"/>
  <c r="G297" i="2"/>
  <c r="F297" i="2"/>
  <c r="E297" i="2"/>
  <c r="I296" i="2"/>
  <c r="I295" i="2"/>
  <c r="I294" i="2"/>
  <c r="I293" i="2"/>
  <c r="I292" i="2"/>
  <c r="H291" i="2"/>
  <c r="G291" i="2"/>
  <c r="F291" i="2"/>
  <c r="E291" i="2"/>
  <c r="I290" i="2"/>
  <c r="I289" i="2"/>
  <c r="I288" i="2"/>
  <c r="I287" i="2"/>
  <c r="H286" i="2"/>
  <c r="G286" i="2"/>
  <c r="F286" i="2"/>
  <c r="E286" i="2"/>
  <c r="I285" i="2"/>
  <c r="I284" i="2"/>
  <c r="I283" i="2"/>
  <c r="I282" i="2"/>
  <c r="H281" i="2"/>
  <c r="G281" i="2"/>
  <c r="F281" i="2"/>
  <c r="E281" i="2"/>
  <c r="I280" i="2"/>
  <c r="I279" i="2"/>
  <c r="I278" i="2"/>
  <c r="I277" i="2"/>
  <c r="F276" i="2"/>
  <c r="I276" i="2" s="1"/>
  <c r="E276" i="2"/>
  <c r="I275" i="2"/>
  <c r="I274" i="2"/>
  <c r="I273" i="2"/>
  <c r="I272" i="2"/>
  <c r="H271" i="2"/>
  <c r="G271" i="2"/>
  <c r="F271" i="2"/>
  <c r="E271" i="2"/>
  <c r="I270" i="2"/>
  <c r="I269" i="2"/>
  <c r="I268" i="2"/>
  <c r="I267" i="2"/>
  <c r="H266" i="2"/>
  <c r="G266" i="2"/>
  <c r="F266" i="2"/>
  <c r="E266" i="2"/>
  <c r="H265" i="2"/>
  <c r="G265" i="2"/>
  <c r="G260" i="2" s="1"/>
  <c r="F265" i="2"/>
  <c r="E265" i="2"/>
  <c r="E260" i="2" s="1"/>
  <c r="H264" i="2"/>
  <c r="H259" i="2" s="1"/>
  <c r="G264" i="2"/>
  <c r="G259" i="2" s="1"/>
  <c r="F264" i="2"/>
  <c r="F259" i="2" s="1"/>
  <c r="E264" i="2"/>
  <c r="E259" i="2" s="1"/>
  <c r="H263" i="2"/>
  <c r="H258" i="2" s="1"/>
  <c r="G263" i="2"/>
  <c r="F263" i="2"/>
  <c r="E263" i="2"/>
  <c r="E258" i="2" s="1"/>
  <c r="H262" i="2"/>
  <c r="H257" i="2" s="1"/>
  <c r="G262" i="2"/>
  <c r="F262" i="2"/>
  <c r="E262" i="2"/>
  <c r="E257" i="2" s="1"/>
  <c r="H260" i="2"/>
  <c r="I255" i="2"/>
  <c r="I254" i="2"/>
  <c r="I253" i="2"/>
  <c r="I252" i="2"/>
  <c r="H251" i="2"/>
  <c r="G251" i="2"/>
  <c r="F251" i="2"/>
  <c r="I250" i="2"/>
  <c r="I249" i="2"/>
  <c r="I248" i="2"/>
  <c r="I247" i="2"/>
  <c r="H246" i="2"/>
  <c r="G246" i="2"/>
  <c r="F246" i="2"/>
  <c r="E246" i="2"/>
  <c r="I245" i="2"/>
  <c r="I244" i="2"/>
  <c r="I243" i="2"/>
  <c r="I242" i="2"/>
  <c r="H241" i="2"/>
  <c r="G241" i="2"/>
  <c r="F241" i="2"/>
  <c r="E241" i="2"/>
  <c r="I240" i="2"/>
  <c r="I239" i="2"/>
  <c r="I238" i="2"/>
  <c r="I237" i="2"/>
  <c r="H236" i="2"/>
  <c r="G236" i="2"/>
  <c r="F236" i="2"/>
  <c r="E236" i="2"/>
  <c r="I235" i="2"/>
  <c r="I234" i="2"/>
  <c r="I233" i="2"/>
  <c r="I232" i="2"/>
  <c r="H231" i="2"/>
  <c r="G231" i="2"/>
  <c r="F231" i="2"/>
  <c r="E231" i="2"/>
  <c r="I230" i="2"/>
  <c r="I229" i="2"/>
  <c r="I228" i="2"/>
  <c r="I227" i="2"/>
  <c r="H226" i="2"/>
  <c r="G226" i="2"/>
  <c r="F226" i="2"/>
  <c r="E226" i="2"/>
  <c r="I225" i="2"/>
  <c r="I224" i="2"/>
  <c r="I223" i="2"/>
  <c r="I222" i="2"/>
  <c r="H221" i="2"/>
  <c r="G221" i="2"/>
  <c r="F221" i="2"/>
  <c r="E221" i="2"/>
  <c r="H220" i="2"/>
  <c r="H215" i="2" s="1"/>
  <c r="G220" i="2"/>
  <c r="G215" i="2" s="1"/>
  <c r="F220" i="2"/>
  <c r="F215" i="2" s="1"/>
  <c r="E220" i="2"/>
  <c r="E215" i="2" s="1"/>
  <c r="H219" i="2"/>
  <c r="H214" i="2" s="1"/>
  <c r="G219" i="2"/>
  <c r="G214" i="2" s="1"/>
  <c r="F219" i="2"/>
  <c r="E219" i="2"/>
  <c r="E214" i="2" s="1"/>
  <c r="H218" i="2"/>
  <c r="H213" i="2" s="1"/>
  <c r="G218" i="2"/>
  <c r="G213" i="2" s="1"/>
  <c r="F218" i="2"/>
  <c r="E218" i="2"/>
  <c r="E213" i="2" s="1"/>
  <c r="H217" i="2"/>
  <c r="G217" i="2"/>
  <c r="F217" i="2"/>
  <c r="E217" i="2"/>
  <c r="E212" i="2" s="1"/>
  <c r="I210" i="2"/>
  <c r="I209" i="2"/>
  <c r="I208" i="2"/>
  <c r="I207" i="2"/>
  <c r="I206" i="2"/>
  <c r="I205" i="2"/>
  <c r="I204" i="2"/>
  <c r="I203" i="2"/>
  <c r="I202" i="2"/>
  <c r="I201" i="2"/>
  <c r="H200" i="2"/>
  <c r="G200" i="2"/>
  <c r="G196" i="2" s="1"/>
  <c r="F200" i="2"/>
  <c r="F195" i="2" s="1"/>
  <c r="F191" i="2" s="1"/>
  <c r="E200" i="2"/>
  <c r="E196" i="2" s="1"/>
  <c r="I199" i="2"/>
  <c r="I198" i="2"/>
  <c r="I197" i="2"/>
  <c r="I194" i="2"/>
  <c r="I193" i="2"/>
  <c r="I192" i="2"/>
  <c r="E191" i="2"/>
  <c r="I190" i="2"/>
  <c r="I189" i="2"/>
  <c r="I188" i="2"/>
  <c r="I187" i="2"/>
  <c r="H186" i="2"/>
  <c r="G186" i="2"/>
  <c r="F186" i="2"/>
  <c r="E186" i="2"/>
  <c r="I185" i="2"/>
  <c r="I184" i="2"/>
  <c r="I183" i="2"/>
  <c r="I182" i="2"/>
  <c r="H181" i="2"/>
  <c r="G181" i="2"/>
  <c r="F181" i="2"/>
  <c r="E181" i="2"/>
  <c r="I180" i="2"/>
  <c r="I179" i="2"/>
  <c r="I178" i="2"/>
  <c r="I177" i="2"/>
  <c r="H176" i="2"/>
  <c r="G176" i="2"/>
  <c r="F176" i="2"/>
  <c r="E176" i="2"/>
  <c r="H175" i="2"/>
  <c r="H170" i="2" s="1"/>
  <c r="G175" i="2"/>
  <c r="G170" i="2" s="1"/>
  <c r="F175" i="2"/>
  <c r="E175" i="2"/>
  <c r="E170" i="2" s="1"/>
  <c r="H174" i="2"/>
  <c r="H169" i="2" s="1"/>
  <c r="G174" i="2"/>
  <c r="G169" i="2" s="1"/>
  <c r="F174" i="2"/>
  <c r="E174" i="2"/>
  <c r="E169" i="2" s="1"/>
  <c r="H173" i="2"/>
  <c r="H168" i="2" s="1"/>
  <c r="G173" i="2"/>
  <c r="G168" i="2" s="1"/>
  <c r="F173" i="2"/>
  <c r="F168" i="2" s="1"/>
  <c r="E173" i="2"/>
  <c r="E168" i="2" s="1"/>
  <c r="H172" i="2"/>
  <c r="G172" i="2"/>
  <c r="G167" i="2" s="1"/>
  <c r="F172" i="2"/>
  <c r="E172" i="2"/>
  <c r="I165" i="2"/>
  <c r="I164" i="2"/>
  <c r="I163" i="2"/>
  <c r="I162" i="2"/>
  <c r="I161" i="2"/>
  <c r="I160" i="2"/>
  <c r="I159" i="2"/>
  <c r="I158" i="2"/>
  <c r="I157" i="2"/>
  <c r="I156" i="2"/>
  <c r="H155" i="2"/>
  <c r="G155" i="2"/>
  <c r="F155" i="2"/>
  <c r="E155" i="2"/>
  <c r="I154" i="2"/>
  <c r="I153" i="2"/>
  <c r="I152" i="2"/>
  <c r="I151" i="2"/>
  <c r="H150" i="2"/>
  <c r="G150" i="2"/>
  <c r="F150" i="2"/>
  <c r="I149" i="2"/>
  <c r="I148" i="2"/>
  <c r="I147" i="2"/>
  <c r="I146" i="2"/>
  <c r="H145" i="2"/>
  <c r="G145" i="2"/>
  <c r="F145" i="2"/>
  <c r="E145" i="2"/>
  <c r="I144" i="2"/>
  <c r="I143" i="2"/>
  <c r="I142" i="2"/>
  <c r="I141" i="2"/>
  <c r="H140" i="2"/>
  <c r="G140" i="2"/>
  <c r="F140" i="2"/>
  <c r="E140" i="2"/>
  <c r="I139" i="2"/>
  <c r="I138" i="2"/>
  <c r="I137" i="2"/>
  <c r="I136" i="2"/>
  <c r="H135" i="2"/>
  <c r="G135" i="2"/>
  <c r="F135" i="2"/>
  <c r="E135" i="2"/>
  <c r="H134" i="2"/>
  <c r="H129" i="2" s="1"/>
  <c r="G134" i="2"/>
  <c r="G129" i="2" s="1"/>
  <c r="F134" i="2"/>
  <c r="F129" i="2" s="1"/>
  <c r="E134" i="2"/>
  <c r="E129" i="2" s="1"/>
  <c r="H133" i="2"/>
  <c r="H128" i="2" s="1"/>
  <c r="G133" i="2"/>
  <c r="G128" i="2" s="1"/>
  <c r="F133" i="2"/>
  <c r="E133" i="2"/>
  <c r="E128" i="2" s="1"/>
  <c r="H132" i="2"/>
  <c r="H127" i="2" s="1"/>
  <c r="G132" i="2"/>
  <c r="G127" i="2" s="1"/>
  <c r="F132" i="2"/>
  <c r="E132" i="2"/>
  <c r="E127" i="2" s="1"/>
  <c r="H131" i="2"/>
  <c r="H126" i="2" s="1"/>
  <c r="G131" i="2"/>
  <c r="G126" i="2" s="1"/>
  <c r="F131" i="2"/>
  <c r="E131" i="2"/>
  <c r="E126" i="2" s="1"/>
  <c r="I124" i="2"/>
  <c r="I123" i="2"/>
  <c r="I122" i="2"/>
  <c r="I121" i="2"/>
  <c r="H120" i="2"/>
  <c r="G120" i="2"/>
  <c r="F120" i="2"/>
  <c r="E120" i="2"/>
  <c r="I119" i="2"/>
  <c r="I118" i="2"/>
  <c r="I117" i="2"/>
  <c r="I116" i="2"/>
  <c r="I115" i="2"/>
  <c r="E115" i="2"/>
  <c r="I114" i="2"/>
  <c r="I113" i="2"/>
  <c r="I112" i="2"/>
  <c r="I111" i="2"/>
  <c r="H110" i="2"/>
  <c r="G110" i="2"/>
  <c r="F110" i="2"/>
  <c r="E110" i="2"/>
  <c r="I109" i="2"/>
  <c r="I108" i="2"/>
  <c r="I107" i="2"/>
  <c r="I106" i="2"/>
  <c r="I105" i="2"/>
  <c r="I104" i="2"/>
  <c r="E104" i="2"/>
  <c r="I103" i="2"/>
  <c r="I102" i="2"/>
  <c r="I101" i="2"/>
  <c r="I100" i="2"/>
  <c r="H99" i="2"/>
  <c r="G99" i="2"/>
  <c r="F99" i="2"/>
  <c r="E99" i="2"/>
  <c r="I98" i="2"/>
  <c r="I97" i="2"/>
  <c r="I96" i="2"/>
  <c r="I95" i="2"/>
  <c r="H94" i="2"/>
  <c r="G94" i="2"/>
  <c r="F94" i="2"/>
  <c r="E94" i="2"/>
  <c r="I93" i="2"/>
  <c r="I92" i="2"/>
  <c r="I91" i="2"/>
  <c r="I90" i="2"/>
  <c r="I89" i="2"/>
  <c r="G88" i="2"/>
  <c r="F88" i="2"/>
  <c r="E88" i="2"/>
  <c r="I87" i="2"/>
  <c r="I86" i="2"/>
  <c r="I85" i="2"/>
  <c r="I84" i="2"/>
  <c r="H83" i="2"/>
  <c r="G83" i="2"/>
  <c r="F83" i="2"/>
  <c r="E83" i="2"/>
  <c r="H82" i="2"/>
  <c r="H77" i="2" s="1"/>
  <c r="G82" i="2"/>
  <c r="G77" i="2" s="1"/>
  <c r="F82" i="2"/>
  <c r="E82" i="2"/>
  <c r="E77" i="2" s="1"/>
  <c r="H81" i="2"/>
  <c r="H76" i="2" s="1"/>
  <c r="G81" i="2"/>
  <c r="F81" i="2"/>
  <c r="F76" i="2" s="1"/>
  <c r="E81" i="2"/>
  <c r="E76" i="2" s="1"/>
  <c r="H80" i="2"/>
  <c r="H75" i="2" s="1"/>
  <c r="G80" i="2"/>
  <c r="G75" i="2" s="1"/>
  <c r="F80" i="2"/>
  <c r="F75" i="2" s="1"/>
  <c r="E80" i="2"/>
  <c r="H79" i="2"/>
  <c r="H74" i="2" s="1"/>
  <c r="G79" i="2"/>
  <c r="G74" i="2" s="1"/>
  <c r="F79" i="2"/>
  <c r="E79" i="2"/>
  <c r="E74" i="2" s="1"/>
  <c r="I72" i="2"/>
  <c r="I71" i="2"/>
  <c r="I70" i="2"/>
  <c r="I69" i="2"/>
  <c r="H68" i="2"/>
  <c r="G68" i="2"/>
  <c r="F68" i="2"/>
  <c r="E68" i="2"/>
  <c r="I67" i="2"/>
  <c r="E67" i="2"/>
  <c r="E63" i="2" s="1"/>
  <c r="I66" i="2"/>
  <c r="I65" i="2"/>
  <c r="I64" i="2"/>
  <c r="H63" i="2"/>
  <c r="G63" i="2"/>
  <c r="F63" i="2"/>
  <c r="I62" i="2"/>
  <c r="I61" i="2"/>
  <c r="I60" i="2"/>
  <c r="I59" i="2"/>
  <c r="H58" i="2"/>
  <c r="G58" i="2"/>
  <c r="F58" i="2"/>
  <c r="E58" i="2"/>
  <c r="I57" i="2"/>
  <c r="E57" i="2"/>
  <c r="E53" i="2" s="1"/>
  <c r="I56" i="2"/>
  <c r="I55" i="2"/>
  <c r="I54" i="2"/>
  <c r="H53" i="2"/>
  <c r="G53" i="2"/>
  <c r="F53" i="2"/>
  <c r="I52" i="2"/>
  <c r="I51" i="2"/>
  <c r="I50" i="2"/>
  <c r="I49" i="2"/>
  <c r="H48" i="2"/>
  <c r="G48" i="2"/>
  <c r="F48" i="2"/>
  <c r="E48" i="2"/>
  <c r="H47" i="2"/>
  <c r="H43" i="2" s="1"/>
  <c r="G47" i="2"/>
  <c r="G42" i="2" s="1"/>
  <c r="G38" i="2" s="1"/>
  <c r="F47" i="2"/>
  <c r="F43" i="2" s="1"/>
  <c r="E47" i="2"/>
  <c r="E43" i="2" s="1"/>
  <c r="H46" i="2"/>
  <c r="G46" i="2"/>
  <c r="F46" i="2"/>
  <c r="E46" i="2"/>
  <c r="H45" i="2"/>
  <c r="G45" i="2"/>
  <c r="F45" i="2"/>
  <c r="E45" i="2"/>
  <c r="H44" i="2"/>
  <c r="G44" i="2"/>
  <c r="F44" i="2"/>
  <c r="E44" i="2"/>
  <c r="I41" i="2"/>
  <c r="I40" i="2"/>
  <c r="I39" i="2"/>
  <c r="I37" i="2"/>
  <c r="I36" i="2"/>
  <c r="I35" i="2"/>
  <c r="I34" i="2"/>
  <c r="H33" i="2"/>
  <c r="G33" i="2"/>
  <c r="F33" i="2"/>
  <c r="E33" i="2"/>
  <c r="I32" i="2"/>
  <c r="H31" i="2"/>
  <c r="G31" i="2"/>
  <c r="G10" i="2" s="1"/>
  <c r="F31" i="2"/>
  <c r="E31" i="2"/>
  <c r="E10" i="2" s="1"/>
  <c r="H30" i="2"/>
  <c r="H9" i="2" s="1"/>
  <c r="G30" i="2"/>
  <c r="G9" i="2" s="1"/>
  <c r="F30" i="2"/>
  <c r="E30" i="2"/>
  <c r="E9" i="2" s="1"/>
  <c r="H29" i="2"/>
  <c r="H8" i="2" s="1"/>
  <c r="G29" i="2"/>
  <c r="G28" i="2" s="1"/>
  <c r="G7" i="2" s="1"/>
  <c r="F29" i="2"/>
  <c r="F8" i="2" s="1"/>
  <c r="E29" i="2"/>
  <c r="E8" i="2" s="1"/>
  <c r="I27" i="2"/>
  <c r="I26" i="2"/>
  <c r="I25" i="2"/>
  <c r="I24" i="2"/>
  <c r="I23" i="2"/>
  <c r="I22" i="2"/>
  <c r="I21" i="2"/>
  <c r="I20" i="2"/>
  <c r="I19" i="2"/>
  <c r="I18" i="2"/>
  <c r="H17" i="2"/>
  <c r="G17" i="2"/>
  <c r="F17" i="2"/>
  <c r="E17" i="2"/>
  <c r="F16" i="2"/>
  <c r="I16" i="2" s="1"/>
  <c r="I15" i="2"/>
  <c r="I14" i="2"/>
  <c r="I13" i="2"/>
  <c r="E12" i="2"/>
  <c r="H11" i="2"/>
  <c r="G11" i="2"/>
  <c r="E11" i="2"/>
  <c r="F10" i="2"/>
  <c r="H7" i="2"/>
  <c r="G372" i="3" l="1"/>
  <c r="I211" i="3"/>
  <c r="F372" i="3"/>
  <c r="F77" i="2"/>
  <c r="F78" i="2"/>
  <c r="I366" i="2"/>
  <c r="G362" i="2"/>
  <c r="E361" i="2"/>
  <c r="E357" i="2" s="1"/>
  <c r="G327" i="2"/>
  <c r="G322" i="2" s="1"/>
  <c r="I94" i="2"/>
  <c r="I133" i="2"/>
  <c r="E130" i="2"/>
  <c r="E125" i="2" s="1"/>
  <c r="G43" i="2"/>
  <c r="I43" i="2" s="1"/>
  <c r="I68" i="2"/>
  <c r="I215" i="2"/>
  <c r="I312" i="2"/>
  <c r="I81" i="2"/>
  <c r="I44" i="2"/>
  <c r="I110" i="2"/>
  <c r="I172" i="2"/>
  <c r="I175" i="2"/>
  <c r="I291" i="2"/>
  <c r="H42" i="2"/>
  <c r="H38" i="2" s="1"/>
  <c r="I236" i="2"/>
  <c r="I30" i="2"/>
  <c r="I45" i="2"/>
  <c r="I53" i="2"/>
  <c r="I120" i="2"/>
  <c r="I140" i="2"/>
  <c r="F170" i="2"/>
  <c r="I170" i="2" s="1"/>
  <c r="I217" i="2"/>
  <c r="I218" i="2"/>
  <c r="I219" i="2"/>
  <c r="I262" i="2"/>
  <c r="I330" i="2"/>
  <c r="F362" i="2"/>
  <c r="G76" i="2"/>
  <c r="G73" i="2" s="1"/>
  <c r="E78" i="2"/>
  <c r="H73" i="2"/>
  <c r="F128" i="2"/>
  <c r="I128" i="2" s="1"/>
  <c r="I226" i="2"/>
  <c r="I307" i="2"/>
  <c r="F361" i="2"/>
  <c r="I75" i="2"/>
  <c r="I79" i="2"/>
  <c r="I186" i="2"/>
  <c r="I231" i="2"/>
  <c r="I246" i="2"/>
  <c r="H327" i="2"/>
  <c r="H322" i="2" s="1"/>
  <c r="I17" i="2"/>
  <c r="I29" i="2"/>
  <c r="I63" i="2"/>
  <c r="E75" i="2"/>
  <c r="E73" i="2" s="1"/>
  <c r="H130" i="2"/>
  <c r="H125" i="2" s="1"/>
  <c r="F167" i="2"/>
  <c r="G171" i="2"/>
  <c r="G216" i="2"/>
  <c r="G211" i="2" s="1"/>
  <c r="I221" i="2"/>
  <c r="I265" i="2"/>
  <c r="I266" i="2"/>
  <c r="F325" i="2"/>
  <c r="I325" i="2" s="1"/>
  <c r="I337" i="2"/>
  <c r="I33" i="2"/>
  <c r="I47" i="2"/>
  <c r="I131" i="2"/>
  <c r="I150" i="2"/>
  <c r="G166" i="2"/>
  <c r="F212" i="2"/>
  <c r="I281" i="2"/>
  <c r="I46" i="2"/>
  <c r="I58" i="2"/>
  <c r="E28" i="2"/>
  <c r="E7" i="2" s="1"/>
  <c r="I31" i="2"/>
  <c r="F74" i="2"/>
  <c r="I74" i="2" s="1"/>
  <c r="I88" i="2"/>
  <c r="F126" i="2"/>
  <c r="I126" i="2" s="1"/>
  <c r="I129" i="2"/>
  <c r="I134" i="2"/>
  <c r="I135" i="2"/>
  <c r="I155" i="2"/>
  <c r="H374" i="2"/>
  <c r="I181" i="2"/>
  <c r="F214" i="2"/>
  <c r="I214" i="2" s="1"/>
  <c r="G258" i="2"/>
  <c r="G374" i="2" s="1"/>
  <c r="E261" i="2"/>
  <c r="I286" i="2"/>
  <c r="G302" i="2"/>
  <c r="I302" i="2" s="1"/>
  <c r="E327" i="2"/>
  <c r="E322" i="2" s="1"/>
  <c r="F11" i="2"/>
  <c r="I11" i="2" s="1"/>
  <c r="H196" i="2"/>
  <c r="H195" i="2"/>
  <c r="H191" i="2" s="1"/>
  <c r="I263" i="2"/>
  <c r="F258" i="2"/>
  <c r="G8" i="2"/>
  <c r="I8" i="2" s="1"/>
  <c r="H10" i="2"/>
  <c r="I10" i="2" s="1"/>
  <c r="F12" i="2"/>
  <c r="E42" i="2"/>
  <c r="E38" i="2" s="1"/>
  <c r="I48" i="2"/>
  <c r="I80" i="2"/>
  <c r="I82" i="2"/>
  <c r="I78" i="2" s="1"/>
  <c r="G130" i="2"/>
  <c r="G125" i="2" s="1"/>
  <c r="I173" i="2"/>
  <c r="I174" i="2"/>
  <c r="F169" i="2"/>
  <c r="I169" i="2" s="1"/>
  <c r="E216" i="2"/>
  <c r="E211" i="2" s="1"/>
  <c r="I220" i="2"/>
  <c r="I251" i="2"/>
  <c r="E375" i="2"/>
  <c r="G261" i="2"/>
  <c r="G257" i="2"/>
  <c r="I264" i="2"/>
  <c r="I297" i="2"/>
  <c r="F9" i="2"/>
  <c r="I9" i="2" s="1"/>
  <c r="F28" i="2"/>
  <c r="I28" i="2" s="1"/>
  <c r="F42" i="2"/>
  <c r="I77" i="2"/>
  <c r="I99" i="2"/>
  <c r="I168" i="2"/>
  <c r="F171" i="2"/>
  <c r="H171" i="2"/>
  <c r="I176" i="2"/>
  <c r="I200" i="2"/>
  <c r="H216" i="2"/>
  <c r="H211" i="2" s="1"/>
  <c r="H212" i="2"/>
  <c r="E256" i="2"/>
  <c r="I259" i="2"/>
  <c r="H261" i="2"/>
  <c r="I271" i="2"/>
  <c r="I328" i="2"/>
  <c r="I329" i="2"/>
  <c r="F324" i="2"/>
  <c r="I324" i="2" s="1"/>
  <c r="I352" i="2"/>
  <c r="F347" i="2"/>
  <c r="I83" i="2"/>
  <c r="I132" i="2"/>
  <c r="I145" i="2"/>
  <c r="E171" i="2"/>
  <c r="E167" i="2"/>
  <c r="E166" i="2" s="1"/>
  <c r="I241" i="2"/>
  <c r="I317" i="2"/>
  <c r="I331" i="2"/>
  <c r="I332" i="2"/>
  <c r="F327" i="2"/>
  <c r="F127" i="2"/>
  <c r="I127" i="2" s="1"/>
  <c r="F130" i="2"/>
  <c r="H167" i="2"/>
  <c r="H166" i="2" s="1"/>
  <c r="G195" i="2"/>
  <c r="G191" i="2" s="1"/>
  <c r="F196" i="2"/>
  <c r="G212" i="2"/>
  <c r="F213" i="2"/>
  <c r="I213" i="2" s="1"/>
  <c r="F216" i="2"/>
  <c r="F257" i="2"/>
  <c r="F260" i="2"/>
  <c r="F323" i="2"/>
  <c r="I323" i="2" s="1"/>
  <c r="F326" i="2"/>
  <c r="I326" i="2" s="1"/>
  <c r="H256" i="2"/>
  <c r="F261" i="2"/>
  <c r="E199" i="1"/>
  <c r="F199" i="1"/>
  <c r="G199" i="1"/>
  <c r="H199" i="1"/>
  <c r="E200" i="1"/>
  <c r="F200" i="1"/>
  <c r="G200" i="1"/>
  <c r="H200" i="1"/>
  <c r="E201" i="1"/>
  <c r="F201" i="1"/>
  <c r="G201" i="1"/>
  <c r="H201" i="1"/>
  <c r="E202" i="1"/>
  <c r="F202" i="1"/>
  <c r="G202" i="1"/>
  <c r="H202" i="1"/>
  <c r="F203" i="1"/>
  <c r="G203" i="1"/>
  <c r="H203" i="1"/>
  <c r="E203" i="1"/>
  <c r="E253" i="1"/>
  <c r="F253" i="1"/>
  <c r="G253" i="1"/>
  <c r="H253" i="1"/>
  <c r="E254" i="1"/>
  <c r="F254" i="1"/>
  <c r="G254" i="1"/>
  <c r="H254" i="1"/>
  <c r="E255" i="1"/>
  <c r="F255" i="1"/>
  <c r="G255" i="1"/>
  <c r="H255" i="1"/>
  <c r="E256" i="1"/>
  <c r="F256" i="1"/>
  <c r="G256" i="1"/>
  <c r="H256" i="1"/>
  <c r="F257" i="1"/>
  <c r="G257" i="1"/>
  <c r="H257" i="1"/>
  <c r="E257" i="1"/>
  <c r="I372" i="3" l="1"/>
  <c r="I362" i="2"/>
  <c r="E374" i="2"/>
  <c r="I191" i="2"/>
  <c r="H375" i="2"/>
  <c r="I196" i="2"/>
  <c r="H376" i="2"/>
  <c r="I212" i="2"/>
  <c r="I76" i="2"/>
  <c r="I361" i="2"/>
  <c r="F357" i="2"/>
  <c r="I357" i="2" s="1"/>
  <c r="H372" i="2"/>
  <c r="G375" i="2"/>
  <c r="I261" i="2"/>
  <c r="I171" i="2"/>
  <c r="F211" i="2"/>
  <c r="I211" i="2" s="1"/>
  <c r="I216" i="2"/>
  <c r="G376" i="2"/>
  <c r="I327" i="2"/>
  <c r="F322" i="2"/>
  <c r="I322" i="2" s="1"/>
  <c r="E372" i="2"/>
  <c r="I195" i="2"/>
  <c r="E376" i="2"/>
  <c r="F376" i="2"/>
  <c r="I260" i="2"/>
  <c r="I347" i="2"/>
  <c r="I342" i="2"/>
  <c r="I42" i="2"/>
  <c r="F38" i="2"/>
  <c r="I38" i="2" s="1"/>
  <c r="F73" i="2"/>
  <c r="I73" i="2" s="1"/>
  <c r="G373" i="2"/>
  <c r="G256" i="2"/>
  <c r="G372" i="2" s="1"/>
  <c r="I12" i="2"/>
  <c r="F7" i="2"/>
  <c r="I7" i="2" s="1"/>
  <c r="F374" i="2"/>
  <c r="I374" i="2" s="1"/>
  <c r="I258" i="2"/>
  <c r="E373" i="2"/>
  <c r="H373" i="2"/>
  <c r="F166" i="2"/>
  <c r="I166" i="2" s="1"/>
  <c r="F373" i="2"/>
  <c r="I257" i="2"/>
  <c r="F256" i="2"/>
  <c r="F125" i="2"/>
  <c r="I125" i="2" s="1"/>
  <c r="I130" i="2"/>
  <c r="I167" i="2"/>
  <c r="F375" i="2"/>
  <c r="F312" i="1"/>
  <c r="G312" i="1"/>
  <c r="H312" i="1"/>
  <c r="E312" i="1"/>
  <c r="I375" i="2" l="1"/>
  <c r="I256" i="2"/>
  <c r="F372" i="2"/>
  <c r="I372" i="2" s="1"/>
  <c r="I373" i="2"/>
  <c r="I376" i="2"/>
  <c r="H372" i="1"/>
  <c r="I373" i="1"/>
  <c r="I374" i="1"/>
  <c r="I375" i="1"/>
  <c r="I376" i="1"/>
  <c r="G372" i="1"/>
  <c r="F372" i="1"/>
  <c r="E372" i="1"/>
  <c r="H414" i="1"/>
  <c r="H408" i="1" s="1"/>
  <c r="H402" i="1" s="1"/>
  <c r="H396" i="1"/>
  <c r="H385" i="1"/>
  <c r="H379" i="1" s="1"/>
  <c r="H386" i="1"/>
  <c r="H380" i="1" s="1"/>
  <c r="H387" i="1"/>
  <c r="H381" i="1" s="1"/>
  <c r="H388" i="1"/>
  <c r="H382" i="1" s="1"/>
  <c r="H389" i="1"/>
  <c r="H383" i="1" s="1"/>
  <c r="H390" i="1"/>
  <c r="H354" i="1"/>
  <c r="H360" i="1"/>
  <c r="H366" i="1"/>
  <c r="H336" i="1"/>
  <c r="H342" i="1"/>
  <c r="H348" i="1"/>
  <c r="H330" i="1"/>
  <c r="H318" i="1"/>
  <c r="H307" i="1"/>
  <c r="H308" i="1"/>
  <c r="H302" i="1" s="1"/>
  <c r="H309" i="1"/>
  <c r="H303" i="1" s="1"/>
  <c r="H310" i="1"/>
  <c r="H304" i="1" s="1"/>
  <c r="H311" i="1"/>
  <c r="H305" i="1" s="1"/>
  <c r="H248" i="1"/>
  <c r="H249" i="1"/>
  <c r="H250" i="1"/>
  <c r="H251" i="1"/>
  <c r="H258" i="1"/>
  <c r="H264" i="1"/>
  <c r="H270" i="1"/>
  <c r="H276" i="1"/>
  <c r="H282" i="1"/>
  <c r="H288" i="1"/>
  <c r="H294" i="1"/>
  <c r="G233" i="1"/>
  <c r="H233" i="1"/>
  <c r="H216" i="1"/>
  <c r="H210" i="1"/>
  <c r="H204" i="1"/>
  <c r="H193" i="1"/>
  <c r="H194" i="1"/>
  <c r="H195" i="1"/>
  <c r="H196" i="1"/>
  <c r="H197" i="1"/>
  <c r="H180" i="1"/>
  <c r="H174" i="1"/>
  <c r="H168" i="1"/>
  <c r="H162" i="1"/>
  <c r="H156" i="1"/>
  <c r="H151" i="1"/>
  <c r="H145" i="1" s="1"/>
  <c r="H152" i="1"/>
  <c r="H146" i="1" s="1"/>
  <c r="H153" i="1"/>
  <c r="H147" i="1" s="1"/>
  <c r="H154" i="1"/>
  <c r="H148" i="1" s="1"/>
  <c r="H155" i="1"/>
  <c r="H149" i="1" s="1"/>
  <c r="H228" i="1" l="1"/>
  <c r="H227" i="1"/>
  <c r="H222" i="1" s="1"/>
  <c r="H301" i="1"/>
  <c r="H300" i="1" s="1"/>
  <c r="H306" i="1"/>
  <c r="G228" i="1"/>
  <c r="G227" i="1"/>
  <c r="G222" i="1" s="1"/>
  <c r="H384" i="1"/>
  <c r="H378" i="1" s="1"/>
  <c r="I372" i="1"/>
  <c r="H252" i="1"/>
  <c r="H246" i="1" s="1"/>
  <c r="H247" i="1"/>
  <c r="H192" i="1"/>
  <c r="H198" i="1"/>
  <c r="H150" i="1"/>
  <c r="H144" i="1" s="1"/>
  <c r="H138" i="1"/>
  <c r="H126" i="1"/>
  <c r="H114" i="1"/>
  <c r="H108" i="1"/>
  <c r="H96" i="1"/>
  <c r="H91" i="1"/>
  <c r="H85" i="1" s="1"/>
  <c r="H92" i="1"/>
  <c r="H86" i="1" s="1"/>
  <c r="H93" i="1"/>
  <c r="H87" i="1" s="1"/>
  <c r="H94" i="1"/>
  <c r="H88" i="1" s="1"/>
  <c r="H95" i="1"/>
  <c r="H89" i="1" s="1"/>
  <c r="H78" i="1"/>
  <c r="H72" i="1"/>
  <c r="H66" i="1"/>
  <c r="H60" i="1"/>
  <c r="H49" i="1"/>
  <c r="H50" i="1"/>
  <c r="H51" i="1"/>
  <c r="H52" i="1"/>
  <c r="H53" i="1"/>
  <c r="H48" i="1" s="1"/>
  <c r="H90" i="1" l="1"/>
  <c r="H84" i="1"/>
  <c r="G54" i="1"/>
  <c r="H54" i="1"/>
  <c r="H47" i="1"/>
  <c r="H42" i="1" s="1"/>
  <c r="I13" i="1"/>
  <c r="I14" i="1"/>
  <c r="I15" i="1"/>
  <c r="I16" i="1"/>
  <c r="I19" i="1"/>
  <c r="I20" i="1"/>
  <c r="I21" i="1"/>
  <c r="I22" i="1"/>
  <c r="I23" i="1"/>
  <c r="I24" i="1"/>
  <c r="I25" i="1"/>
  <c r="I26" i="1"/>
  <c r="I27" i="1"/>
  <c r="I28" i="1"/>
  <c r="I29" i="1"/>
  <c r="I35" i="1"/>
  <c r="I37" i="1"/>
  <c r="I38" i="1"/>
  <c r="I39" i="1"/>
  <c r="I40" i="1"/>
  <c r="I41" i="1"/>
  <c r="I43" i="1"/>
  <c r="I44" i="1"/>
  <c r="I45" i="1"/>
  <c r="I46" i="1"/>
  <c r="I55" i="1"/>
  <c r="I56" i="1"/>
  <c r="I57" i="1"/>
  <c r="I58" i="1"/>
  <c r="I59" i="1"/>
  <c r="I61" i="1"/>
  <c r="I62" i="1"/>
  <c r="I63" i="1"/>
  <c r="I64" i="1"/>
  <c r="I65" i="1"/>
  <c r="I67" i="1"/>
  <c r="I68" i="1"/>
  <c r="I69" i="1"/>
  <c r="I70" i="1"/>
  <c r="I71" i="1"/>
  <c r="I73" i="1"/>
  <c r="I74" i="1"/>
  <c r="I75" i="1"/>
  <c r="I76" i="1"/>
  <c r="I77" i="1"/>
  <c r="I79" i="1"/>
  <c r="I80" i="1"/>
  <c r="I81" i="1"/>
  <c r="I82" i="1"/>
  <c r="I83" i="1"/>
  <c r="I97" i="1"/>
  <c r="I98" i="1"/>
  <c r="I99" i="1"/>
  <c r="I100" i="1"/>
  <c r="I101" i="1"/>
  <c r="I103" i="1"/>
  <c r="I104" i="1"/>
  <c r="I105" i="1"/>
  <c r="I106" i="1"/>
  <c r="I107" i="1"/>
  <c r="I109" i="1"/>
  <c r="I110" i="1"/>
  <c r="I111" i="1"/>
  <c r="I112" i="1"/>
  <c r="I113" i="1"/>
  <c r="I115" i="1"/>
  <c r="I116" i="1"/>
  <c r="I117" i="1"/>
  <c r="I118" i="1"/>
  <c r="I119" i="1"/>
  <c r="I120" i="1"/>
  <c r="I121" i="1"/>
  <c r="I122" i="1"/>
  <c r="I123" i="1"/>
  <c r="I124" i="1"/>
  <c r="I125" i="1"/>
  <c r="I127" i="1"/>
  <c r="I128" i="1"/>
  <c r="I129" i="1"/>
  <c r="I130" i="1"/>
  <c r="I131" i="1"/>
  <c r="I132" i="1"/>
  <c r="I133" i="1"/>
  <c r="I134" i="1"/>
  <c r="I135" i="1"/>
  <c r="I136" i="1"/>
  <c r="I137" i="1"/>
  <c r="I139" i="1"/>
  <c r="I140" i="1"/>
  <c r="I141" i="1"/>
  <c r="I142" i="1"/>
  <c r="I143" i="1"/>
  <c r="I157" i="1"/>
  <c r="I158" i="1"/>
  <c r="I159" i="1"/>
  <c r="I160" i="1"/>
  <c r="I161" i="1"/>
  <c r="I163" i="1"/>
  <c r="I164" i="1"/>
  <c r="I165" i="1"/>
  <c r="I166" i="1"/>
  <c r="I167" i="1"/>
  <c r="I169" i="1"/>
  <c r="I170" i="1"/>
  <c r="I171" i="1"/>
  <c r="I172" i="1"/>
  <c r="I173" i="1"/>
  <c r="I175" i="1"/>
  <c r="I176" i="1"/>
  <c r="I177" i="1"/>
  <c r="I178" i="1"/>
  <c r="I179" i="1"/>
  <c r="I181" i="1"/>
  <c r="I182" i="1"/>
  <c r="I183" i="1"/>
  <c r="I184" i="1"/>
  <c r="I185" i="1"/>
  <c r="I186" i="1"/>
  <c r="I187" i="1"/>
  <c r="I188" i="1"/>
  <c r="I189" i="1"/>
  <c r="I190" i="1"/>
  <c r="I191" i="1"/>
  <c r="I205" i="1"/>
  <c r="I206" i="1"/>
  <c r="I207" i="1"/>
  <c r="I208" i="1"/>
  <c r="I209" i="1"/>
  <c r="I211" i="1"/>
  <c r="I212" i="1"/>
  <c r="I213" i="1"/>
  <c r="I214" i="1"/>
  <c r="I215" i="1"/>
  <c r="I217" i="1"/>
  <c r="I218" i="1"/>
  <c r="I219" i="1"/>
  <c r="I220" i="1"/>
  <c r="I221" i="1"/>
  <c r="I223" i="1"/>
  <c r="I224" i="1"/>
  <c r="I225" i="1"/>
  <c r="I226" i="1"/>
  <c r="I229" i="1"/>
  <c r="I230" i="1"/>
  <c r="I231" i="1"/>
  <c r="I232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59" i="1"/>
  <c r="I260" i="1"/>
  <c r="I261" i="1"/>
  <c r="I262" i="1"/>
  <c r="I263" i="1"/>
  <c r="I265" i="1"/>
  <c r="I266" i="1"/>
  <c r="I267" i="1"/>
  <c r="I268" i="1"/>
  <c r="I269" i="1"/>
  <c r="I271" i="1"/>
  <c r="I272" i="1"/>
  <c r="I273" i="1"/>
  <c r="I274" i="1"/>
  <c r="I275" i="1"/>
  <c r="I277" i="1"/>
  <c r="I278" i="1"/>
  <c r="I279" i="1"/>
  <c r="I280" i="1"/>
  <c r="I281" i="1"/>
  <c r="I283" i="1"/>
  <c r="I284" i="1"/>
  <c r="I285" i="1"/>
  <c r="I286" i="1"/>
  <c r="I287" i="1"/>
  <c r="I289" i="1"/>
  <c r="I290" i="1"/>
  <c r="I291" i="1"/>
  <c r="I292" i="1"/>
  <c r="I293" i="1"/>
  <c r="I295" i="1"/>
  <c r="I296" i="1"/>
  <c r="I297" i="1"/>
  <c r="I298" i="1"/>
  <c r="I299" i="1"/>
  <c r="I313" i="1"/>
  <c r="I314" i="1"/>
  <c r="I315" i="1"/>
  <c r="I316" i="1"/>
  <c r="I317" i="1"/>
  <c r="I319" i="1"/>
  <c r="I320" i="1"/>
  <c r="I321" i="1"/>
  <c r="I322" i="1"/>
  <c r="I323" i="1"/>
  <c r="I325" i="1"/>
  <c r="I326" i="1"/>
  <c r="I327" i="1"/>
  <c r="I328" i="1"/>
  <c r="I329" i="1"/>
  <c r="I331" i="1"/>
  <c r="I332" i="1"/>
  <c r="I333" i="1"/>
  <c r="I334" i="1"/>
  <c r="I335" i="1"/>
  <c r="I337" i="1"/>
  <c r="I338" i="1"/>
  <c r="I339" i="1"/>
  <c r="I340" i="1"/>
  <c r="I341" i="1"/>
  <c r="I343" i="1"/>
  <c r="I344" i="1"/>
  <c r="I345" i="1"/>
  <c r="I346" i="1"/>
  <c r="I347" i="1"/>
  <c r="I349" i="1"/>
  <c r="I350" i="1"/>
  <c r="I351" i="1"/>
  <c r="I352" i="1"/>
  <c r="I353" i="1"/>
  <c r="I355" i="1"/>
  <c r="I357" i="1"/>
  <c r="I358" i="1"/>
  <c r="I359" i="1"/>
  <c r="I361" i="1"/>
  <c r="I362" i="1"/>
  <c r="I363" i="1"/>
  <c r="I364" i="1"/>
  <c r="I365" i="1"/>
  <c r="I367" i="1"/>
  <c r="I368" i="1"/>
  <c r="I369" i="1"/>
  <c r="I370" i="1"/>
  <c r="I371" i="1"/>
  <c r="I391" i="1"/>
  <c r="I392" i="1"/>
  <c r="I393" i="1"/>
  <c r="I394" i="1"/>
  <c r="I395" i="1"/>
  <c r="I397" i="1"/>
  <c r="I398" i="1"/>
  <c r="I399" i="1"/>
  <c r="I400" i="1"/>
  <c r="I401" i="1"/>
  <c r="I403" i="1"/>
  <c r="I404" i="1"/>
  <c r="I405" i="1"/>
  <c r="I406" i="1"/>
  <c r="I407" i="1"/>
  <c r="I409" i="1"/>
  <c r="I410" i="1"/>
  <c r="I411" i="1"/>
  <c r="I412" i="1"/>
  <c r="I413" i="1"/>
  <c r="I415" i="1"/>
  <c r="I416" i="1"/>
  <c r="I417" i="1"/>
  <c r="I418" i="1"/>
  <c r="I419" i="1"/>
  <c r="I421" i="1"/>
  <c r="I422" i="1"/>
  <c r="I423" i="1"/>
  <c r="I424" i="1"/>
  <c r="I427" i="1"/>
  <c r="I428" i="1"/>
  <c r="I429" i="1"/>
  <c r="I430" i="1"/>
  <c r="I432" i="1"/>
  <c r="I433" i="1"/>
  <c r="I434" i="1"/>
  <c r="I435" i="1"/>
  <c r="I436" i="1"/>
  <c r="I437" i="1"/>
  <c r="H31" i="1"/>
  <c r="H7" i="1" s="1"/>
  <c r="H439" i="1" s="1"/>
  <c r="H32" i="1"/>
  <c r="H8" i="1" s="1"/>
  <c r="H440" i="1" s="1"/>
  <c r="H33" i="1"/>
  <c r="H9" i="1" s="1"/>
  <c r="H441" i="1" s="1"/>
  <c r="H34" i="1"/>
  <c r="H10" i="1" s="1"/>
  <c r="H442" i="1" s="1"/>
  <c r="H36" i="1"/>
  <c r="H18" i="1"/>
  <c r="H11" i="1"/>
  <c r="G11" i="1"/>
  <c r="G431" i="1"/>
  <c r="F431" i="1"/>
  <c r="F426" i="1" s="1"/>
  <c r="E431" i="1"/>
  <c r="E426" i="1" s="1"/>
  <c r="G414" i="1"/>
  <c r="F414" i="1"/>
  <c r="F408" i="1" s="1"/>
  <c r="E414" i="1"/>
  <c r="G396" i="1"/>
  <c r="F396" i="1"/>
  <c r="E396" i="1"/>
  <c r="G390" i="1"/>
  <c r="F390" i="1"/>
  <c r="E390" i="1"/>
  <c r="G389" i="1"/>
  <c r="G383" i="1" s="1"/>
  <c r="F389" i="1"/>
  <c r="E389" i="1"/>
  <c r="E383" i="1" s="1"/>
  <c r="G388" i="1"/>
  <c r="F388" i="1"/>
  <c r="F382" i="1" s="1"/>
  <c r="E388" i="1"/>
  <c r="E382" i="1" s="1"/>
  <c r="G387" i="1"/>
  <c r="G381" i="1" s="1"/>
  <c r="F387" i="1"/>
  <c r="E387" i="1"/>
  <c r="E381" i="1" s="1"/>
  <c r="G386" i="1"/>
  <c r="F386" i="1"/>
  <c r="F380" i="1" s="1"/>
  <c r="E386" i="1"/>
  <c r="E380" i="1" s="1"/>
  <c r="G385" i="1"/>
  <c r="G379" i="1" s="1"/>
  <c r="F385" i="1"/>
  <c r="E385" i="1"/>
  <c r="E379" i="1" s="1"/>
  <c r="F381" i="1"/>
  <c r="G366" i="1"/>
  <c r="F366" i="1"/>
  <c r="E366" i="1"/>
  <c r="G360" i="1"/>
  <c r="F360" i="1"/>
  <c r="E360" i="1"/>
  <c r="G356" i="1"/>
  <c r="I356" i="1" s="1"/>
  <c r="F354" i="1"/>
  <c r="E354" i="1"/>
  <c r="G348" i="1"/>
  <c r="F348" i="1"/>
  <c r="E348" i="1"/>
  <c r="G342" i="1"/>
  <c r="F342" i="1"/>
  <c r="E342" i="1"/>
  <c r="G336" i="1"/>
  <c r="F336" i="1"/>
  <c r="E336" i="1"/>
  <c r="G330" i="1"/>
  <c r="F330" i="1"/>
  <c r="E330" i="1"/>
  <c r="F324" i="1"/>
  <c r="I324" i="1" s="1"/>
  <c r="E324" i="1"/>
  <c r="G318" i="1"/>
  <c r="F318" i="1"/>
  <c r="E318" i="1"/>
  <c r="G311" i="1"/>
  <c r="F311" i="1"/>
  <c r="F305" i="1" s="1"/>
  <c r="E311" i="1"/>
  <c r="E305" i="1" s="1"/>
  <c r="G310" i="1"/>
  <c r="G304" i="1" s="1"/>
  <c r="F310" i="1"/>
  <c r="E310" i="1"/>
  <c r="E304" i="1" s="1"/>
  <c r="G309" i="1"/>
  <c r="G303" i="1" s="1"/>
  <c r="F309" i="1"/>
  <c r="F303" i="1" s="1"/>
  <c r="E309" i="1"/>
  <c r="E303" i="1" s="1"/>
  <c r="G308" i="1"/>
  <c r="F308" i="1"/>
  <c r="E308" i="1"/>
  <c r="E302" i="1" s="1"/>
  <c r="G307" i="1"/>
  <c r="F307" i="1"/>
  <c r="F301" i="1" s="1"/>
  <c r="E307" i="1"/>
  <c r="E301" i="1" s="1"/>
  <c r="G294" i="1"/>
  <c r="F294" i="1"/>
  <c r="G288" i="1"/>
  <c r="F288" i="1"/>
  <c r="I288" i="1" s="1"/>
  <c r="E288" i="1"/>
  <c r="G282" i="1"/>
  <c r="F282" i="1"/>
  <c r="E282" i="1"/>
  <c r="G276" i="1"/>
  <c r="F276" i="1"/>
  <c r="E276" i="1"/>
  <c r="G270" i="1"/>
  <c r="F270" i="1"/>
  <c r="E270" i="1"/>
  <c r="G264" i="1"/>
  <c r="F264" i="1"/>
  <c r="I264" i="1" s="1"/>
  <c r="E264" i="1"/>
  <c r="G258" i="1"/>
  <c r="F258" i="1"/>
  <c r="E258" i="1"/>
  <c r="G251" i="1"/>
  <c r="E251" i="1"/>
  <c r="G250" i="1"/>
  <c r="E250" i="1"/>
  <c r="G249" i="1"/>
  <c r="F249" i="1"/>
  <c r="E249" i="1"/>
  <c r="G248" i="1"/>
  <c r="F248" i="1"/>
  <c r="E248" i="1"/>
  <c r="G247" i="1"/>
  <c r="E247" i="1"/>
  <c r="F233" i="1"/>
  <c r="E233" i="1"/>
  <c r="E228" i="1" s="1"/>
  <c r="E222" i="1"/>
  <c r="G216" i="1"/>
  <c r="F216" i="1"/>
  <c r="E216" i="1"/>
  <c r="G210" i="1"/>
  <c r="F210" i="1"/>
  <c r="E210" i="1"/>
  <c r="G204" i="1"/>
  <c r="F204" i="1"/>
  <c r="E204" i="1"/>
  <c r="G197" i="1"/>
  <c r="F197" i="1"/>
  <c r="E197" i="1"/>
  <c r="G196" i="1"/>
  <c r="F196" i="1"/>
  <c r="E196" i="1"/>
  <c r="F195" i="1"/>
  <c r="E195" i="1"/>
  <c r="F194" i="1"/>
  <c r="E194" i="1"/>
  <c r="E193" i="1"/>
  <c r="G180" i="1"/>
  <c r="F180" i="1"/>
  <c r="E180" i="1"/>
  <c r="G174" i="1"/>
  <c r="F174" i="1"/>
  <c r="G168" i="1"/>
  <c r="F168" i="1"/>
  <c r="E168" i="1"/>
  <c r="G162" i="1"/>
  <c r="F162" i="1"/>
  <c r="E162" i="1"/>
  <c r="G156" i="1"/>
  <c r="F156" i="1"/>
  <c r="E156" i="1"/>
  <c r="G155" i="1"/>
  <c r="G149" i="1" s="1"/>
  <c r="F155" i="1"/>
  <c r="F149" i="1" s="1"/>
  <c r="E155" i="1"/>
  <c r="E149" i="1" s="1"/>
  <c r="G154" i="1"/>
  <c r="G148" i="1" s="1"/>
  <c r="F154" i="1"/>
  <c r="E154" i="1"/>
  <c r="E148" i="1" s="1"/>
  <c r="G153" i="1"/>
  <c r="G147" i="1" s="1"/>
  <c r="F153" i="1"/>
  <c r="F147" i="1" s="1"/>
  <c r="E153" i="1"/>
  <c r="E147" i="1" s="1"/>
  <c r="G152" i="1"/>
  <c r="G146" i="1" s="1"/>
  <c r="F152" i="1"/>
  <c r="E152" i="1"/>
  <c r="E146" i="1" s="1"/>
  <c r="G151" i="1"/>
  <c r="G145" i="1" s="1"/>
  <c r="F151" i="1"/>
  <c r="I151" i="1" s="1"/>
  <c r="E151" i="1"/>
  <c r="E145" i="1" s="1"/>
  <c r="G138" i="1"/>
  <c r="F138" i="1"/>
  <c r="E138" i="1"/>
  <c r="E132" i="1"/>
  <c r="G126" i="1"/>
  <c r="F126" i="1"/>
  <c r="E126" i="1"/>
  <c r="E120" i="1"/>
  <c r="G114" i="1"/>
  <c r="F114" i="1"/>
  <c r="E114" i="1"/>
  <c r="G108" i="1"/>
  <c r="F108" i="1"/>
  <c r="E108" i="1"/>
  <c r="G102" i="1"/>
  <c r="F102" i="1"/>
  <c r="E102" i="1"/>
  <c r="G96" i="1"/>
  <c r="F96" i="1"/>
  <c r="E96" i="1"/>
  <c r="G95" i="1"/>
  <c r="G89" i="1" s="1"/>
  <c r="F95" i="1"/>
  <c r="E95" i="1"/>
  <c r="E89" i="1" s="1"/>
  <c r="G94" i="1"/>
  <c r="F94" i="1"/>
  <c r="E94" i="1"/>
  <c r="E88" i="1" s="1"/>
  <c r="G93" i="1"/>
  <c r="G87" i="1" s="1"/>
  <c r="F93" i="1"/>
  <c r="F87" i="1" s="1"/>
  <c r="E93" i="1"/>
  <c r="E87" i="1" s="1"/>
  <c r="G92" i="1"/>
  <c r="G86" i="1" s="1"/>
  <c r="F92" i="1"/>
  <c r="E92" i="1"/>
  <c r="E86" i="1" s="1"/>
  <c r="G91" i="1"/>
  <c r="G85" i="1" s="1"/>
  <c r="F91" i="1"/>
  <c r="E91" i="1"/>
  <c r="E85" i="1" s="1"/>
  <c r="G88" i="1"/>
  <c r="F88" i="1"/>
  <c r="G78" i="1"/>
  <c r="F78" i="1"/>
  <c r="E78" i="1"/>
  <c r="E77" i="1"/>
  <c r="E72" i="1" s="1"/>
  <c r="G72" i="1"/>
  <c r="F72" i="1"/>
  <c r="G66" i="1"/>
  <c r="F66" i="1"/>
  <c r="E66" i="1"/>
  <c r="E65" i="1"/>
  <c r="E60" i="1" s="1"/>
  <c r="G60" i="1"/>
  <c r="F60" i="1"/>
  <c r="F54" i="1"/>
  <c r="E54" i="1"/>
  <c r="G53" i="1"/>
  <c r="G47" i="1" s="1"/>
  <c r="G42" i="1" s="1"/>
  <c r="F53" i="1"/>
  <c r="E53" i="1"/>
  <c r="E48" i="1" s="1"/>
  <c r="G52" i="1"/>
  <c r="F52" i="1"/>
  <c r="E52" i="1"/>
  <c r="G51" i="1"/>
  <c r="F51" i="1"/>
  <c r="E51" i="1"/>
  <c r="G50" i="1"/>
  <c r="F50" i="1"/>
  <c r="E50" i="1"/>
  <c r="G49" i="1"/>
  <c r="F49" i="1"/>
  <c r="E49" i="1"/>
  <c r="G36" i="1"/>
  <c r="F36" i="1"/>
  <c r="E36" i="1"/>
  <c r="G34" i="1"/>
  <c r="G10" i="1" s="1"/>
  <c r="F34" i="1"/>
  <c r="E34" i="1"/>
  <c r="E10" i="1" s="1"/>
  <c r="G33" i="1"/>
  <c r="G9" i="1" s="1"/>
  <c r="F33" i="1"/>
  <c r="E33" i="1"/>
  <c r="E9" i="1" s="1"/>
  <c r="G32" i="1"/>
  <c r="G8" i="1" s="1"/>
  <c r="F32" i="1"/>
  <c r="E32" i="1"/>
  <c r="E8" i="1" s="1"/>
  <c r="G31" i="1"/>
  <c r="G7" i="1" s="1"/>
  <c r="F31" i="1"/>
  <c r="E31" i="1"/>
  <c r="E7" i="1" s="1"/>
  <c r="G18" i="1"/>
  <c r="F18" i="1"/>
  <c r="E18" i="1"/>
  <c r="F17" i="1"/>
  <c r="I17" i="1" s="1"/>
  <c r="E12" i="1"/>
  <c r="E11" i="1"/>
  <c r="I258" i="1" l="1"/>
  <c r="I276" i="1"/>
  <c r="G306" i="1"/>
  <c r="G384" i="1"/>
  <c r="G378" i="1" s="1"/>
  <c r="I270" i="1"/>
  <c r="I282" i="1"/>
  <c r="G301" i="1"/>
  <c r="F228" i="1"/>
  <c r="I228" i="1" s="1"/>
  <c r="F227" i="1"/>
  <c r="I360" i="1"/>
  <c r="E408" i="1"/>
  <c r="E402" i="1" s="1"/>
  <c r="G408" i="1"/>
  <c r="G402" i="1" s="1"/>
  <c r="I149" i="1"/>
  <c r="I155" i="1"/>
  <c r="I381" i="1"/>
  <c r="I51" i="1"/>
  <c r="I78" i="1"/>
  <c r="I91" i="1"/>
  <c r="I95" i="1"/>
  <c r="I114" i="1"/>
  <c r="I126" i="1"/>
  <c r="I138" i="1"/>
  <c r="I204" i="1"/>
  <c r="I318" i="1"/>
  <c r="I330" i="1"/>
  <c r="I386" i="1"/>
  <c r="I387" i="1"/>
  <c r="I390" i="1"/>
  <c r="F384" i="1"/>
  <c r="F378" i="1" s="1"/>
  <c r="F11" i="1"/>
  <c r="I11" i="1" s="1"/>
  <c r="G48" i="1"/>
  <c r="I49" i="1"/>
  <c r="I60" i="1"/>
  <c r="F145" i="1"/>
  <c r="I145" i="1" s="1"/>
  <c r="I294" i="1"/>
  <c r="I307" i="1"/>
  <c r="I308" i="1"/>
  <c r="I311" i="1"/>
  <c r="I336" i="1"/>
  <c r="I342" i="1"/>
  <c r="I385" i="1"/>
  <c r="I388" i="1"/>
  <c r="I389" i="1"/>
  <c r="E384" i="1"/>
  <c r="E378" i="1" s="1"/>
  <c r="I414" i="1"/>
  <c r="E425" i="1"/>
  <c r="E420" i="1" s="1"/>
  <c r="I18" i="1"/>
  <c r="I36" i="1"/>
  <c r="I66" i="1"/>
  <c r="I72" i="1"/>
  <c r="I96" i="1"/>
  <c r="I156" i="1"/>
  <c r="I180" i="1"/>
  <c r="I197" i="1"/>
  <c r="I199" i="1"/>
  <c r="I203" i="1"/>
  <c r="I216" i="1"/>
  <c r="I248" i="1"/>
  <c r="G302" i="1"/>
  <c r="G354" i="1"/>
  <c r="I354" i="1" s="1"/>
  <c r="I396" i="1"/>
  <c r="H443" i="1"/>
  <c r="I108" i="1"/>
  <c r="I168" i="1"/>
  <c r="I174" i="1"/>
  <c r="I256" i="1"/>
  <c r="I301" i="1"/>
  <c r="G380" i="1"/>
  <c r="I380" i="1" s="1"/>
  <c r="I431" i="1"/>
  <c r="I366" i="1"/>
  <c r="G30" i="1"/>
  <c r="G6" i="1" s="1"/>
  <c r="I34" i="1"/>
  <c r="I52" i="1"/>
  <c r="I249" i="1"/>
  <c r="I254" i="1"/>
  <c r="I255" i="1"/>
  <c r="F302" i="1"/>
  <c r="I88" i="1"/>
  <c r="I94" i="1"/>
  <c r="F304" i="1"/>
  <c r="I304" i="1" s="1"/>
  <c r="I310" i="1"/>
  <c r="F10" i="1"/>
  <c r="I10" i="1" s="1"/>
  <c r="G194" i="1"/>
  <c r="I194" i="1" s="1"/>
  <c r="I200" i="1"/>
  <c r="F48" i="1"/>
  <c r="I53" i="1"/>
  <c r="F86" i="1"/>
  <c r="I86" i="1" s="1"/>
  <c r="I92" i="1"/>
  <c r="F146" i="1"/>
  <c r="I146" i="1" s="1"/>
  <c r="I152" i="1"/>
  <c r="F247" i="1"/>
  <c r="I247" i="1" s="1"/>
  <c r="I253" i="1"/>
  <c r="F251" i="1"/>
  <c r="I251" i="1" s="1"/>
  <c r="I257" i="1"/>
  <c r="F379" i="1"/>
  <c r="I379" i="1" s="1"/>
  <c r="G382" i="1"/>
  <c r="I382" i="1" s="1"/>
  <c r="F383" i="1"/>
  <c r="I383" i="1" s="1"/>
  <c r="F12" i="1"/>
  <c r="I12" i="1" s="1"/>
  <c r="F30" i="1"/>
  <c r="I31" i="1"/>
  <c r="F8" i="1"/>
  <c r="I8" i="1" s="1"/>
  <c r="I32" i="1"/>
  <c r="F9" i="1"/>
  <c r="I9" i="1" s="1"/>
  <c r="I33" i="1"/>
  <c r="I50" i="1"/>
  <c r="F85" i="1"/>
  <c r="I85" i="1" s="1"/>
  <c r="I87" i="1"/>
  <c r="I147" i="1"/>
  <c r="I162" i="1"/>
  <c r="I303" i="1"/>
  <c r="I348" i="1"/>
  <c r="F148" i="1"/>
  <c r="I148" i="1" s="1"/>
  <c r="I154" i="1"/>
  <c r="G425" i="1"/>
  <c r="G420" i="1" s="1"/>
  <c r="G426" i="1"/>
  <c r="I426" i="1" s="1"/>
  <c r="I54" i="1"/>
  <c r="F90" i="1"/>
  <c r="G150" i="1"/>
  <c r="G144" i="1" s="1"/>
  <c r="F250" i="1"/>
  <c r="I250" i="1" s="1"/>
  <c r="G252" i="1"/>
  <c r="G246" i="1" s="1"/>
  <c r="G305" i="1"/>
  <c r="F425" i="1"/>
  <c r="I309" i="1"/>
  <c r="I233" i="1"/>
  <c r="I93" i="1"/>
  <c r="E306" i="1"/>
  <c r="F150" i="1"/>
  <c r="E150" i="1"/>
  <c r="E144" i="1" s="1"/>
  <c r="I201" i="1"/>
  <c r="I202" i="1"/>
  <c r="I210" i="1"/>
  <c r="I153" i="1"/>
  <c r="I196" i="1"/>
  <c r="F193" i="1"/>
  <c r="F192" i="1" s="1"/>
  <c r="G198" i="1"/>
  <c r="G195" i="1"/>
  <c r="I195" i="1" s="1"/>
  <c r="F89" i="1"/>
  <c r="I89" i="1" s="1"/>
  <c r="I102" i="1"/>
  <c r="E90" i="1"/>
  <c r="G90" i="1"/>
  <c r="E84" i="1"/>
  <c r="E300" i="1"/>
  <c r="E252" i="1"/>
  <c r="E246" i="1" s="1"/>
  <c r="E198" i="1"/>
  <c r="F252" i="1"/>
  <c r="F306" i="1"/>
  <c r="G84" i="1"/>
  <c r="G193" i="1"/>
  <c r="F47" i="1"/>
  <c r="F42" i="1" s="1"/>
  <c r="I42" i="1" s="1"/>
  <c r="E192" i="1"/>
  <c r="F198" i="1"/>
  <c r="E439" i="1"/>
  <c r="F7" i="1"/>
  <c r="E30" i="1"/>
  <c r="E6" i="1" s="1"/>
  <c r="E47" i="1"/>
  <c r="E42" i="1" s="1"/>
  <c r="E441" i="1"/>
  <c r="E442" i="1"/>
  <c r="E440" i="1"/>
  <c r="I378" i="1" l="1"/>
  <c r="G440" i="1"/>
  <c r="G192" i="1"/>
  <c r="G441" i="1"/>
  <c r="F222" i="1"/>
  <c r="I222" i="1" s="1"/>
  <c r="I227" i="1"/>
  <c r="I48" i="1"/>
  <c r="I302" i="1"/>
  <c r="G300" i="1"/>
  <c r="I198" i="1"/>
  <c r="I384" i="1"/>
  <c r="I47" i="1"/>
  <c r="I306" i="1"/>
  <c r="F6" i="1"/>
  <c r="I192" i="1"/>
  <c r="F440" i="1"/>
  <c r="I440" i="1" s="1"/>
  <c r="G443" i="1"/>
  <c r="G439" i="1"/>
  <c r="F441" i="1"/>
  <c r="F439" i="1"/>
  <c r="I7" i="1"/>
  <c r="F246" i="1"/>
  <c r="I246" i="1" s="1"/>
  <c r="I252" i="1"/>
  <c r="I90" i="1"/>
  <c r="I305" i="1"/>
  <c r="G442" i="1"/>
  <c r="F300" i="1"/>
  <c r="F420" i="1"/>
  <c r="I420" i="1" s="1"/>
  <c r="I425" i="1"/>
  <c r="I30" i="1"/>
  <c r="F144" i="1"/>
  <c r="I144" i="1" s="1"/>
  <c r="I150" i="1"/>
  <c r="F402" i="1"/>
  <c r="I402" i="1" s="1"/>
  <c r="I408" i="1"/>
  <c r="F442" i="1"/>
  <c r="H6" i="1"/>
  <c r="H438" i="1" s="1"/>
  <c r="I312" i="1"/>
  <c r="I193" i="1"/>
  <c r="E438" i="1"/>
  <c r="F84" i="1"/>
  <c r="I84" i="1" s="1"/>
  <c r="F443" i="1"/>
  <c r="E443" i="1"/>
  <c r="G438" i="1" l="1"/>
  <c r="I441" i="1"/>
  <c r="I300" i="1"/>
  <c r="I6" i="1"/>
  <c r="I442" i="1"/>
  <c r="I439" i="1"/>
  <c r="I443" i="1"/>
  <c r="F438" i="1"/>
  <c r="I438" i="1" s="1"/>
</calcChain>
</file>

<file path=xl/comments1.xml><?xml version="1.0" encoding="utf-8"?>
<comments xmlns="http://schemas.openxmlformats.org/spreadsheetml/2006/main">
  <authors>
    <author>Петрова Ольга Владимировна</author>
  </authors>
  <commentList>
    <comment ref="F26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5500+ 3560,1-763=
8297,1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290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<sst xmlns="http://schemas.openxmlformats.org/spreadsheetml/2006/main" count="2958" uniqueCount="156">
  <si>
    <t>№ п/п</t>
  </si>
  <si>
    <t>Мероприятия по реализации программы</t>
  </si>
  <si>
    <t>Источники финансирования</t>
  </si>
  <si>
    <t>Срок исполнения мероприятия</t>
  </si>
  <si>
    <t>Объем финансирования мероприятий в  2020 году (тыс. руб.)*</t>
  </si>
  <si>
    <t>Объем финансирования мероприятий в  2021 году (тыс. руб.)*</t>
  </si>
  <si>
    <t>Объем финансирования мероприятий в  2022 году (тыс. руб.)*</t>
  </si>
  <si>
    <t>Ответственный за выполнение мероприятий  подпрограммы</t>
  </si>
  <si>
    <t>Подпрограмма № 1  «Стимулирование экономической активности на территории Сусанинского  сельского  поселения"</t>
  </si>
  <si>
    <t>Итого</t>
  </si>
  <si>
    <t>2018-2022</t>
  </si>
  <si>
    <t>Средства федерального бюджета</t>
  </si>
  <si>
    <t>Средства бюджета Ленинградской области</t>
  </si>
  <si>
    <t>Внебюджетные источники</t>
  </si>
  <si>
    <t xml:space="preserve">Средства бюджета Г М Р </t>
  </si>
  <si>
    <t>Средства  бюджета Сусанинского  поселения</t>
  </si>
  <si>
    <t>Задача 1          Развитие и поддержка малого предпринимательства</t>
  </si>
  <si>
    <t xml:space="preserve">Средства бюджета  Г М Р </t>
  </si>
  <si>
    <t>1.1.</t>
  </si>
  <si>
    <t>Мероприятие 1                           Мероприятия по развитию и поддержке предпринимательства с целью оказания методической, информационной и юридической помощи.</t>
  </si>
  <si>
    <t>1.2.</t>
  </si>
  <si>
    <t>Мероприятие 2                           Реализация дополнительных мероприятий,  направленных на снижение напряженности на рынке труда</t>
  </si>
  <si>
    <t>2018-2020</t>
  </si>
  <si>
    <t>Средства бюджета Гатчинского муниципального района</t>
  </si>
  <si>
    <t>3</t>
  </si>
  <si>
    <t xml:space="preserve">3.1. </t>
  </si>
  <si>
    <t>Подпрограмма № 2 «Обеспечение безопасности на территории Сусанинского  сельского  поселения"</t>
  </si>
  <si>
    <t>Средства бюджета Г М Р</t>
  </si>
  <si>
    <t>Мероприятие 1                                             Мероприятия  по обеспечению первичных мер пожарной безопасности</t>
  </si>
  <si>
    <t xml:space="preserve">Средства бюджета   Г М Р </t>
  </si>
  <si>
    <t>2.1.</t>
  </si>
  <si>
    <t>Мероприятие 1                                                                                                         Защита населения и территории от чрезвычайных ситуаций</t>
  </si>
  <si>
    <t>Задача 3  Обеспечение мероприятий по противодействию терроризму  и экстремизму</t>
  </si>
  <si>
    <t>3.1.</t>
  </si>
  <si>
    <t xml:space="preserve">Мероприятие 1                                                         Мероприятия по профилактике терроризма и экстремизма </t>
  </si>
  <si>
    <t>Подпрограмма № 3 «Благоустройство  территории Сусанинского  сельского  поселения"</t>
  </si>
  <si>
    <t xml:space="preserve">Задача 1  Благоустройство территории поселения  </t>
  </si>
  <si>
    <t xml:space="preserve">Средства бюджета Г МР </t>
  </si>
  <si>
    <t>Мероприятие 1                           Проведение  мероприятий по организации  уличного освещения</t>
  </si>
  <si>
    <t>Мероприятие 1                           Проведение  мероприятий по организации  уличного освещения, в том числе на реализацию мероприятий по развитию общественной инфраструктуры в пос. Кобралово</t>
  </si>
  <si>
    <t>1.3.</t>
  </si>
  <si>
    <t>Мероприятия 2                              Мероприятия по организации и содержанию мест захоронение</t>
  </si>
  <si>
    <t>1.4.</t>
  </si>
  <si>
    <t>Мероприятие 3                                         Прочие мероприятия  по благоустройству территории поселения</t>
  </si>
  <si>
    <t>Мероприятие 4                     Мероприятия по энергосбережению и повышению энергетической эффективности муниципальных объектов</t>
  </si>
  <si>
    <t>1.5.</t>
  </si>
  <si>
    <t>Мероприятие 5                       Реализация мероприятий  по по борьбе с борщевиком Сосновского</t>
  </si>
  <si>
    <t>1.6.</t>
  </si>
  <si>
    <t>1.7.</t>
  </si>
  <si>
    <t>Мероприятие 7                              Другие  вопросы  в области жилищно-коммунального хозяйства -  обеспечение деятельности подведомственных учреждений</t>
  </si>
  <si>
    <t xml:space="preserve">Подпрограмма № 4  «Развитие культуры, организация праздничных мероприятий на территории Сусанинского  сельского  поселения" </t>
  </si>
  <si>
    <t xml:space="preserve">Задача № 1                                               Создание благоприятных условий для развития культуры                         </t>
  </si>
  <si>
    <t>Мероприятие 1                    Мероприятия  по обеспечению деятельности учреждений культуры (Дома культуры)</t>
  </si>
  <si>
    <t>Мероприятие  2                           Обеспечение деятельности муниципальных библиотек</t>
  </si>
  <si>
    <t>Мероприятие  3                    Обеспечение выплат  стимулирующего характера работникам муниципальных учреждений культуры</t>
  </si>
  <si>
    <t>Мероприятие 4                        Проведение культурно-массовых мероприятий к праздничным и памятным датам</t>
  </si>
  <si>
    <t>Мероприятие  5                               Укрепление материально-технической базы в области культуры, в том числе реализация мероприятий по развитию общественной инфраструктуры</t>
  </si>
  <si>
    <t>1.5.1</t>
  </si>
  <si>
    <t>Реализация мероприятий по развитию общественной инфраструктуры - приобретение одежды сцены, аппаратуры, мебели и замена дверных блоков в Сусанинском ДК</t>
  </si>
  <si>
    <t>Подпрограмма № 5 «Развитие физической культуры, спорта и молодежной политики на территории Сусанинского  сельского  поселения"</t>
  </si>
  <si>
    <t xml:space="preserve">Задача 1    Создание условий для профилактики безнадзорности и занятий массовым спортом </t>
  </si>
  <si>
    <t>Мероприятие 1                      Проведение  мероприятий для детей и молодежи</t>
  </si>
  <si>
    <t>Мероприятие 2                      Проведение  комплекса мер по профилактике безнадзорности и правонарушений несовершеннолетних</t>
  </si>
  <si>
    <t xml:space="preserve">Мероприятие 3                      Проведение  мероприятий в области  развития физической культуры  и спорта </t>
  </si>
  <si>
    <t xml:space="preserve">Подпрограмма № 6 «Устойчивое развитие сельской территории" </t>
  </si>
  <si>
    <t xml:space="preserve">Задача 1  Обеспечение развития сельских территорий  </t>
  </si>
  <si>
    <t>6.1.</t>
  </si>
  <si>
    <t>Мероприятие  1                            Мероприятия по текущему, капитальному ремонту объектов культуры</t>
  </si>
  <si>
    <t>6.2.</t>
  </si>
  <si>
    <t>Мероприятие  2                            Строительство и реконструкция  спортивных сооружений</t>
  </si>
  <si>
    <t xml:space="preserve">Подпрограмма № 7 «Содержание автомобильных дорог на территории Сусанинского  сельского  поселения" </t>
  </si>
  <si>
    <t xml:space="preserve">Задача 1  Обеспечение содержания и развития автомобильных дорог  общего  пользования местного значения </t>
  </si>
  <si>
    <t xml:space="preserve">Мероприятие  1                                Строительство  и содержание автомобильных дорог  и  инженерных сооружений на них в границах муниципального образования </t>
  </si>
  <si>
    <t>Мероприятие 2                               Капитальный ремонт и ремонт автомобильных дорог общего пользования местного значения  - ремонт дорожного покрытия автомобильной дороги  местного значения общего пользования</t>
  </si>
  <si>
    <t xml:space="preserve">Мероприятие  6                                 Капитальный ремонт и ремонт дворовых территорий многоквартирных домов и проездов к ним </t>
  </si>
  <si>
    <t xml:space="preserve">Мероприятие  8                               Содействие развитию иных форм  местного самоуправления на части  территории  населенных пунктов,  являющихся административными центрами  (03-оз) </t>
  </si>
  <si>
    <t>Мероприятие  9                               Обеспечение безопасности дорожного движения</t>
  </si>
  <si>
    <t>Подпрограмма № 8        «Жилищно-коммунальное хозяйство  на территории Сусанинского  сельского  поселения"</t>
  </si>
  <si>
    <t>Задача  1      Мероприятия в области жилищного хозяйства</t>
  </si>
  <si>
    <t>Мероприятие 1                     Мероприятия в области жилищного хозяйства</t>
  </si>
  <si>
    <t xml:space="preserve">Мероприятие 2                           Перечисление ежемесячных взносов в фонд капитального  ремонта общего имущества в многоквартирном  доме на счет регионального  оператора </t>
  </si>
  <si>
    <t>Мероприятие 3                           Предоставление  социальных выплат на приобретение (строительство) жилья молодым семьям</t>
  </si>
  <si>
    <t xml:space="preserve">Мероприятие 5                           Расселение аварийного жилищного фонда </t>
  </si>
  <si>
    <t>Мероприятие 6                          Установка автоматизированных индивидуальных  тепловых пунктов</t>
  </si>
  <si>
    <t xml:space="preserve">Мероприятие 7                          Поддержка гражданам, пострадавшим в результате пожара муниципального жилищного фонда </t>
  </si>
  <si>
    <t>Задача 2  Мероприятия в области коммунального   хозяйства</t>
  </si>
  <si>
    <t xml:space="preserve">Мероприятия 1                               Мероприятия в области коммунального хозяйства </t>
  </si>
  <si>
    <t>2.2.</t>
  </si>
  <si>
    <t xml:space="preserve">Мероприятия 2                               Мероприятия по созданию мест (площадок)  накопления твердых коммунальных  отходов </t>
  </si>
  <si>
    <t>Подпрограмма № 9   «Формирование комфортной городской среды"</t>
  </si>
  <si>
    <t>Задача 1                                                          Мероприятия  по формированию комфортной городской среды</t>
  </si>
  <si>
    <t>Благоустройство дворовых территорий</t>
  </si>
  <si>
    <t>Благоустройство общественных пространств</t>
  </si>
  <si>
    <t>Подпрограмма №10   «Энергосбережение и обеспечение энергоэффективности"</t>
  </si>
  <si>
    <t xml:space="preserve">Задача 1                                                          Обеспечению энергосбережения и энергоэффективности </t>
  </si>
  <si>
    <t>1.1</t>
  </si>
  <si>
    <t>Мероприятия по энергосбережению и обеспечению энергоэффективности</t>
  </si>
  <si>
    <t>Подпрограмма №11  «Формирование законопослушного поведения участников дорожного движения"</t>
  </si>
  <si>
    <t>Задача 1                                                          Обеспечение законопослушного поведения участников дорожного движения</t>
  </si>
  <si>
    <t>Проведение мероприятий по обеспечению законопослушного поведения участников дорожного движения</t>
  </si>
  <si>
    <t xml:space="preserve">Всего  по по  муниципальной  программе </t>
  </si>
  <si>
    <t>Объем финансирования мероприятий в  2023 году (тыс. руб.)*</t>
  </si>
  <si>
    <t>Мероприятие  1                       Выполнение комплекса кадастровых работ, изготовление межевых планов земельных участков</t>
  </si>
  <si>
    <t xml:space="preserve">Задача 2                                         Территориальное планирование  территории Сусанинского сельского поселения </t>
  </si>
  <si>
    <t xml:space="preserve">Задача 1  Обеспечение  пожарной безопасности на территории  поселения </t>
  </si>
  <si>
    <t>Задача 2  Обеспечение мероприятий по чрезвычайным ситуациям и гражданской обороне</t>
  </si>
  <si>
    <t>2.3.</t>
  </si>
  <si>
    <t>,</t>
  </si>
  <si>
    <t>Мероприятие  3                    Установка автоматизированных индивидуальных  тепловых пунктов</t>
  </si>
  <si>
    <t xml:space="preserve">Мероприятие 4                           Приобретение муниципального жилья </t>
  </si>
  <si>
    <t>2021-2023</t>
  </si>
  <si>
    <t xml:space="preserve">Мероприятие 6                            Мероприятия развитию общественной инфраструктуры  </t>
  </si>
  <si>
    <t>Всего на плановый период (тыс. руб.)</t>
  </si>
  <si>
    <t>Мероприятие 4                                 Капитальный ремонт и ремонт автомобильных дорог общего пользования местного значения  - ремонт дорожного покрытия автомобильной дороги  местного значения общего пользования (147-оз)</t>
  </si>
  <si>
    <t>Мероприятие 3      Капитальный ремонт и ремонт автомобильных дорог общего пользования местного значения  - ремонт дорожного покрытия автомобильной дороги  местного значения общего пользования (КДХ -ЛО)</t>
  </si>
  <si>
    <t>Приложение № 1</t>
  </si>
  <si>
    <t xml:space="preserve">Программные  мероприятия, объемы и источники финансирования  муниципальной программы "Социально-экономическое  развитие муниципального образования  "Сусанинское сельское поселение на 2021 год и на плановый период 2022  и  2023 годов" </t>
  </si>
  <si>
    <t>Приложение № 1 к муниципальной программе "Социально-экономическое развитие муниципального  образования "Сусанинское сельское поселение" на 2021 год и на плановый период 2022 и 2023 годов"</t>
  </si>
  <si>
    <t>Объем финансирования мероприятий в  текущем году  (тыс. руб.)*</t>
  </si>
  <si>
    <t xml:space="preserve">Объем финансирования мероприятий по годам </t>
  </si>
  <si>
    <t>Второй  год планового периода  - 2023 год (тыс. руб.)*</t>
  </si>
  <si>
    <t>Первый год планового периода  - 2022 год (тыс. руб.)*</t>
  </si>
  <si>
    <t>Очередной финансовый год - 2021 год (тыс. руб.)*</t>
  </si>
  <si>
    <t>Ведущие специалисты</t>
  </si>
  <si>
    <t>Заместитель главы</t>
  </si>
  <si>
    <t>Всего объем финансирова-ния на плановый период (тыс. руб.)</t>
  </si>
  <si>
    <t>2</t>
  </si>
  <si>
    <t xml:space="preserve">2.1. </t>
  </si>
  <si>
    <t>Ответственный исполнитель</t>
  </si>
  <si>
    <t>Директор МКУК</t>
  </si>
  <si>
    <t>Ведущий специалист</t>
  </si>
  <si>
    <t>Специалист администрации</t>
  </si>
  <si>
    <t xml:space="preserve">Перечень мероприятий, объемы и источники финансирования   муниципальной программы "Социально-экономическое  развитие муниципального образования  "Сусанинское сельское поселение на 2021 год и на плановый период 2022  и  2023 годов" </t>
  </si>
  <si>
    <t xml:space="preserve">Подпрограмма № 6 «Комплексное развитие сельской территории" </t>
  </si>
  <si>
    <t xml:space="preserve">Мероприятие 6                            Мероприятия по укреплению материально -технической  базы  и  развитию общественной инфраструктуры </t>
  </si>
  <si>
    <t>Мероприятие 4                       Реализация мероприятий  по по борьбе с борщевиком Сосновского</t>
  </si>
  <si>
    <t>Мероприятие 6                              Другие  вопросы  в области жилищно-коммунального хозяйства -  обеспечение деятельности подведомственных учреждений</t>
  </si>
  <si>
    <t xml:space="preserve">Мероприятия 7                               Мероприятия по созданию мест (площадок)  накопления твердых коммунальных  отходов </t>
  </si>
  <si>
    <t xml:space="preserve">Мероприятие 5                        Прочие мероприятия по благоустройству -     мероприятия развитию общественной инфраструктуры  </t>
  </si>
  <si>
    <t>Мероприятие  2                               Обеспечение безопасности дорожного движения</t>
  </si>
  <si>
    <t xml:space="preserve">Мероприятие  3                                 Капитальный ремонт и ремонт дворовых территорий многоквартирных домов и проездов к ним </t>
  </si>
  <si>
    <t xml:space="preserve">Мероприятие 4                               Капитальный ремонт и ремонт автомобильных дорог общего пользования местного значения  </t>
  </si>
  <si>
    <t>1.4.1</t>
  </si>
  <si>
    <t>Ремонт дорожного покрытия автомобильной дороги  местного значения общего пользования , п. Кобралово, ул. Урожай -1, от границ земельного участка №23 по ул. Солнечной до границ земельного участка №136 по ул. Урожай-1 (147-оз)</t>
  </si>
  <si>
    <t>1.4.2</t>
  </si>
  <si>
    <t>1.4.3</t>
  </si>
  <si>
    <t>Ремонт дорожного покрытия автомобильной дороги  местного значения общего пользования по адресу:   3-я линия (от границ земельного участка  дома 82 до кладбища уч.1) в  пос. Сусанино (03-оз)</t>
  </si>
  <si>
    <t>1.4.4</t>
  </si>
  <si>
    <t xml:space="preserve">Капитальный ремонт и ремонт автомобильных дорог общего пользования местного значения  - ремонт дорожного покрытия автомобильной дороги  местного значения общего пользования  </t>
  </si>
  <si>
    <t xml:space="preserve">Мероприятие 5                               Капитальный ремонт и ремонт автомобильных дорог общего пользования местного значения, имеющих приоритетный социально-значимый характер  </t>
  </si>
  <si>
    <t>Ремонт автомобильных дорог общего пользования местного значения  - ремонт дорожного покрытия автомобильной дороги  местного значения общего пользования  п. Кобралово (КДХ -ЛО)</t>
  </si>
  <si>
    <t>1.5.1.</t>
  </si>
  <si>
    <t xml:space="preserve">Ремонт автомобильных дорог общего пользования местного значения, имеющих приоритетный социально-значимый характер по адресу пос. Кобралово, ул. Ленинградская и ул. Дорожная  </t>
  </si>
  <si>
    <t xml:space="preserve">Мероприятие 4                            Расселение аварийного жилищного фонда </t>
  </si>
  <si>
    <t>Мероприятие 5                          Приобретение муниципального жилья</t>
  </si>
  <si>
    <t>Приложение № 1 к муниципальной программе "Социально-экономическое развитие муниципального  образования "Сусанинское сельское поселение" на 2021 год и на плановый период 2022 и 2023 годов" (постановление от 10.02.2020 года № 32)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</si>
</sst>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"/>
    <numFmt numFmtId="165" formatCode="0.000"/>
    <numFmt numFmtId="166" formatCode="#,##0.0"/>
    <numFmt numFmtId="167" formatCode="#,##0.000"/>
    <numFmt numFmtId="168" formatCode="#,##0.0000"/>
    <numFmt numFmtId="169" formatCode="#,##0.00000"/>
  </numFmts>
  <fonts count="14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</font>
    <font>
      <b/>
      <sz val="1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7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2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164" fontId="8" fillId="0" borderId="2" xfId="0" applyNumberFormat="1" applyFont="1" applyBorder="1" applyAlignment="1">
      <alignment horizontal="center" vertical="top" wrapText="1"/>
    </xf>
    <xf numFmtId="164" fontId="9" fillId="0" borderId="2" xfId="0" applyNumberFormat="1" applyFont="1" applyBorder="1" applyAlignment="1">
      <alignment horizontal="center" vertical="top" wrapText="1"/>
    </xf>
    <xf numFmtId="4" fontId="9" fillId="0" borderId="2" xfId="0" applyNumberFormat="1" applyFont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164" fontId="8" fillId="0" borderId="2" xfId="0" applyNumberFormat="1" applyFont="1" applyFill="1" applyBorder="1" applyAlignment="1">
      <alignment horizontal="center" vertical="top" wrapText="1"/>
    </xf>
    <xf numFmtId="165" fontId="8" fillId="0" borderId="2" xfId="0" applyNumberFormat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0" fillId="0" borderId="0" xfId="0" applyFill="1"/>
    <xf numFmtId="164" fontId="9" fillId="0" borderId="2" xfId="0" applyNumberFormat="1" applyFont="1" applyFill="1" applyBorder="1" applyAlignment="1">
      <alignment horizontal="center" vertical="top" wrapText="1"/>
    </xf>
    <xf numFmtId="165" fontId="9" fillId="0" borderId="2" xfId="0" applyNumberFormat="1" applyFont="1" applyFill="1" applyBorder="1" applyAlignment="1">
      <alignment horizontal="center" vertical="top" wrapText="1"/>
    </xf>
    <xf numFmtId="2" fontId="9" fillId="0" borderId="2" xfId="0" applyNumberFormat="1" applyFont="1" applyBorder="1" applyAlignment="1">
      <alignment horizontal="center" vertical="top" wrapText="1"/>
    </xf>
    <xf numFmtId="2" fontId="8" fillId="0" borderId="2" xfId="0" applyNumberFormat="1" applyFont="1" applyBorder="1" applyAlignment="1">
      <alignment horizontal="center" vertical="top" wrapText="1"/>
    </xf>
    <xf numFmtId="166" fontId="8" fillId="0" borderId="2" xfId="0" applyNumberFormat="1" applyFont="1" applyBorder="1" applyAlignment="1">
      <alignment horizontal="center" vertical="top" wrapText="1"/>
    </xf>
    <xf numFmtId="4" fontId="8" fillId="0" borderId="2" xfId="0" applyNumberFormat="1" applyFont="1" applyBorder="1" applyAlignment="1">
      <alignment horizontal="center" vertical="top" wrapText="1"/>
    </xf>
    <xf numFmtId="168" fontId="10" fillId="0" borderId="2" xfId="0" applyNumberFormat="1" applyFont="1" applyBorder="1" applyAlignment="1" applyProtection="1">
      <alignment horizontal="center" vertical="center" wrapText="1"/>
    </xf>
    <xf numFmtId="4" fontId="10" fillId="0" borderId="2" xfId="0" applyNumberFormat="1" applyFont="1" applyBorder="1" applyAlignment="1" applyProtection="1">
      <alignment horizontal="right" vertical="center" wrapText="1"/>
    </xf>
    <xf numFmtId="169" fontId="10" fillId="0" borderId="2" xfId="0" applyNumberFormat="1" applyFont="1" applyBorder="1" applyAlignment="1" applyProtection="1">
      <alignment horizontal="center" vertical="center" wrapText="1"/>
    </xf>
    <xf numFmtId="4" fontId="10" fillId="0" borderId="2" xfId="0" applyNumberFormat="1" applyFont="1" applyBorder="1" applyAlignment="1" applyProtection="1">
      <alignment horizontal="center" vertical="center" wrapText="1"/>
    </xf>
    <xf numFmtId="169" fontId="10" fillId="0" borderId="5" xfId="0" applyNumberFormat="1" applyFont="1" applyBorder="1" applyAlignment="1" applyProtection="1">
      <alignment horizontal="center" vertical="center" wrapText="1"/>
    </xf>
    <xf numFmtId="4" fontId="10" fillId="0" borderId="5" xfId="0" applyNumberFormat="1" applyFont="1" applyBorder="1" applyAlignment="1" applyProtection="1">
      <alignment horizontal="right" vertical="center" wrapText="1"/>
    </xf>
    <xf numFmtId="169" fontId="9" fillId="0" borderId="2" xfId="0" applyNumberFormat="1" applyFont="1" applyBorder="1" applyAlignment="1">
      <alignment horizontal="center" vertical="top" wrapText="1"/>
    </xf>
    <xf numFmtId="4" fontId="9" fillId="0" borderId="2" xfId="0" applyNumberFormat="1" applyFont="1" applyFill="1" applyBorder="1" applyAlignment="1">
      <alignment horizontal="center" vertical="top" wrapText="1"/>
    </xf>
    <xf numFmtId="0" fontId="7" fillId="0" borderId="2" xfId="1" applyFont="1" applyFill="1" applyBorder="1" applyAlignment="1">
      <alignment horizontal="center" vertical="top" wrapText="1"/>
    </xf>
    <xf numFmtId="4" fontId="8" fillId="0" borderId="2" xfId="1" applyNumberFormat="1" applyFont="1" applyFill="1" applyBorder="1" applyAlignment="1">
      <alignment horizontal="center" vertical="top" wrapText="1"/>
    </xf>
    <xf numFmtId="0" fontId="5" fillId="0" borderId="2" xfId="1" applyFont="1" applyFill="1" applyBorder="1" applyAlignment="1">
      <alignment horizontal="center" vertical="top" wrapText="1"/>
    </xf>
    <xf numFmtId="0" fontId="7" fillId="0" borderId="2" xfId="1" applyFont="1" applyBorder="1" applyAlignment="1">
      <alignment horizontal="center" vertical="top" wrapText="1"/>
    </xf>
    <xf numFmtId="4" fontId="8" fillId="0" borderId="2" xfId="1" applyNumberFormat="1" applyFont="1" applyBorder="1" applyAlignment="1">
      <alignment horizontal="center" vertical="top" wrapText="1"/>
    </xf>
    <xf numFmtId="0" fontId="5" fillId="0" borderId="2" xfId="1" applyFont="1" applyBorder="1" applyAlignment="1">
      <alignment horizontal="center" vertical="top" wrapText="1"/>
    </xf>
    <xf numFmtId="4" fontId="9" fillId="0" borderId="2" xfId="1" applyNumberFormat="1" applyFont="1" applyBorder="1" applyAlignment="1">
      <alignment horizontal="center" vertical="top" wrapText="1"/>
    </xf>
    <xf numFmtId="49" fontId="5" fillId="0" borderId="3" xfId="1" applyNumberFormat="1" applyFont="1" applyBorder="1" applyAlignment="1">
      <alignment horizontal="center" vertical="top" wrapText="1"/>
    </xf>
    <xf numFmtId="166" fontId="8" fillId="0" borderId="2" xfId="1" applyNumberFormat="1" applyFont="1" applyBorder="1" applyAlignment="1">
      <alignment horizontal="center" vertical="top" wrapText="1"/>
    </xf>
    <xf numFmtId="166" fontId="9" fillId="0" borderId="2" xfId="1" applyNumberFormat="1" applyFont="1" applyBorder="1" applyAlignment="1">
      <alignment horizontal="center" vertical="top" wrapText="1"/>
    </xf>
    <xf numFmtId="166" fontId="11" fillId="0" borderId="2" xfId="0" applyNumberFormat="1" applyFont="1" applyBorder="1"/>
    <xf numFmtId="0" fontId="11" fillId="0" borderId="2" xfId="0" applyFont="1" applyBorder="1"/>
    <xf numFmtId="0" fontId="1" fillId="0" borderId="2" xfId="0" applyFont="1" applyBorder="1"/>
    <xf numFmtId="0" fontId="0" fillId="0" borderId="2" xfId="0" applyBorder="1"/>
    <xf numFmtId="167" fontId="8" fillId="0" borderId="2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wrapText="1"/>
    </xf>
    <xf numFmtId="0" fontId="0" fillId="0" borderId="2" xfId="0" applyFill="1" applyBorder="1"/>
    <xf numFmtId="0" fontId="2" fillId="0" borderId="2" xfId="0" applyFont="1" applyBorder="1" applyAlignment="1">
      <alignment wrapText="1"/>
    </xf>
    <xf numFmtId="0" fontId="5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center" vertical="top" wrapText="1"/>
    </xf>
    <xf numFmtId="0" fontId="1" fillId="0" borderId="6" xfId="0" applyFont="1" applyBorder="1"/>
    <xf numFmtId="0" fontId="0" fillId="0" borderId="6" xfId="0" applyBorder="1"/>
    <xf numFmtId="0" fontId="5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wrapText="1"/>
    </xf>
    <xf numFmtId="0" fontId="5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wrapText="1"/>
    </xf>
    <xf numFmtId="0" fontId="5" fillId="0" borderId="2" xfId="0" applyFont="1" applyBorder="1" applyAlignment="1">
      <alignment horizontal="center" wrapText="1"/>
    </xf>
    <xf numFmtId="0" fontId="6" fillId="0" borderId="2" xfId="1" applyFont="1" applyFill="1" applyBorder="1" applyAlignment="1">
      <alignment vertical="top" wrapText="1"/>
    </xf>
    <xf numFmtId="0" fontId="6" fillId="0" borderId="1" xfId="1" applyFont="1" applyBorder="1" applyAlignment="1">
      <alignment horizontal="left" vertical="top" wrapText="1"/>
    </xf>
    <xf numFmtId="0" fontId="6" fillId="0" borderId="3" xfId="1" applyFont="1" applyBorder="1" applyAlignment="1">
      <alignment horizontal="left" vertical="top" wrapText="1"/>
    </xf>
    <xf numFmtId="0" fontId="6" fillId="0" borderId="4" xfId="1" applyFont="1" applyBorder="1" applyAlignment="1">
      <alignment horizontal="left" vertical="top" wrapText="1"/>
    </xf>
    <xf numFmtId="0" fontId="2" fillId="0" borderId="1" xfId="1" applyFont="1" applyBorder="1" applyAlignment="1">
      <alignment horizontal="left" vertical="top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Font="1" applyBorder="1" applyAlignment="1">
      <alignment horizontal="left" vertical="top" wrapText="1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1" xfId="1" applyFont="1" applyBorder="1" applyAlignment="1">
      <alignment horizontal="center" vertical="top" wrapText="1"/>
    </xf>
    <xf numFmtId="0" fontId="2" fillId="0" borderId="3" xfId="1" applyFont="1" applyBorder="1" applyAlignment="1">
      <alignment horizontal="center" vertical="top" wrapText="1"/>
    </xf>
    <xf numFmtId="0" fontId="2" fillId="0" borderId="4" xfId="1" applyFont="1" applyBorder="1" applyAlignment="1">
      <alignment horizontal="center" vertical="top" wrapText="1"/>
    </xf>
    <xf numFmtId="49" fontId="9" fillId="0" borderId="1" xfId="1" applyNumberFormat="1" applyFont="1" applyBorder="1" applyAlignment="1">
      <alignment horizontal="center" vertical="top" wrapText="1"/>
    </xf>
    <xf numFmtId="49" fontId="9" fillId="0" borderId="3" xfId="1" applyNumberFormat="1" applyFont="1" applyBorder="1" applyAlignment="1">
      <alignment horizontal="center" vertical="top" wrapText="1"/>
    </xf>
    <xf numFmtId="49" fontId="9" fillId="0" borderId="4" xfId="1" applyNumberFormat="1" applyFont="1" applyBorder="1" applyAlignment="1">
      <alignment horizontal="center" vertical="top" wrapText="1"/>
    </xf>
    <xf numFmtId="0" fontId="2" fillId="0" borderId="2" xfId="1" applyFont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49" fontId="2" fillId="0" borderId="3" xfId="0" applyNumberFormat="1" applyFont="1" applyFill="1" applyBorder="1" applyAlignment="1">
      <alignment horizontal="center" vertical="top" wrapText="1"/>
    </xf>
    <xf numFmtId="49" fontId="2" fillId="0" borderId="4" xfId="0" applyNumberFormat="1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vertical="top" wrapText="1"/>
    </xf>
    <xf numFmtId="0" fontId="2" fillId="0" borderId="2" xfId="1" applyFont="1" applyFill="1" applyBorder="1" applyAlignment="1">
      <alignment horizontal="center" vertical="top" wrapText="1"/>
    </xf>
    <xf numFmtId="0" fontId="6" fillId="0" borderId="2" xfId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wrapText="1"/>
    </xf>
    <xf numFmtId="0" fontId="6" fillId="0" borderId="2" xfId="0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49" fontId="9" fillId="0" borderId="2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3" xfId="0" applyFont="1" applyFill="1" applyBorder="1" applyAlignment="1">
      <alignment vertical="top" wrapText="1"/>
    </xf>
    <xf numFmtId="0" fontId="2" fillId="0" borderId="4" xfId="0" applyFont="1" applyFill="1" applyBorder="1" applyAlignment="1">
      <alignment vertical="top" wrapText="1"/>
    </xf>
    <xf numFmtId="0" fontId="6" fillId="0" borderId="1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49" fontId="6" fillId="0" borderId="1" xfId="0" applyNumberFormat="1" applyFont="1" applyBorder="1" applyAlignment="1">
      <alignment vertical="center" wrapText="1"/>
    </xf>
    <xf numFmtId="49" fontId="6" fillId="0" borderId="3" xfId="0" applyNumberFormat="1" applyFont="1" applyBorder="1" applyAlignment="1">
      <alignment vertical="center" wrapText="1"/>
    </xf>
    <xf numFmtId="49" fontId="6" fillId="0" borderId="4" xfId="0" applyNumberFormat="1" applyFont="1" applyBorder="1" applyAlignment="1">
      <alignment vertical="center" wrapText="1"/>
    </xf>
    <xf numFmtId="0" fontId="6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Fill="1" applyBorder="1" applyAlignment="1">
      <alignment horizontal="left" vertical="top" wrapText="1"/>
    </xf>
    <xf numFmtId="49" fontId="6" fillId="0" borderId="1" xfId="0" applyNumberFormat="1" applyFont="1" applyBorder="1" applyAlignment="1">
      <alignment horizontal="center" vertical="top" wrapText="1"/>
    </xf>
    <xf numFmtId="49" fontId="6" fillId="0" borderId="3" xfId="0" applyNumberFormat="1" applyFont="1" applyBorder="1" applyAlignment="1">
      <alignment horizontal="center" vertical="top" wrapText="1"/>
    </xf>
    <xf numFmtId="49" fontId="6" fillId="0" borderId="4" xfId="0" applyNumberFormat="1" applyFont="1" applyBorder="1" applyAlignment="1">
      <alignment horizontal="center" vertical="top" wrapText="1"/>
    </xf>
    <xf numFmtId="49" fontId="4" fillId="0" borderId="0" xfId="0" applyNumberFormat="1" applyFont="1" applyAlignment="1">
      <alignment horizontal="center" wrapText="1"/>
    </xf>
    <xf numFmtId="0" fontId="5" fillId="0" borderId="2" xfId="0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 wrapText="1"/>
    </xf>
    <xf numFmtId="49" fontId="5" fillId="0" borderId="4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9" fillId="0" borderId="2" xfId="0" applyFont="1" applyBorder="1" applyAlignment="1">
      <alignment horizontal="left" vertical="top" wrapText="1"/>
    </xf>
    <xf numFmtId="49" fontId="5" fillId="0" borderId="1" xfId="0" applyNumberFormat="1" applyFont="1" applyBorder="1" applyAlignment="1">
      <alignment horizontal="center" vertical="top" wrapText="1"/>
    </xf>
    <xf numFmtId="49" fontId="5" fillId="0" borderId="3" xfId="0" applyNumberFormat="1" applyFont="1" applyBorder="1" applyAlignment="1">
      <alignment horizontal="center" vertical="top" wrapText="1"/>
    </xf>
    <xf numFmtId="49" fontId="5" fillId="0" borderId="4" xfId="0" applyNumberFormat="1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4"/>
  <sheetViews>
    <sheetView workbookViewId="0">
      <pane xSplit="9" ySplit="5" topLeftCell="K252" activePane="bottomRight" state="frozen"/>
      <selection pane="topRight" activeCell="G1" sqref="G1"/>
      <selection pane="bottomLeft" activeCell="A6" sqref="A6"/>
      <selection pane="bottomRight" activeCell="F4" sqref="F4"/>
    </sheetView>
  </sheetViews>
  <sheetFormatPr defaultRowHeight="13.2" x14ac:dyDescent="0.25"/>
  <cols>
    <col min="1" max="1" width="4.6640625" style="3" customWidth="1"/>
    <col min="2" max="2" width="41.33203125" customWidth="1"/>
    <col min="3" max="3" width="32.88671875" customWidth="1"/>
    <col min="4" max="4" width="8.109375" customWidth="1"/>
    <col min="5" max="6" width="11.5546875" customWidth="1"/>
    <col min="7" max="8" width="11.109375" customWidth="1"/>
    <col min="9" max="9" width="11.44140625" customWidth="1"/>
    <col min="10" max="10" width="0.33203125" hidden="1" customWidth="1"/>
  </cols>
  <sheetData>
    <row r="1" spans="1:10" s="1" customFormat="1" ht="13.8" x14ac:dyDescent="0.25">
      <c r="F1" s="2" t="s">
        <v>115</v>
      </c>
      <c r="G1" s="2"/>
      <c r="H1" s="2"/>
    </row>
    <row r="2" spans="1:10" ht="33.75" customHeight="1" x14ac:dyDescent="0.3">
      <c r="B2" s="130" t="s">
        <v>116</v>
      </c>
      <c r="C2" s="130"/>
      <c r="D2" s="130"/>
      <c r="E2" s="130"/>
      <c r="F2" s="130"/>
      <c r="G2" s="130"/>
      <c r="H2" s="130"/>
      <c r="I2" s="130"/>
      <c r="J2" s="130"/>
    </row>
    <row r="4" spans="1:10" ht="69.75" customHeight="1" x14ac:dyDescent="0.25">
      <c r="A4" s="4" t="s">
        <v>0</v>
      </c>
      <c r="B4" s="5" t="s">
        <v>1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101</v>
      </c>
      <c r="I4" s="6" t="s">
        <v>112</v>
      </c>
      <c r="J4" s="6" t="s">
        <v>7</v>
      </c>
    </row>
    <row r="5" spans="1:10" x14ac:dyDescent="0.25">
      <c r="A5" s="7">
        <v>1</v>
      </c>
      <c r="B5" s="8">
        <v>2</v>
      </c>
      <c r="C5" s="8">
        <v>3</v>
      </c>
      <c r="D5" s="8">
        <v>4</v>
      </c>
      <c r="E5" s="8"/>
      <c r="F5" s="8"/>
      <c r="G5" s="8"/>
      <c r="H5" s="8"/>
      <c r="I5" s="8">
        <v>6</v>
      </c>
      <c r="J5" s="8">
        <v>7</v>
      </c>
    </row>
    <row r="6" spans="1:10" x14ac:dyDescent="0.25">
      <c r="A6" s="125">
        <v>1</v>
      </c>
      <c r="B6" s="107" t="s">
        <v>8</v>
      </c>
      <c r="C6" s="9" t="s">
        <v>9</v>
      </c>
      <c r="D6" s="9" t="s">
        <v>110</v>
      </c>
      <c r="E6" s="10">
        <f t="shared" ref="E6:G11" si="0">E12+E30</f>
        <v>680</v>
      </c>
      <c r="F6" s="10">
        <f t="shared" si="0"/>
        <v>700</v>
      </c>
      <c r="G6" s="10">
        <f t="shared" si="0"/>
        <v>680</v>
      </c>
      <c r="H6" s="10">
        <f t="shared" ref="H6" si="1">H12+H30</f>
        <v>420</v>
      </c>
      <c r="I6" s="10">
        <f>SUM(F6:H6)</f>
        <v>1800</v>
      </c>
      <c r="J6" s="8"/>
    </row>
    <row r="7" spans="1:10" x14ac:dyDescent="0.25">
      <c r="A7" s="125"/>
      <c r="B7" s="107"/>
      <c r="C7" s="9" t="s">
        <v>11</v>
      </c>
      <c r="D7" s="8"/>
      <c r="E7" s="10">
        <f t="shared" si="0"/>
        <v>0</v>
      </c>
      <c r="F7" s="10">
        <f t="shared" si="0"/>
        <v>0</v>
      </c>
      <c r="G7" s="10">
        <f t="shared" ref="G7:H7" si="2">G13+G31</f>
        <v>0</v>
      </c>
      <c r="H7" s="10">
        <f t="shared" si="2"/>
        <v>0</v>
      </c>
      <c r="I7" s="10">
        <f t="shared" ref="I7:I70" si="3">SUM(F7:H7)</f>
        <v>0</v>
      </c>
      <c r="J7" s="8"/>
    </row>
    <row r="8" spans="1:10" x14ac:dyDescent="0.25">
      <c r="A8" s="125"/>
      <c r="B8" s="107"/>
      <c r="C8" s="9" t="s">
        <v>12</v>
      </c>
      <c r="D8" s="8"/>
      <c r="E8" s="10">
        <f t="shared" si="0"/>
        <v>0</v>
      </c>
      <c r="F8" s="10">
        <f t="shared" si="0"/>
        <v>0</v>
      </c>
      <c r="G8" s="10">
        <f t="shared" ref="G8:H8" si="4">G14+G32</f>
        <v>0</v>
      </c>
      <c r="H8" s="10">
        <f t="shared" si="4"/>
        <v>0</v>
      </c>
      <c r="I8" s="10">
        <f t="shared" si="3"/>
        <v>0</v>
      </c>
      <c r="J8" s="8"/>
    </row>
    <row r="9" spans="1:10" x14ac:dyDescent="0.25">
      <c r="A9" s="125"/>
      <c r="B9" s="107"/>
      <c r="C9" s="9" t="s">
        <v>13</v>
      </c>
      <c r="D9" s="8"/>
      <c r="E9" s="10">
        <f t="shared" si="0"/>
        <v>0</v>
      </c>
      <c r="F9" s="10">
        <f t="shared" si="0"/>
        <v>0</v>
      </c>
      <c r="G9" s="10">
        <f t="shared" ref="G9:H9" si="5">G15+G33</f>
        <v>0</v>
      </c>
      <c r="H9" s="10">
        <f t="shared" si="5"/>
        <v>0</v>
      </c>
      <c r="I9" s="10">
        <f t="shared" si="3"/>
        <v>0</v>
      </c>
      <c r="J9" s="8"/>
    </row>
    <row r="10" spans="1:10" x14ac:dyDescent="0.25">
      <c r="A10" s="125"/>
      <c r="B10" s="107"/>
      <c r="C10" s="9" t="s">
        <v>14</v>
      </c>
      <c r="D10" s="8"/>
      <c r="E10" s="10">
        <f t="shared" si="0"/>
        <v>0</v>
      </c>
      <c r="F10" s="10">
        <f t="shared" si="0"/>
        <v>0</v>
      </c>
      <c r="G10" s="10">
        <f t="shared" ref="G10:H10" si="6">G16+G34</f>
        <v>0</v>
      </c>
      <c r="H10" s="10">
        <f t="shared" si="6"/>
        <v>0</v>
      </c>
      <c r="I10" s="10">
        <f t="shared" si="3"/>
        <v>0</v>
      </c>
      <c r="J10" s="8"/>
    </row>
    <row r="11" spans="1:10" ht="12.75" customHeight="1" x14ac:dyDescent="0.25">
      <c r="A11" s="125"/>
      <c r="B11" s="107"/>
      <c r="C11" s="9" t="s">
        <v>15</v>
      </c>
      <c r="D11" s="8" t="s">
        <v>110</v>
      </c>
      <c r="E11" s="10">
        <f t="shared" si="0"/>
        <v>680</v>
      </c>
      <c r="F11" s="10">
        <f t="shared" si="0"/>
        <v>700</v>
      </c>
      <c r="G11" s="10">
        <f t="shared" ref="G11:H11" si="7">G17+G35</f>
        <v>680</v>
      </c>
      <c r="H11" s="10">
        <f t="shared" si="7"/>
        <v>420</v>
      </c>
      <c r="I11" s="10">
        <f t="shared" si="3"/>
        <v>1800</v>
      </c>
      <c r="J11" s="8"/>
    </row>
    <row r="12" spans="1:10" x14ac:dyDescent="0.25">
      <c r="A12" s="124">
        <v>1</v>
      </c>
      <c r="B12" s="95" t="s">
        <v>16</v>
      </c>
      <c r="C12" s="9" t="s">
        <v>9</v>
      </c>
      <c r="D12" s="9" t="s">
        <v>110</v>
      </c>
      <c r="E12" s="10">
        <f t="shared" ref="E12:F12" si="8">SUM(E13:E17)</f>
        <v>20</v>
      </c>
      <c r="F12" s="10">
        <f t="shared" si="8"/>
        <v>40</v>
      </c>
      <c r="G12" s="10">
        <v>20</v>
      </c>
      <c r="H12" s="10">
        <v>20</v>
      </c>
      <c r="I12" s="10">
        <f t="shared" si="3"/>
        <v>80</v>
      </c>
      <c r="J12" s="8"/>
    </row>
    <row r="13" spans="1:10" x14ac:dyDescent="0.25">
      <c r="A13" s="124"/>
      <c r="B13" s="96"/>
      <c r="C13" s="8" t="s">
        <v>11</v>
      </c>
      <c r="D13" s="8"/>
      <c r="E13" s="11"/>
      <c r="F13" s="11"/>
      <c r="G13" s="11"/>
      <c r="H13" s="11"/>
      <c r="I13" s="10">
        <f t="shared" si="3"/>
        <v>0</v>
      </c>
      <c r="J13" s="8"/>
    </row>
    <row r="14" spans="1:10" x14ac:dyDescent="0.25">
      <c r="A14" s="124"/>
      <c r="B14" s="96"/>
      <c r="C14" s="8" t="s">
        <v>12</v>
      </c>
      <c r="D14" s="8"/>
      <c r="E14" s="11"/>
      <c r="F14" s="11"/>
      <c r="G14" s="11"/>
      <c r="H14" s="11"/>
      <c r="I14" s="10">
        <f t="shared" si="3"/>
        <v>0</v>
      </c>
      <c r="J14" s="8"/>
    </row>
    <row r="15" spans="1:10" x14ac:dyDescent="0.25">
      <c r="A15" s="124"/>
      <c r="B15" s="96"/>
      <c r="C15" s="8" t="s">
        <v>13</v>
      </c>
      <c r="D15" s="8"/>
      <c r="E15" s="11"/>
      <c r="F15" s="11"/>
      <c r="G15" s="11"/>
      <c r="H15" s="11"/>
      <c r="I15" s="10">
        <f t="shared" si="3"/>
        <v>0</v>
      </c>
      <c r="J15" s="8"/>
    </row>
    <row r="16" spans="1:10" x14ac:dyDescent="0.25">
      <c r="A16" s="124"/>
      <c r="B16" s="96"/>
      <c r="C16" s="8" t="s">
        <v>17</v>
      </c>
      <c r="D16" s="8"/>
      <c r="E16" s="11"/>
      <c r="F16" s="11"/>
      <c r="G16" s="11"/>
      <c r="H16" s="11"/>
      <c r="I16" s="10">
        <f t="shared" si="3"/>
        <v>0</v>
      </c>
      <c r="J16" s="8"/>
    </row>
    <row r="17" spans="1:10" x14ac:dyDescent="0.25">
      <c r="A17" s="124"/>
      <c r="B17" s="97"/>
      <c r="C17" s="8" t="s">
        <v>15</v>
      </c>
      <c r="D17" s="8" t="s">
        <v>110</v>
      </c>
      <c r="E17" s="11">
        <v>20</v>
      </c>
      <c r="F17" s="11">
        <f t="shared" ref="F17" si="9">F23+F29</f>
        <v>40</v>
      </c>
      <c r="G17" s="11">
        <v>20</v>
      </c>
      <c r="H17" s="11">
        <v>20</v>
      </c>
      <c r="I17" s="10">
        <f t="shared" si="3"/>
        <v>80</v>
      </c>
      <c r="J17" s="8"/>
    </row>
    <row r="18" spans="1:10" x14ac:dyDescent="0.25">
      <c r="A18" s="76" t="s">
        <v>18</v>
      </c>
      <c r="B18" s="79" t="s">
        <v>19</v>
      </c>
      <c r="C18" s="9" t="s">
        <v>9</v>
      </c>
      <c r="D18" s="9" t="s">
        <v>110</v>
      </c>
      <c r="E18" s="10">
        <f>SUM(E19:E23)</f>
        <v>20</v>
      </c>
      <c r="F18" s="10">
        <f>SUM(F19:F23)</f>
        <v>40</v>
      </c>
      <c r="G18" s="10">
        <f>SUM(G19:G23)</f>
        <v>20</v>
      </c>
      <c r="H18" s="10">
        <f>SUM(H19:H23)</f>
        <v>20</v>
      </c>
      <c r="I18" s="10">
        <f t="shared" si="3"/>
        <v>80</v>
      </c>
      <c r="J18" s="8"/>
    </row>
    <row r="19" spans="1:10" x14ac:dyDescent="0.25">
      <c r="A19" s="77"/>
      <c r="B19" s="80"/>
      <c r="C19" s="8" t="s">
        <v>11</v>
      </c>
      <c r="D19" s="8"/>
      <c r="E19" s="11"/>
      <c r="F19" s="11"/>
      <c r="G19" s="11"/>
      <c r="H19" s="11"/>
      <c r="I19" s="10">
        <f t="shared" si="3"/>
        <v>0</v>
      </c>
      <c r="J19" s="8"/>
    </row>
    <row r="20" spans="1:10" x14ac:dyDescent="0.25">
      <c r="A20" s="77"/>
      <c r="B20" s="80"/>
      <c r="C20" s="8" t="s">
        <v>12</v>
      </c>
      <c r="D20" s="8"/>
      <c r="E20" s="11"/>
      <c r="F20" s="11"/>
      <c r="G20" s="11"/>
      <c r="H20" s="11"/>
      <c r="I20" s="10">
        <f t="shared" si="3"/>
        <v>0</v>
      </c>
      <c r="J20" s="8"/>
    </row>
    <row r="21" spans="1:10" x14ac:dyDescent="0.25">
      <c r="A21" s="77"/>
      <c r="B21" s="80"/>
      <c r="C21" s="8" t="s">
        <v>13</v>
      </c>
      <c r="D21" s="8"/>
      <c r="E21" s="11"/>
      <c r="F21" s="11"/>
      <c r="G21" s="11"/>
      <c r="H21" s="11"/>
      <c r="I21" s="10">
        <f t="shared" si="3"/>
        <v>0</v>
      </c>
      <c r="J21" s="8"/>
    </row>
    <row r="22" spans="1:10" x14ac:dyDescent="0.25">
      <c r="A22" s="77"/>
      <c r="B22" s="80"/>
      <c r="C22" s="8" t="s">
        <v>17</v>
      </c>
      <c r="D22" s="8"/>
      <c r="E22" s="11"/>
      <c r="F22" s="11"/>
      <c r="G22" s="11"/>
      <c r="H22" s="11"/>
      <c r="I22" s="10">
        <f t="shared" si="3"/>
        <v>0</v>
      </c>
      <c r="J22" s="8"/>
    </row>
    <row r="23" spans="1:10" ht="14.4" customHeight="1" x14ac:dyDescent="0.25">
      <c r="A23" s="78"/>
      <c r="B23" s="81"/>
      <c r="C23" s="8" t="s">
        <v>15</v>
      </c>
      <c r="D23" s="8" t="s">
        <v>110</v>
      </c>
      <c r="E23" s="11">
        <v>20</v>
      </c>
      <c r="F23" s="11">
        <v>40</v>
      </c>
      <c r="G23" s="11">
        <v>20</v>
      </c>
      <c r="H23" s="11">
        <v>20</v>
      </c>
      <c r="I23" s="10">
        <f t="shared" si="3"/>
        <v>80</v>
      </c>
      <c r="J23" s="8"/>
    </row>
    <row r="24" spans="1:10" hidden="1" x14ac:dyDescent="0.25">
      <c r="A24" s="125" t="s">
        <v>20</v>
      </c>
      <c r="B24" s="126" t="s">
        <v>21</v>
      </c>
      <c r="C24" s="9" t="s">
        <v>9</v>
      </c>
      <c r="D24" s="9" t="s">
        <v>22</v>
      </c>
      <c r="E24" s="10">
        <v>20</v>
      </c>
      <c r="F24" s="10"/>
      <c r="G24" s="10"/>
      <c r="H24" s="10"/>
      <c r="I24" s="10">
        <f t="shared" si="3"/>
        <v>0</v>
      </c>
      <c r="J24" s="8"/>
    </row>
    <row r="25" spans="1:10" hidden="1" x14ac:dyDescent="0.25">
      <c r="A25" s="125"/>
      <c r="B25" s="126"/>
      <c r="C25" s="8" t="s">
        <v>11</v>
      </c>
      <c r="D25" s="8"/>
      <c r="E25" s="11"/>
      <c r="F25" s="11"/>
      <c r="G25" s="11"/>
      <c r="H25" s="11"/>
      <c r="I25" s="10">
        <f t="shared" si="3"/>
        <v>0</v>
      </c>
      <c r="J25" s="8"/>
    </row>
    <row r="26" spans="1:10" hidden="1" x14ac:dyDescent="0.25">
      <c r="A26" s="125"/>
      <c r="B26" s="126"/>
      <c r="C26" s="8" t="s">
        <v>12</v>
      </c>
      <c r="D26" s="8"/>
      <c r="E26" s="11"/>
      <c r="F26" s="11"/>
      <c r="G26" s="11"/>
      <c r="H26" s="11"/>
      <c r="I26" s="10">
        <f t="shared" si="3"/>
        <v>0</v>
      </c>
      <c r="J26" s="8"/>
    </row>
    <row r="27" spans="1:10" hidden="1" x14ac:dyDescent="0.25">
      <c r="A27" s="125"/>
      <c r="B27" s="126"/>
      <c r="C27" s="8" t="s">
        <v>13</v>
      </c>
      <c r="D27" s="8"/>
      <c r="E27" s="11"/>
      <c r="F27" s="11"/>
      <c r="G27" s="11"/>
      <c r="H27" s="11"/>
      <c r="I27" s="10">
        <f t="shared" si="3"/>
        <v>0</v>
      </c>
      <c r="J27" s="8"/>
    </row>
    <row r="28" spans="1:10" ht="20.399999999999999" hidden="1" x14ac:dyDescent="0.25">
      <c r="A28" s="125"/>
      <c r="B28" s="126"/>
      <c r="C28" s="8" t="s">
        <v>23</v>
      </c>
      <c r="D28" s="8"/>
      <c r="E28" s="11"/>
      <c r="F28" s="11"/>
      <c r="G28" s="11"/>
      <c r="H28" s="11"/>
      <c r="I28" s="10">
        <f t="shared" si="3"/>
        <v>0</v>
      </c>
      <c r="J28" s="8"/>
    </row>
    <row r="29" spans="1:10" hidden="1" x14ac:dyDescent="0.25">
      <c r="A29" s="125"/>
      <c r="B29" s="126"/>
      <c r="C29" s="8" t="s">
        <v>15</v>
      </c>
      <c r="D29" s="8" t="s">
        <v>22</v>
      </c>
      <c r="E29" s="11">
        <v>20</v>
      </c>
      <c r="F29" s="11"/>
      <c r="G29" s="11"/>
      <c r="H29" s="11"/>
      <c r="I29" s="10">
        <f t="shared" si="3"/>
        <v>0</v>
      </c>
      <c r="J29" s="8"/>
    </row>
    <row r="30" spans="1:10" ht="13.2" customHeight="1" x14ac:dyDescent="0.25">
      <c r="A30" s="127" t="s">
        <v>24</v>
      </c>
      <c r="B30" s="95" t="s">
        <v>103</v>
      </c>
      <c r="C30" s="9" t="s">
        <v>9</v>
      </c>
      <c r="D30" s="9" t="s">
        <v>110</v>
      </c>
      <c r="E30" s="10">
        <f>SUM(E31:E35)</f>
        <v>660</v>
      </c>
      <c r="F30" s="10">
        <f>SUM(F31:F35)</f>
        <v>660</v>
      </c>
      <c r="G30" s="10">
        <f>SUM(G31:G35)</f>
        <v>660</v>
      </c>
      <c r="H30" s="10">
        <v>400</v>
      </c>
      <c r="I30" s="10">
        <f t="shared" si="3"/>
        <v>1720</v>
      </c>
      <c r="J30" s="8"/>
    </row>
    <row r="31" spans="1:10" x14ac:dyDescent="0.25">
      <c r="A31" s="128"/>
      <c r="B31" s="96"/>
      <c r="C31" s="8" t="s">
        <v>11</v>
      </c>
      <c r="D31" s="8"/>
      <c r="E31" s="11">
        <f t="shared" ref="E31:G34" si="10">E37</f>
        <v>0</v>
      </c>
      <c r="F31" s="11">
        <f t="shared" si="10"/>
        <v>0</v>
      </c>
      <c r="G31" s="11">
        <f t="shared" si="10"/>
        <v>0</v>
      </c>
      <c r="H31" s="11">
        <f t="shared" ref="H31" si="11">H37</f>
        <v>0</v>
      </c>
      <c r="I31" s="10">
        <f t="shared" si="3"/>
        <v>0</v>
      </c>
      <c r="J31" s="8"/>
    </row>
    <row r="32" spans="1:10" x14ac:dyDescent="0.25">
      <c r="A32" s="128"/>
      <c r="B32" s="96"/>
      <c r="C32" s="8" t="s">
        <v>12</v>
      </c>
      <c r="D32" s="8"/>
      <c r="E32" s="11">
        <f t="shared" si="10"/>
        <v>0</v>
      </c>
      <c r="F32" s="11">
        <f t="shared" si="10"/>
        <v>0</v>
      </c>
      <c r="G32" s="11">
        <f t="shared" si="10"/>
        <v>0</v>
      </c>
      <c r="H32" s="11">
        <f t="shared" ref="H32" si="12">H38</f>
        <v>0</v>
      </c>
      <c r="I32" s="10">
        <f t="shared" si="3"/>
        <v>0</v>
      </c>
      <c r="J32" s="8"/>
    </row>
    <row r="33" spans="1:10" x14ac:dyDescent="0.25">
      <c r="A33" s="128"/>
      <c r="B33" s="96"/>
      <c r="C33" s="8" t="s">
        <v>13</v>
      </c>
      <c r="D33" s="8"/>
      <c r="E33" s="11">
        <f t="shared" si="10"/>
        <v>0</v>
      </c>
      <c r="F33" s="11">
        <f t="shared" si="10"/>
        <v>0</v>
      </c>
      <c r="G33" s="11">
        <f t="shared" si="10"/>
        <v>0</v>
      </c>
      <c r="H33" s="11">
        <f t="shared" ref="H33" si="13">H39</f>
        <v>0</v>
      </c>
      <c r="I33" s="10">
        <f t="shared" si="3"/>
        <v>0</v>
      </c>
      <c r="J33" s="8"/>
    </row>
    <row r="34" spans="1:10" x14ac:dyDescent="0.25">
      <c r="A34" s="128"/>
      <c r="B34" s="96"/>
      <c r="C34" s="8" t="s">
        <v>17</v>
      </c>
      <c r="D34" s="8"/>
      <c r="E34" s="11">
        <f t="shared" si="10"/>
        <v>0</v>
      </c>
      <c r="F34" s="11">
        <f t="shared" si="10"/>
        <v>0</v>
      </c>
      <c r="G34" s="11">
        <f t="shared" si="10"/>
        <v>0</v>
      </c>
      <c r="H34" s="11">
        <f t="shared" ref="H34" si="14">H40</f>
        <v>0</v>
      </c>
      <c r="I34" s="10">
        <f t="shared" si="3"/>
        <v>0</v>
      </c>
      <c r="J34" s="8"/>
    </row>
    <row r="35" spans="1:10" x14ac:dyDescent="0.25">
      <c r="A35" s="129"/>
      <c r="B35" s="97"/>
      <c r="C35" s="8" t="s">
        <v>15</v>
      </c>
      <c r="D35" s="8" t="s">
        <v>110</v>
      </c>
      <c r="E35" s="11">
        <v>660</v>
      </c>
      <c r="F35" s="11">
        <v>660</v>
      </c>
      <c r="G35" s="11">
        <v>660</v>
      </c>
      <c r="H35" s="11">
        <v>400</v>
      </c>
      <c r="I35" s="10">
        <f t="shared" si="3"/>
        <v>1720</v>
      </c>
      <c r="J35" s="8"/>
    </row>
    <row r="36" spans="1:10" x14ac:dyDescent="0.25">
      <c r="A36" s="98" t="s">
        <v>25</v>
      </c>
      <c r="B36" s="79" t="s">
        <v>102</v>
      </c>
      <c r="C36" s="9" t="s">
        <v>9</v>
      </c>
      <c r="D36" s="9" t="s">
        <v>110</v>
      </c>
      <c r="E36" s="10">
        <f>SUM(E37:E41)</f>
        <v>660</v>
      </c>
      <c r="F36" s="10">
        <f>SUM(F37:F41)</f>
        <v>660</v>
      </c>
      <c r="G36" s="10">
        <f>SUM(G37:G41)</f>
        <v>660</v>
      </c>
      <c r="H36" s="10">
        <f>SUM(H37:H41)</f>
        <v>400</v>
      </c>
      <c r="I36" s="10">
        <f t="shared" si="3"/>
        <v>1720</v>
      </c>
      <c r="J36" s="8"/>
    </row>
    <row r="37" spans="1:10" x14ac:dyDescent="0.25">
      <c r="A37" s="99"/>
      <c r="B37" s="80"/>
      <c r="C37" s="8" t="s">
        <v>11</v>
      </c>
      <c r="D37" s="8"/>
      <c r="E37" s="11"/>
      <c r="F37" s="11"/>
      <c r="G37" s="11"/>
      <c r="H37" s="11"/>
      <c r="I37" s="10">
        <f t="shared" si="3"/>
        <v>0</v>
      </c>
      <c r="J37" s="8"/>
    </row>
    <row r="38" spans="1:10" x14ac:dyDescent="0.25">
      <c r="A38" s="99"/>
      <c r="B38" s="80"/>
      <c r="C38" s="8" t="s">
        <v>12</v>
      </c>
      <c r="D38" s="8"/>
      <c r="E38" s="11"/>
      <c r="F38" s="11"/>
      <c r="G38" s="11"/>
      <c r="H38" s="11"/>
      <c r="I38" s="10">
        <f t="shared" si="3"/>
        <v>0</v>
      </c>
      <c r="J38" s="8"/>
    </row>
    <row r="39" spans="1:10" x14ac:dyDescent="0.25">
      <c r="A39" s="99"/>
      <c r="B39" s="80"/>
      <c r="C39" s="8" t="s">
        <v>13</v>
      </c>
      <c r="D39" s="8"/>
      <c r="E39" s="11"/>
      <c r="F39" s="11"/>
      <c r="G39" s="11"/>
      <c r="H39" s="11"/>
      <c r="I39" s="10">
        <f t="shared" si="3"/>
        <v>0</v>
      </c>
      <c r="J39" s="8"/>
    </row>
    <row r="40" spans="1:10" x14ac:dyDescent="0.25">
      <c r="A40" s="99"/>
      <c r="B40" s="80"/>
      <c r="C40" s="8" t="s">
        <v>17</v>
      </c>
      <c r="D40" s="8"/>
      <c r="E40" s="11"/>
      <c r="F40" s="11"/>
      <c r="G40" s="11"/>
      <c r="H40" s="11"/>
      <c r="I40" s="10">
        <f t="shared" si="3"/>
        <v>0</v>
      </c>
      <c r="J40" s="8"/>
    </row>
    <row r="41" spans="1:10" x14ac:dyDescent="0.25">
      <c r="A41" s="100"/>
      <c r="B41" s="81"/>
      <c r="C41" s="8" t="s">
        <v>15</v>
      </c>
      <c r="D41" s="8" t="s">
        <v>110</v>
      </c>
      <c r="E41" s="11">
        <v>660</v>
      </c>
      <c r="F41" s="11">
        <v>660</v>
      </c>
      <c r="G41" s="11">
        <v>660</v>
      </c>
      <c r="H41" s="11">
        <v>400</v>
      </c>
      <c r="I41" s="10">
        <f t="shared" si="3"/>
        <v>1720</v>
      </c>
      <c r="J41" s="8"/>
    </row>
    <row r="42" spans="1:10" x14ac:dyDescent="0.25">
      <c r="A42" s="125"/>
      <c r="B42" s="108" t="s">
        <v>26</v>
      </c>
      <c r="C42" s="9" t="s">
        <v>9</v>
      </c>
      <c r="D42" s="9" t="s">
        <v>110</v>
      </c>
      <c r="E42" s="10">
        <f>SUM(E44:E47)</f>
        <v>410</v>
      </c>
      <c r="F42" s="10">
        <f>SUM(F44:F47)</f>
        <v>410</v>
      </c>
      <c r="G42" s="10">
        <f>SUM(G44:G47)</f>
        <v>410</v>
      </c>
      <c r="H42" s="10">
        <f>SUM(H44:H47)</f>
        <v>430</v>
      </c>
      <c r="I42" s="10">
        <f t="shared" si="3"/>
        <v>1250</v>
      </c>
      <c r="J42" s="8"/>
    </row>
    <row r="43" spans="1:10" x14ac:dyDescent="0.25">
      <c r="A43" s="125"/>
      <c r="B43" s="109"/>
      <c r="C43" s="9" t="s">
        <v>11</v>
      </c>
      <c r="D43" s="8"/>
      <c r="E43" s="10"/>
      <c r="F43" s="10"/>
      <c r="G43" s="10"/>
      <c r="H43" s="10"/>
      <c r="I43" s="10">
        <f t="shared" si="3"/>
        <v>0</v>
      </c>
      <c r="J43" s="8"/>
    </row>
    <row r="44" spans="1:10" x14ac:dyDescent="0.25">
      <c r="A44" s="125"/>
      <c r="B44" s="109"/>
      <c r="C44" s="9" t="s">
        <v>12</v>
      </c>
      <c r="D44" s="8"/>
      <c r="E44" s="10"/>
      <c r="F44" s="10"/>
      <c r="G44" s="10"/>
      <c r="H44" s="10"/>
      <c r="I44" s="10">
        <f t="shared" si="3"/>
        <v>0</v>
      </c>
      <c r="J44" s="8"/>
    </row>
    <row r="45" spans="1:10" x14ac:dyDescent="0.25">
      <c r="A45" s="125"/>
      <c r="B45" s="109"/>
      <c r="C45" s="9" t="s">
        <v>13</v>
      </c>
      <c r="D45" s="8"/>
      <c r="E45" s="10"/>
      <c r="F45" s="10"/>
      <c r="G45" s="10"/>
      <c r="H45" s="10"/>
      <c r="I45" s="10">
        <f t="shared" si="3"/>
        <v>0</v>
      </c>
      <c r="J45" s="8"/>
    </row>
    <row r="46" spans="1:10" x14ac:dyDescent="0.25">
      <c r="A46" s="125"/>
      <c r="B46" s="109"/>
      <c r="C46" s="9" t="s">
        <v>14</v>
      </c>
      <c r="D46" s="8"/>
      <c r="E46" s="10"/>
      <c r="F46" s="10"/>
      <c r="G46" s="10"/>
      <c r="H46" s="10"/>
      <c r="I46" s="10">
        <f t="shared" si="3"/>
        <v>0</v>
      </c>
      <c r="J46" s="8"/>
    </row>
    <row r="47" spans="1:10" ht="14.25" customHeight="1" x14ac:dyDescent="0.25">
      <c r="A47" s="125"/>
      <c r="B47" s="110"/>
      <c r="C47" s="9" t="s">
        <v>15</v>
      </c>
      <c r="D47" s="8" t="s">
        <v>110</v>
      </c>
      <c r="E47" s="11">
        <f>E53+E65+E77</f>
        <v>410</v>
      </c>
      <c r="F47" s="11">
        <f>F53+F65+F77</f>
        <v>410</v>
      </c>
      <c r="G47" s="11">
        <f>G53+G65+G77</f>
        <v>410</v>
      </c>
      <c r="H47" s="11">
        <f>H53+H65+H77</f>
        <v>430</v>
      </c>
      <c r="I47" s="10">
        <f t="shared" si="3"/>
        <v>1250</v>
      </c>
      <c r="J47" s="8"/>
    </row>
    <row r="48" spans="1:10" ht="14.25" customHeight="1" x14ac:dyDescent="0.25">
      <c r="A48" s="95">
        <v>1</v>
      </c>
      <c r="B48" s="95" t="s">
        <v>104</v>
      </c>
      <c r="C48" s="9" t="s">
        <v>9</v>
      </c>
      <c r="D48" s="9" t="s">
        <v>110</v>
      </c>
      <c r="E48" s="10">
        <f t="shared" ref="E48:H48" si="15">E53</f>
        <v>380</v>
      </c>
      <c r="F48" s="10">
        <f t="shared" si="15"/>
        <v>280</v>
      </c>
      <c r="G48" s="10">
        <f t="shared" si="15"/>
        <v>380</v>
      </c>
      <c r="H48" s="10">
        <f t="shared" si="15"/>
        <v>400</v>
      </c>
      <c r="I48" s="10">
        <f t="shared" si="3"/>
        <v>1060</v>
      </c>
      <c r="J48" s="8"/>
    </row>
    <row r="49" spans="1:10" ht="14.25" customHeight="1" x14ac:dyDescent="0.25">
      <c r="A49" s="96"/>
      <c r="B49" s="96"/>
      <c r="C49" s="8" t="s">
        <v>11</v>
      </c>
      <c r="D49" s="8"/>
      <c r="E49" s="11">
        <f t="shared" ref="E49:G53" si="16">E55</f>
        <v>0</v>
      </c>
      <c r="F49" s="11">
        <f t="shared" si="16"/>
        <v>0</v>
      </c>
      <c r="G49" s="11">
        <f t="shared" si="16"/>
        <v>0</v>
      </c>
      <c r="H49" s="11">
        <f t="shared" ref="H49" si="17">H55</f>
        <v>0</v>
      </c>
      <c r="I49" s="10">
        <f t="shared" si="3"/>
        <v>0</v>
      </c>
      <c r="J49" s="8"/>
    </row>
    <row r="50" spans="1:10" ht="14.25" customHeight="1" x14ac:dyDescent="0.25">
      <c r="A50" s="96"/>
      <c r="B50" s="96"/>
      <c r="C50" s="8" t="s">
        <v>12</v>
      </c>
      <c r="D50" s="8"/>
      <c r="E50" s="11">
        <f t="shared" si="16"/>
        <v>0</v>
      </c>
      <c r="F50" s="11">
        <f t="shared" si="16"/>
        <v>0</v>
      </c>
      <c r="G50" s="11">
        <f t="shared" si="16"/>
        <v>0</v>
      </c>
      <c r="H50" s="11">
        <f t="shared" ref="H50" si="18">H56</f>
        <v>0</v>
      </c>
      <c r="I50" s="10">
        <f t="shared" si="3"/>
        <v>0</v>
      </c>
      <c r="J50" s="8"/>
    </row>
    <row r="51" spans="1:10" ht="14.25" customHeight="1" x14ac:dyDescent="0.25">
      <c r="A51" s="96"/>
      <c r="B51" s="96"/>
      <c r="C51" s="8" t="s">
        <v>13</v>
      </c>
      <c r="D51" s="8"/>
      <c r="E51" s="11">
        <f t="shared" si="16"/>
        <v>0</v>
      </c>
      <c r="F51" s="11">
        <f t="shared" si="16"/>
        <v>0</v>
      </c>
      <c r="G51" s="11">
        <f t="shared" si="16"/>
        <v>0</v>
      </c>
      <c r="H51" s="11">
        <f t="shared" ref="H51" si="19">H57</f>
        <v>0</v>
      </c>
      <c r="I51" s="10">
        <f t="shared" si="3"/>
        <v>0</v>
      </c>
      <c r="J51" s="8"/>
    </row>
    <row r="52" spans="1:10" ht="14.25" customHeight="1" x14ac:dyDescent="0.25">
      <c r="A52" s="96"/>
      <c r="B52" s="96"/>
      <c r="C52" s="8" t="s">
        <v>27</v>
      </c>
      <c r="D52" s="8"/>
      <c r="E52" s="11">
        <f t="shared" si="16"/>
        <v>0</v>
      </c>
      <c r="F52" s="11">
        <f t="shared" si="16"/>
        <v>0</v>
      </c>
      <c r="G52" s="11">
        <f t="shared" si="16"/>
        <v>0</v>
      </c>
      <c r="H52" s="11">
        <f t="shared" ref="H52" si="20">H58</f>
        <v>0</v>
      </c>
      <c r="I52" s="10">
        <f t="shared" si="3"/>
        <v>0</v>
      </c>
      <c r="J52" s="8"/>
    </row>
    <row r="53" spans="1:10" ht="14.25" customHeight="1" x14ac:dyDescent="0.25">
      <c r="A53" s="97"/>
      <c r="B53" s="97"/>
      <c r="C53" s="8" t="s">
        <v>15</v>
      </c>
      <c r="D53" s="8" t="s">
        <v>110</v>
      </c>
      <c r="E53" s="11">
        <f>E59</f>
        <v>380</v>
      </c>
      <c r="F53" s="11">
        <f t="shared" si="16"/>
        <v>280</v>
      </c>
      <c r="G53" s="11">
        <f t="shared" si="16"/>
        <v>380</v>
      </c>
      <c r="H53" s="11">
        <f t="shared" ref="H53" si="21">H59</f>
        <v>400</v>
      </c>
      <c r="I53" s="10">
        <f t="shared" si="3"/>
        <v>1060</v>
      </c>
      <c r="J53" s="8"/>
    </row>
    <row r="54" spans="1:10" ht="14.25" customHeight="1" x14ac:dyDescent="0.25">
      <c r="A54" s="98" t="s">
        <v>18</v>
      </c>
      <c r="B54" s="101" t="s">
        <v>28</v>
      </c>
      <c r="C54" s="9" t="s">
        <v>9</v>
      </c>
      <c r="D54" s="9" t="s">
        <v>110</v>
      </c>
      <c r="E54" s="10">
        <f>SUM(E55:E59)</f>
        <v>380</v>
      </c>
      <c r="F54" s="10">
        <f>SUM(F55:F59)</f>
        <v>280</v>
      </c>
      <c r="G54" s="10">
        <f>SUM(G55:G59)</f>
        <v>380</v>
      </c>
      <c r="H54" s="10">
        <f>SUM(H55:H59)</f>
        <v>400</v>
      </c>
      <c r="I54" s="10">
        <f t="shared" si="3"/>
        <v>1060</v>
      </c>
      <c r="J54" s="8"/>
    </row>
    <row r="55" spans="1:10" ht="14.25" customHeight="1" x14ac:dyDescent="0.25">
      <c r="A55" s="99"/>
      <c r="B55" s="101"/>
      <c r="C55" s="8" t="s">
        <v>11</v>
      </c>
      <c r="D55" s="8"/>
      <c r="E55" s="10"/>
      <c r="F55" s="10"/>
      <c r="G55" s="10"/>
      <c r="H55" s="10"/>
      <c r="I55" s="10">
        <f t="shared" si="3"/>
        <v>0</v>
      </c>
      <c r="J55" s="8"/>
    </row>
    <row r="56" spans="1:10" ht="14.25" customHeight="1" x14ac:dyDescent="0.25">
      <c r="A56" s="99"/>
      <c r="B56" s="101"/>
      <c r="C56" s="8" t="s">
        <v>12</v>
      </c>
      <c r="D56" s="8"/>
      <c r="E56" s="10"/>
      <c r="F56" s="10"/>
      <c r="G56" s="10"/>
      <c r="H56" s="10"/>
      <c r="I56" s="10">
        <f t="shared" si="3"/>
        <v>0</v>
      </c>
      <c r="J56" s="8"/>
    </row>
    <row r="57" spans="1:10" ht="14.25" customHeight="1" x14ac:dyDescent="0.25">
      <c r="A57" s="99"/>
      <c r="B57" s="101"/>
      <c r="C57" s="8" t="s">
        <v>13</v>
      </c>
      <c r="D57" s="8"/>
      <c r="E57" s="10"/>
      <c r="F57" s="10"/>
      <c r="G57" s="10"/>
      <c r="H57" s="10"/>
      <c r="I57" s="10">
        <f t="shared" si="3"/>
        <v>0</v>
      </c>
      <c r="J57" s="8"/>
    </row>
    <row r="58" spans="1:10" ht="14.25" customHeight="1" x14ac:dyDescent="0.25">
      <c r="A58" s="99"/>
      <c r="B58" s="101"/>
      <c r="C58" s="8" t="s">
        <v>27</v>
      </c>
      <c r="D58" s="8"/>
      <c r="E58" s="10"/>
      <c r="F58" s="10"/>
      <c r="G58" s="10"/>
      <c r="H58" s="10"/>
      <c r="I58" s="10">
        <f t="shared" si="3"/>
        <v>0</v>
      </c>
      <c r="J58" s="8"/>
    </row>
    <row r="59" spans="1:10" ht="14.25" customHeight="1" x14ac:dyDescent="0.25">
      <c r="A59" s="100"/>
      <c r="B59" s="101"/>
      <c r="C59" s="8" t="s">
        <v>15</v>
      </c>
      <c r="D59" s="8" t="s">
        <v>110</v>
      </c>
      <c r="E59" s="11">
        <v>380</v>
      </c>
      <c r="F59" s="11">
        <v>280</v>
      </c>
      <c r="G59" s="11">
        <v>380</v>
      </c>
      <c r="H59" s="11">
        <v>400</v>
      </c>
      <c r="I59" s="10">
        <f t="shared" si="3"/>
        <v>1060</v>
      </c>
      <c r="J59" s="8"/>
    </row>
    <row r="60" spans="1:10" ht="14.25" customHeight="1" x14ac:dyDescent="0.25">
      <c r="A60" s="95">
        <v>2</v>
      </c>
      <c r="B60" s="95" t="s">
        <v>105</v>
      </c>
      <c r="C60" s="9" t="s">
        <v>9</v>
      </c>
      <c r="D60" s="9" t="s">
        <v>110</v>
      </c>
      <c r="E60" s="10">
        <f>SUM(E61:E65)</f>
        <v>20</v>
      </c>
      <c r="F60" s="10">
        <f>SUM(F61:F65)</f>
        <v>120</v>
      </c>
      <c r="G60" s="10">
        <f>SUM(G61:G65)</f>
        <v>20</v>
      </c>
      <c r="H60" s="10">
        <f>SUM(H61:H65)</f>
        <v>20</v>
      </c>
      <c r="I60" s="10">
        <f t="shared" si="3"/>
        <v>160</v>
      </c>
      <c r="J60" s="8"/>
    </row>
    <row r="61" spans="1:10" x14ac:dyDescent="0.25">
      <c r="A61" s="96"/>
      <c r="B61" s="96"/>
      <c r="C61" s="8" t="s">
        <v>11</v>
      </c>
      <c r="D61" s="8"/>
      <c r="E61" s="11"/>
      <c r="F61" s="11"/>
      <c r="G61" s="11"/>
      <c r="H61" s="11"/>
      <c r="I61" s="10">
        <f t="shared" si="3"/>
        <v>0</v>
      </c>
      <c r="J61" s="8"/>
    </row>
    <row r="62" spans="1:10" x14ac:dyDescent="0.25">
      <c r="A62" s="96"/>
      <c r="B62" s="96"/>
      <c r="C62" s="8" t="s">
        <v>12</v>
      </c>
      <c r="D62" s="8"/>
      <c r="E62" s="11"/>
      <c r="F62" s="11"/>
      <c r="G62" s="11"/>
      <c r="H62" s="11"/>
      <c r="I62" s="10">
        <f t="shared" si="3"/>
        <v>0</v>
      </c>
      <c r="J62" s="8"/>
    </row>
    <row r="63" spans="1:10" x14ac:dyDescent="0.25">
      <c r="A63" s="96"/>
      <c r="B63" s="96"/>
      <c r="C63" s="8" t="s">
        <v>13</v>
      </c>
      <c r="D63" s="8"/>
      <c r="E63" s="11"/>
      <c r="F63" s="11"/>
      <c r="G63" s="11"/>
      <c r="H63" s="11"/>
      <c r="I63" s="10">
        <f t="shared" si="3"/>
        <v>0</v>
      </c>
      <c r="J63" s="8"/>
    </row>
    <row r="64" spans="1:10" x14ac:dyDescent="0.25">
      <c r="A64" s="96"/>
      <c r="B64" s="96"/>
      <c r="C64" s="8" t="s">
        <v>29</v>
      </c>
      <c r="D64" s="8"/>
      <c r="E64" s="11"/>
      <c r="F64" s="11"/>
      <c r="G64" s="11"/>
      <c r="H64" s="11"/>
      <c r="I64" s="10">
        <f t="shared" si="3"/>
        <v>0</v>
      </c>
      <c r="J64" s="8"/>
    </row>
    <row r="65" spans="1:10" x14ac:dyDescent="0.25">
      <c r="A65" s="97"/>
      <c r="B65" s="97"/>
      <c r="C65" s="8" t="s">
        <v>15</v>
      </c>
      <c r="D65" s="8" t="s">
        <v>110</v>
      </c>
      <c r="E65" s="11">
        <f>E71</f>
        <v>20</v>
      </c>
      <c r="F65" s="11">
        <v>120</v>
      </c>
      <c r="G65" s="11">
        <v>20</v>
      </c>
      <c r="H65" s="11">
        <v>20</v>
      </c>
      <c r="I65" s="10">
        <f t="shared" si="3"/>
        <v>160</v>
      </c>
      <c r="J65" s="8"/>
    </row>
    <row r="66" spans="1:10" ht="12.75" customHeight="1" x14ac:dyDescent="0.25">
      <c r="A66" s="125" t="s">
        <v>30</v>
      </c>
      <c r="B66" s="79" t="s">
        <v>31</v>
      </c>
      <c r="C66" s="8" t="s">
        <v>9</v>
      </c>
      <c r="D66" s="9" t="s">
        <v>110</v>
      </c>
      <c r="E66" s="10">
        <f>SUM(E67:E71)</f>
        <v>20</v>
      </c>
      <c r="F66" s="10">
        <f>SUM(F67:F71)</f>
        <v>120</v>
      </c>
      <c r="G66" s="10">
        <f>SUM(G67:G71)</f>
        <v>20</v>
      </c>
      <c r="H66" s="10">
        <f>SUM(H67:H71)</f>
        <v>20</v>
      </c>
      <c r="I66" s="10">
        <f t="shared" si="3"/>
        <v>160</v>
      </c>
      <c r="J66" s="8"/>
    </row>
    <row r="67" spans="1:10" x14ac:dyDescent="0.25">
      <c r="A67" s="125"/>
      <c r="B67" s="80"/>
      <c r="C67" s="8" t="s">
        <v>11</v>
      </c>
      <c r="D67" s="8"/>
      <c r="E67" s="11"/>
      <c r="F67" s="11"/>
      <c r="G67" s="11"/>
      <c r="H67" s="11"/>
      <c r="I67" s="10">
        <f t="shared" si="3"/>
        <v>0</v>
      </c>
      <c r="J67" s="8"/>
    </row>
    <row r="68" spans="1:10" x14ac:dyDescent="0.25">
      <c r="A68" s="125"/>
      <c r="B68" s="80"/>
      <c r="C68" s="8" t="s">
        <v>12</v>
      </c>
      <c r="D68" s="8"/>
      <c r="E68" s="11"/>
      <c r="F68" s="11"/>
      <c r="G68" s="11"/>
      <c r="H68" s="11"/>
      <c r="I68" s="10">
        <f t="shared" si="3"/>
        <v>0</v>
      </c>
      <c r="J68" s="8"/>
    </row>
    <row r="69" spans="1:10" x14ac:dyDescent="0.25">
      <c r="A69" s="125"/>
      <c r="B69" s="80"/>
      <c r="C69" s="8" t="s">
        <v>13</v>
      </c>
      <c r="D69" s="8"/>
      <c r="E69" s="11"/>
      <c r="F69" s="11"/>
      <c r="G69" s="11"/>
      <c r="H69" s="11"/>
      <c r="I69" s="10">
        <f t="shared" si="3"/>
        <v>0</v>
      </c>
      <c r="J69" s="8"/>
    </row>
    <row r="70" spans="1:10" x14ac:dyDescent="0.25">
      <c r="A70" s="125"/>
      <c r="B70" s="80"/>
      <c r="C70" s="8" t="s">
        <v>29</v>
      </c>
      <c r="D70" s="8"/>
      <c r="E70" s="11"/>
      <c r="F70" s="11"/>
      <c r="G70" s="11"/>
      <c r="H70" s="11"/>
      <c r="I70" s="10">
        <f t="shared" si="3"/>
        <v>0</v>
      </c>
      <c r="J70" s="8"/>
    </row>
    <row r="71" spans="1:10" x14ac:dyDescent="0.25">
      <c r="A71" s="125"/>
      <c r="B71" s="81"/>
      <c r="C71" s="8" t="s">
        <v>15</v>
      </c>
      <c r="D71" s="8" t="s">
        <v>110</v>
      </c>
      <c r="E71" s="11">
        <v>20</v>
      </c>
      <c r="F71" s="11">
        <v>120</v>
      </c>
      <c r="G71" s="11">
        <v>20</v>
      </c>
      <c r="H71" s="11">
        <v>20</v>
      </c>
      <c r="I71" s="10">
        <f t="shared" ref="I71:I134" si="22">SUM(F71:H71)</f>
        <v>160</v>
      </c>
      <c r="J71" s="8"/>
    </row>
    <row r="72" spans="1:10" x14ac:dyDescent="0.25">
      <c r="A72" s="95">
        <v>3</v>
      </c>
      <c r="B72" s="95" t="s">
        <v>32</v>
      </c>
      <c r="C72" s="9" t="s">
        <v>9</v>
      </c>
      <c r="D72" s="9" t="s">
        <v>110</v>
      </c>
      <c r="E72" s="10">
        <f>SUM(E73:E77)</f>
        <v>10</v>
      </c>
      <c r="F72" s="10">
        <f>SUM(F73:F77)</f>
        <v>10</v>
      </c>
      <c r="G72" s="10">
        <f>SUM(G73:G77)</f>
        <v>10</v>
      </c>
      <c r="H72" s="10">
        <f>SUM(H73:H77)</f>
        <v>10</v>
      </c>
      <c r="I72" s="10">
        <f t="shared" si="22"/>
        <v>30</v>
      </c>
      <c r="J72" s="8"/>
    </row>
    <row r="73" spans="1:10" x14ac:dyDescent="0.25">
      <c r="A73" s="96"/>
      <c r="B73" s="96"/>
      <c r="C73" s="8" t="s">
        <v>11</v>
      </c>
      <c r="D73" s="8"/>
      <c r="E73" s="11"/>
      <c r="F73" s="11"/>
      <c r="G73" s="11"/>
      <c r="H73" s="11"/>
      <c r="I73" s="10">
        <f t="shared" si="22"/>
        <v>0</v>
      </c>
      <c r="J73" s="8"/>
    </row>
    <row r="74" spans="1:10" x14ac:dyDescent="0.25">
      <c r="A74" s="96"/>
      <c r="B74" s="96"/>
      <c r="C74" s="8" t="s">
        <v>12</v>
      </c>
      <c r="D74" s="8"/>
      <c r="E74" s="11"/>
      <c r="F74" s="11"/>
      <c r="G74" s="11"/>
      <c r="H74" s="11"/>
      <c r="I74" s="10">
        <f t="shared" si="22"/>
        <v>0</v>
      </c>
      <c r="J74" s="8"/>
    </row>
    <row r="75" spans="1:10" x14ac:dyDescent="0.25">
      <c r="A75" s="96"/>
      <c r="B75" s="96"/>
      <c r="C75" s="8" t="s">
        <v>13</v>
      </c>
      <c r="D75" s="8"/>
      <c r="E75" s="11"/>
      <c r="F75" s="11"/>
      <c r="G75" s="11"/>
      <c r="H75" s="11"/>
      <c r="I75" s="10">
        <f t="shared" si="22"/>
        <v>0</v>
      </c>
      <c r="J75" s="8"/>
    </row>
    <row r="76" spans="1:10" x14ac:dyDescent="0.25">
      <c r="A76" s="96"/>
      <c r="B76" s="96"/>
      <c r="C76" s="8" t="s">
        <v>27</v>
      </c>
      <c r="D76" s="8"/>
      <c r="E76" s="11"/>
      <c r="F76" s="11"/>
      <c r="G76" s="11"/>
      <c r="H76" s="11"/>
      <c r="I76" s="10">
        <f t="shared" si="22"/>
        <v>0</v>
      </c>
      <c r="J76" s="8"/>
    </row>
    <row r="77" spans="1:10" x14ac:dyDescent="0.25">
      <c r="A77" s="97"/>
      <c r="B77" s="97"/>
      <c r="C77" s="8" t="s">
        <v>15</v>
      </c>
      <c r="D77" s="8" t="s">
        <v>110</v>
      </c>
      <c r="E77" s="11">
        <f>E83</f>
        <v>10</v>
      </c>
      <c r="F77" s="11">
        <v>10</v>
      </c>
      <c r="G77" s="11">
        <v>10</v>
      </c>
      <c r="H77" s="11">
        <v>10</v>
      </c>
      <c r="I77" s="10">
        <f t="shared" si="22"/>
        <v>30</v>
      </c>
      <c r="J77" s="8"/>
    </row>
    <row r="78" spans="1:10" x14ac:dyDescent="0.25">
      <c r="A78" s="76" t="s">
        <v>33</v>
      </c>
      <c r="B78" s="79" t="s">
        <v>34</v>
      </c>
      <c r="C78" s="8" t="s">
        <v>9</v>
      </c>
      <c r="D78" s="9" t="s">
        <v>110</v>
      </c>
      <c r="E78" s="10">
        <f>SUM(E79:E83)</f>
        <v>10</v>
      </c>
      <c r="F78" s="10">
        <f>SUM(F79:F83)</f>
        <v>10</v>
      </c>
      <c r="G78" s="10">
        <f>SUM(G79:G83)</f>
        <v>10</v>
      </c>
      <c r="H78" s="10">
        <f>SUM(H79:H83)</f>
        <v>10</v>
      </c>
      <c r="I78" s="10">
        <f t="shared" si="22"/>
        <v>30</v>
      </c>
      <c r="J78" s="8"/>
    </row>
    <row r="79" spans="1:10" x14ac:dyDescent="0.25">
      <c r="A79" s="77"/>
      <c r="B79" s="80"/>
      <c r="C79" s="8" t="s">
        <v>11</v>
      </c>
      <c r="D79" s="8"/>
      <c r="E79" s="11"/>
      <c r="F79" s="11"/>
      <c r="G79" s="11"/>
      <c r="H79" s="11"/>
      <c r="I79" s="10">
        <f t="shared" si="22"/>
        <v>0</v>
      </c>
      <c r="J79" s="8"/>
    </row>
    <row r="80" spans="1:10" x14ac:dyDescent="0.25">
      <c r="A80" s="77"/>
      <c r="B80" s="80"/>
      <c r="C80" s="8" t="s">
        <v>12</v>
      </c>
      <c r="D80" s="8"/>
      <c r="E80" s="11"/>
      <c r="F80" s="11"/>
      <c r="G80" s="11"/>
      <c r="H80" s="11"/>
      <c r="I80" s="10">
        <f t="shared" si="22"/>
        <v>0</v>
      </c>
      <c r="J80" s="8"/>
    </row>
    <row r="81" spans="1:10" x14ac:dyDescent="0.25">
      <c r="A81" s="77"/>
      <c r="B81" s="80"/>
      <c r="C81" s="8" t="s">
        <v>13</v>
      </c>
      <c r="D81" s="8"/>
      <c r="E81" s="11"/>
      <c r="F81" s="11"/>
      <c r="G81" s="11"/>
      <c r="H81" s="11"/>
      <c r="I81" s="10">
        <f t="shared" si="22"/>
        <v>0</v>
      </c>
      <c r="J81" s="8"/>
    </row>
    <row r="82" spans="1:10" x14ac:dyDescent="0.25">
      <c r="A82" s="77"/>
      <c r="B82" s="80"/>
      <c r="C82" s="8" t="s">
        <v>27</v>
      </c>
      <c r="D82" s="8"/>
      <c r="E82" s="11"/>
      <c r="F82" s="11"/>
      <c r="G82" s="11"/>
      <c r="H82" s="11"/>
      <c r="I82" s="10">
        <f t="shared" si="22"/>
        <v>0</v>
      </c>
      <c r="J82" s="8"/>
    </row>
    <row r="83" spans="1:10" x14ac:dyDescent="0.25">
      <c r="A83" s="78"/>
      <c r="B83" s="81"/>
      <c r="C83" s="8" t="s">
        <v>15</v>
      </c>
      <c r="D83" s="8" t="s">
        <v>110</v>
      </c>
      <c r="E83" s="11">
        <v>10</v>
      </c>
      <c r="F83" s="11">
        <v>10</v>
      </c>
      <c r="G83" s="11">
        <v>10</v>
      </c>
      <c r="H83" s="11">
        <v>10</v>
      </c>
      <c r="I83" s="10">
        <f t="shared" si="22"/>
        <v>30</v>
      </c>
      <c r="J83" s="8"/>
    </row>
    <row r="84" spans="1:10" ht="12.75" customHeight="1" x14ac:dyDescent="0.25">
      <c r="A84" s="124">
        <v>3</v>
      </c>
      <c r="B84" s="107" t="s">
        <v>35</v>
      </c>
      <c r="C84" s="9" t="s">
        <v>9</v>
      </c>
      <c r="D84" s="9" t="s">
        <v>110</v>
      </c>
      <c r="E84" s="10">
        <f>SUM(E85:E89)</f>
        <v>22899.200000000001</v>
      </c>
      <c r="F84" s="10">
        <f t="shared" ref="F84:G84" si="23">SUM(F85:F89)</f>
        <v>17404.7</v>
      </c>
      <c r="G84" s="10">
        <f t="shared" si="23"/>
        <v>19730</v>
      </c>
      <c r="H84" s="10">
        <f t="shared" ref="H84" si="24">SUM(H85:H89)</f>
        <v>19830</v>
      </c>
      <c r="I84" s="10">
        <f t="shared" si="22"/>
        <v>56964.7</v>
      </c>
      <c r="J84" s="8"/>
    </row>
    <row r="85" spans="1:10" x14ac:dyDescent="0.25">
      <c r="A85" s="124"/>
      <c r="B85" s="107"/>
      <c r="C85" s="9" t="s">
        <v>11</v>
      </c>
      <c r="D85" s="8"/>
      <c r="E85" s="10">
        <f t="shared" ref="E85:G89" si="25">E91</f>
        <v>0</v>
      </c>
      <c r="F85" s="10">
        <f t="shared" si="25"/>
        <v>0</v>
      </c>
      <c r="G85" s="10">
        <f t="shared" si="25"/>
        <v>0</v>
      </c>
      <c r="H85" s="10">
        <f t="shared" ref="H85" si="26">H91</f>
        <v>0</v>
      </c>
      <c r="I85" s="10">
        <f t="shared" si="22"/>
        <v>0</v>
      </c>
      <c r="J85" s="8"/>
    </row>
    <row r="86" spans="1:10" x14ac:dyDescent="0.25">
      <c r="A86" s="124"/>
      <c r="B86" s="107"/>
      <c r="C86" s="9" t="s">
        <v>12</v>
      </c>
      <c r="D86" s="8"/>
      <c r="E86" s="10">
        <f t="shared" si="25"/>
        <v>721.59999999999991</v>
      </c>
      <c r="F86" s="10">
        <f t="shared" si="25"/>
        <v>1800</v>
      </c>
      <c r="G86" s="10">
        <f t="shared" si="25"/>
        <v>0</v>
      </c>
      <c r="H86" s="10">
        <f t="shared" ref="H86" si="27">H92</f>
        <v>0</v>
      </c>
      <c r="I86" s="10">
        <f t="shared" si="22"/>
        <v>1800</v>
      </c>
      <c r="J86" s="8"/>
    </row>
    <row r="87" spans="1:10" x14ac:dyDescent="0.25">
      <c r="A87" s="124"/>
      <c r="B87" s="107"/>
      <c r="C87" s="9" t="s">
        <v>13</v>
      </c>
      <c r="D87" s="8"/>
      <c r="E87" s="10">
        <f t="shared" si="25"/>
        <v>0</v>
      </c>
      <c r="F87" s="10">
        <f t="shared" si="25"/>
        <v>0</v>
      </c>
      <c r="G87" s="10">
        <f t="shared" si="25"/>
        <v>0</v>
      </c>
      <c r="H87" s="10">
        <f t="shared" ref="H87" si="28">H93</f>
        <v>0</v>
      </c>
      <c r="I87" s="10">
        <f t="shared" si="22"/>
        <v>0</v>
      </c>
      <c r="J87" s="8"/>
    </row>
    <row r="88" spans="1:10" x14ac:dyDescent="0.25">
      <c r="A88" s="124"/>
      <c r="B88" s="107"/>
      <c r="C88" s="9" t="s">
        <v>27</v>
      </c>
      <c r="D88" s="8"/>
      <c r="E88" s="10">
        <f t="shared" si="25"/>
        <v>732.8</v>
      </c>
      <c r="F88" s="10">
        <f t="shared" si="25"/>
        <v>0</v>
      </c>
      <c r="G88" s="10">
        <f t="shared" si="25"/>
        <v>0</v>
      </c>
      <c r="H88" s="10">
        <f t="shared" ref="H88" si="29">H94</f>
        <v>0</v>
      </c>
      <c r="I88" s="10">
        <f t="shared" si="22"/>
        <v>0</v>
      </c>
      <c r="J88" s="8"/>
    </row>
    <row r="89" spans="1:10" ht="15.6" customHeight="1" x14ac:dyDescent="0.25">
      <c r="A89" s="124"/>
      <c r="B89" s="107"/>
      <c r="C89" s="9" t="s">
        <v>15</v>
      </c>
      <c r="D89" s="8" t="s">
        <v>110</v>
      </c>
      <c r="E89" s="10">
        <f t="shared" si="25"/>
        <v>21444.799999999999</v>
      </c>
      <c r="F89" s="10">
        <f t="shared" si="25"/>
        <v>15604.7</v>
      </c>
      <c r="G89" s="10">
        <f t="shared" si="25"/>
        <v>19730</v>
      </c>
      <c r="H89" s="10">
        <f t="shared" ref="H89" si="30">H95</f>
        <v>19830</v>
      </c>
      <c r="I89" s="10">
        <f t="shared" si="22"/>
        <v>55164.7</v>
      </c>
      <c r="J89" s="8"/>
    </row>
    <row r="90" spans="1:10" x14ac:dyDescent="0.25">
      <c r="A90" s="95"/>
      <c r="B90" s="95" t="s">
        <v>36</v>
      </c>
      <c r="C90" s="8" t="s">
        <v>9</v>
      </c>
      <c r="D90" s="9" t="s">
        <v>110</v>
      </c>
      <c r="E90" s="10">
        <f>SUM(E91:E95)</f>
        <v>22899.200000000001</v>
      </c>
      <c r="F90" s="10">
        <f t="shared" ref="F90:G94" si="31">F102+F108+F114+F120+F126+F132+F138</f>
        <v>11500</v>
      </c>
      <c r="G90" s="10">
        <f t="shared" si="31"/>
        <v>11900</v>
      </c>
      <c r="H90" s="10">
        <f t="shared" ref="H90" si="32">H102+H108+H114+H120+H126+H132+H138</f>
        <v>12000</v>
      </c>
      <c r="I90" s="10">
        <f t="shared" si="22"/>
        <v>35400</v>
      </c>
      <c r="J90" s="9"/>
    </row>
    <row r="91" spans="1:10" x14ac:dyDescent="0.25">
      <c r="A91" s="96"/>
      <c r="B91" s="96"/>
      <c r="C91" s="8" t="s">
        <v>11</v>
      </c>
      <c r="D91" s="8"/>
      <c r="E91" s="11">
        <f t="shared" ref="E91:G95" si="33">E103+E109+E115+E121+E127+E133+E139+E97</f>
        <v>0</v>
      </c>
      <c r="F91" s="11">
        <f t="shared" si="31"/>
        <v>0</v>
      </c>
      <c r="G91" s="11">
        <f t="shared" si="31"/>
        <v>0</v>
      </c>
      <c r="H91" s="11">
        <f t="shared" ref="H91" si="34">H103+H109+H115+H121+H127+H133+H139</f>
        <v>0</v>
      </c>
      <c r="I91" s="10">
        <f t="shared" si="22"/>
        <v>0</v>
      </c>
      <c r="J91" s="8"/>
    </row>
    <row r="92" spans="1:10" x14ac:dyDescent="0.25">
      <c r="A92" s="96"/>
      <c r="B92" s="96"/>
      <c r="C92" s="8" t="s">
        <v>12</v>
      </c>
      <c r="D92" s="8"/>
      <c r="E92" s="11">
        <f t="shared" si="33"/>
        <v>721.59999999999991</v>
      </c>
      <c r="F92" s="11">
        <f t="shared" si="31"/>
        <v>1800</v>
      </c>
      <c r="G92" s="11">
        <f t="shared" si="31"/>
        <v>0</v>
      </c>
      <c r="H92" s="11">
        <f t="shared" ref="H92" si="35">H104+H110+H116+H122+H128+H134+H140</f>
        <v>0</v>
      </c>
      <c r="I92" s="10">
        <f t="shared" si="22"/>
        <v>1800</v>
      </c>
      <c r="J92" s="8"/>
    </row>
    <row r="93" spans="1:10" x14ac:dyDescent="0.25">
      <c r="A93" s="96"/>
      <c r="B93" s="96"/>
      <c r="C93" s="8" t="s">
        <v>13</v>
      </c>
      <c r="D93" s="8"/>
      <c r="E93" s="11">
        <f t="shared" si="33"/>
        <v>0</v>
      </c>
      <c r="F93" s="11">
        <f t="shared" si="31"/>
        <v>0</v>
      </c>
      <c r="G93" s="11">
        <f t="shared" si="31"/>
        <v>0</v>
      </c>
      <c r="H93" s="11">
        <f t="shared" ref="H93" si="36">H105+H111+H117+H123+H129+H135+H141</f>
        <v>0</v>
      </c>
      <c r="I93" s="10">
        <f t="shared" si="22"/>
        <v>0</v>
      </c>
      <c r="J93" s="8"/>
    </row>
    <row r="94" spans="1:10" x14ac:dyDescent="0.25">
      <c r="A94" s="96"/>
      <c r="B94" s="96"/>
      <c r="C94" s="8" t="s">
        <v>37</v>
      </c>
      <c r="D94" s="8"/>
      <c r="E94" s="11">
        <f t="shared" si="33"/>
        <v>732.8</v>
      </c>
      <c r="F94" s="11">
        <f t="shared" si="31"/>
        <v>0</v>
      </c>
      <c r="G94" s="11">
        <f t="shared" si="31"/>
        <v>0</v>
      </c>
      <c r="H94" s="11">
        <f t="shared" ref="H94" si="37">H106+H112+H118+H124+H130+H136+H142</f>
        <v>0</v>
      </c>
      <c r="I94" s="10">
        <f t="shared" si="22"/>
        <v>0</v>
      </c>
      <c r="J94" s="8"/>
    </row>
    <row r="95" spans="1:10" x14ac:dyDescent="0.25">
      <c r="A95" s="97"/>
      <c r="B95" s="97"/>
      <c r="C95" s="8" t="s">
        <v>15</v>
      </c>
      <c r="D95" s="8" t="s">
        <v>110</v>
      </c>
      <c r="E95" s="11">
        <f>E107+E113+E119+E125+E131+E137+E143+E101</f>
        <v>21444.799999999999</v>
      </c>
      <c r="F95" s="11">
        <f t="shared" si="33"/>
        <v>15604.7</v>
      </c>
      <c r="G95" s="11">
        <f t="shared" si="33"/>
        <v>19730</v>
      </c>
      <c r="H95" s="11">
        <f t="shared" ref="H95" si="38">H107+H113+H119+H125+H131+H137+H143+H101</f>
        <v>19830</v>
      </c>
      <c r="I95" s="10">
        <f t="shared" si="22"/>
        <v>55164.7</v>
      </c>
      <c r="J95" s="12"/>
    </row>
    <row r="96" spans="1:10" x14ac:dyDescent="0.25">
      <c r="A96" s="101" t="s">
        <v>18</v>
      </c>
      <c r="B96" s="79" t="s">
        <v>38</v>
      </c>
      <c r="C96" s="9" t="s">
        <v>9</v>
      </c>
      <c r="D96" s="9" t="s">
        <v>110</v>
      </c>
      <c r="E96" s="10">
        <f t="shared" ref="E96:G96" si="39">SUM(E97:E101)</f>
        <v>7830</v>
      </c>
      <c r="F96" s="10">
        <f t="shared" si="39"/>
        <v>4010</v>
      </c>
      <c r="G96" s="10">
        <f t="shared" si="39"/>
        <v>7830</v>
      </c>
      <c r="H96" s="10">
        <f t="shared" ref="H96" si="40">SUM(H97:H101)</f>
        <v>7830</v>
      </c>
      <c r="I96" s="10">
        <f t="shared" si="22"/>
        <v>19670</v>
      </c>
      <c r="J96" s="12"/>
    </row>
    <row r="97" spans="1:10" x14ac:dyDescent="0.25">
      <c r="A97" s="101"/>
      <c r="B97" s="80"/>
      <c r="C97" s="8" t="s">
        <v>11</v>
      </c>
      <c r="D97" s="8"/>
      <c r="E97" s="11"/>
      <c r="F97" s="11"/>
      <c r="G97" s="11"/>
      <c r="H97" s="11"/>
      <c r="I97" s="10">
        <f t="shared" si="22"/>
        <v>0</v>
      </c>
      <c r="J97" s="12"/>
    </row>
    <row r="98" spans="1:10" x14ac:dyDescent="0.25">
      <c r="A98" s="101"/>
      <c r="B98" s="80"/>
      <c r="C98" s="8" t="s">
        <v>12</v>
      </c>
      <c r="D98" s="8"/>
      <c r="E98" s="11"/>
      <c r="F98" s="11"/>
      <c r="G98" s="11"/>
      <c r="H98" s="11"/>
      <c r="I98" s="10">
        <f t="shared" si="22"/>
        <v>0</v>
      </c>
      <c r="J98" s="12"/>
    </row>
    <row r="99" spans="1:10" x14ac:dyDescent="0.25">
      <c r="A99" s="101"/>
      <c r="B99" s="80"/>
      <c r="C99" s="8" t="s">
        <v>13</v>
      </c>
      <c r="D99" s="8"/>
      <c r="E99" s="11"/>
      <c r="F99" s="11"/>
      <c r="G99" s="11"/>
      <c r="H99" s="11"/>
      <c r="I99" s="10">
        <f t="shared" si="22"/>
        <v>0</v>
      </c>
      <c r="J99" s="12"/>
    </row>
    <row r="100" spans="1:10" x14ac:dyDescent="0.25">
      <c r="A100" s="101"/>
      <c r="B100" s="80"/>
      <c r="C100" s="8" t="s">
        <v>37</v>
      </c>
      <c r="D100" s="8"/>
      <c r="E100" s="11"/>
      <c r="F100" s="11"/>
      <c r="G100" s="11"/>
      <c r="H100" s="11"/>
      <c r="I100" s="10">
        <f t="shared" si="22"/>
        <v>0</v>
      </c>
      <c r="J100" s="12"/>
    </row>
    <row r="101" spans="1:10" ht="17.399999999999999" customHeight="1" x14ac:dyDescent="0.25">
      <c r="A101" s="101"/>
      <c r="B101" s="81"/>
      <c r="C101" s="8" t="s">
        <v>15</v>
      </c>
      <c r="D101" s="8" t="s">
        <v>110</v>
      </c>
      <c r="E101" s="11">
        <v>7830</v>
      </c>
      <c r="F101" s="11">
        <v>4010</v>
      </c>
      <c r="G101" s="11">
        <v>7830</v>
      </c>
      <c r="H101" s="11">
        <v>7830</v>
      </c>
      <c r="I101" s="10">
        <f t="shared" si="22"/>
        <v>19670</v>
      </c>
      <c r="J101" s="12"/>
    </row>
    <row r="102" spans="1:10" s="17" customFormat="1" ht="13.2" hidden="1" customHeight="1" x14ac:dyDescent="0.25">
      <c r="A102" s="92" t="s">
        <v>20</v>
      </c>
      <c r="B102" s="79" t="s">
        <v>39</v>
      </c>
      <c r="C102" s="13" t="s">
        <v>9</v>
      </c>
      <c r="D102" s="9" t="s">
        <v>10</v>
      </c>
      <c r="E102" s="15">
        <f>SUM(E103:E107)</f>
        <v>290</v>
      </c>
      <c r="F102" s="14">
        <f>SUM(F103:F107)</f>
        <v>0</v>
      </c>
      <c r="G102" s="14">
        <f>SUM(G103:G107)</f>
        <v>0</v>
      </c>
      <c r="H102" s="14"/>
      <c r="I102" s="10">
        <f t="shared" si="22"/>
        <v>0</v>
      </c>
      <c r="J102" s="16"/>
    </row>
    <row r="103" spans="1:10" s="17" customFormat="1" hidden="1" x14ac:dyDescent="0.25">
      <c r="A103" s="92"/>
      <c r="B103" s="80"/>
      <c r="C103" s="16" t="s">
        <v>11</v>
      </c>
      <c r="D103" s="8"/>
      <c r="E103" s="18"/>
      <c r="F103" s="18"/>
      <c r="G103" s="18"/>
      <c r="H103" s="18"/>
      <c r="I103" s="10">
        <f t="shared" si="22"/>
        <v>0</v>
      </c>
      <c r="J103" s="16"/>
    </row>
    <row r="104" spans="1:10" s="17" customFormat="1" hidden="1" x14ac:dyDescent="0.25">
      <c r="A104" s="92"/>
      <c r="B104" s="80"/>
      <c r="C104" s="16" t="s">
        <v>12</v>
      </c>
      <c r="D104" s="8"/>
      <c r="E104" s="18">
        <v>250</v>
      </c>
      <c r="F104" s="18"/>
      <c r="G104" s="18"/>
      <c r="H104" s="18"/>
      <c r="I104" s="10">
        <f t="shared" si="22"/>
        <v>0</v>
      </c>
      <c r="J104" s="16"/>
    </row>
    <row r="105" spans="1:10" s="17" customFormat="1" hidden="1" x14ac:dyDescent="0.25">
      <c r="A105" s="92"/>
      <c r="B105" s="80"/>
      <c r="C105" s="16" t="s">
        <v>13</v>
      </c>
      <c r="D105" s="8"/>
      <c r="E105" s="18"/>
      <c r="F105" s="18"/>
      <c r="G105" s="18"/>
      <c r="H105" s="18"/>
      <c r="I105" s="10">
        <f t="shared" si="22"/>
        <v>0</v>
      </c>
      <c r="J105" s="16"/>
    </row>
    <row r="106" spans="1:10" s="17" customFormat="1" hidden="1" x14ac:dyDescent="0.25">
      <c r="A106" s="92"/>
      <c r="B106" s="80"/>
      <c r="C106" s="16" t="s">
        <v>37</v>
      </c>
      <c r="D106" s="8"/>
      <c r="E106" s="18"/>
      <c r="F106" s="18"/>
      <c r="G106" s="18"/>
      <c r="H106" s="18"/>
      <c r="I106" s="10">
        <f t="shared" si="22"/>
        <v>0</v>
      </c>
      <c r="J106" s="16"/>
    </row>
    <row r="107" spans="1:10" s="17" customFormat="1" ht="38.4" hidden="1" customHeight="1" x14ac:dyDescent="0.25">
      <c r="A107" s="92"/>
      <c r="B107" s="81"/>
      <c r="C107" s="16" t="s">
        <v>15</v>
      </c>
      <c r="D107" s="8" t="s">
        <v>10</v>
      </c>
      <c r="E107" s="19">
        <v>40</v>
      </c>
      <c r="F107" s="18"/>
      <c r="G107" s="18"/>
      <c r="H107" s="18"/>
      <c r="I107" s="10">
        <f t="shared" si="22"/>
        <v>0</v>
      </c>
      <c r="J107" s="16"/>
    </row>
    <row r="108" spans="1:10" x14ac:dyDescent="0.25">
      <c r="A108" s="118" t="s">
        <v>40</v>
      </c>
      <c r="B108" s="101" t="s">
        <v>41</v>
      </c>
      <c r="C108" s="9" t="s">
        <v>9</v>
      </c>
      <c r="D108" s="9" t="s">
        <v>110</v>
      </c>
      <c r="E108" s="10">
        <f>SUM(E109:E113)</f>
        <v>512.79999999999995</v>
      </c>
      <c r="F108" s="10">
        <f>SUM(F109:F113)</f>
        <v>100</v>
      </c>
      <c r="G108" s="10">
        <f>SUM(G109:G113)</f>
        <v>50</v>
      </c>
      <c r="H108" s="10">
        <f>SUM(H109:H113)</f>
        <v>50</v>
      </c>
      <c r="I108" s="10">
        <f t="shared" si="22"/>
        <v>200</v>
      </c>
      <c r="J108" s="8"/>
    </row>
    <row r="109" spans="1:10" x14ac:dyDescent="0.25">
      <c r="A109" s="119"/>
      <c r="B109" s="101"/>
      <c r="C109" s="8" t="s">
        <v>11</v>
      </c>
      <c r="D109" s="8"/>
      <c r="E109" s="11"/>
      <c r="F109" s="11"/>
      <c r="G109" s="11"/>
      <c r="H109" s="11"/>
      <c r="I109" s="10">
        <f t="shared" si="22"/>
        <v>0</v>
      </c>
      <c r="J109" s="8"/>
    </row>
    <row r="110" spans="1:10" x14ac:dyDescent="0.25">
      <c r="A110" s="119"/>
      <c r="B110" s="101"/>
      <c r="C110" s="8" t="s">
        <v>12</v>
      </c>
      <c r="D110" s="8"/>
      <c r="E110" s="11"/>
      <c r="F110" s="11"/>
      <c r="G110" s="11"/>
      <c r="H110" s="11"/>
      <c r="I110" s="10">
        <f t="shared" si="22"/>
        <v>0</v>
      </c>
      <c r="J110" s="8"/>
    </row>
    <row r="111" spans="1:10" x14ac:dyDescent="0.25">
      <c r="A111" s="119"/>
      <c r="B111" s="101"/>
      <c r="C111" s="8" t="s">
        <v>13</v>
      </c>
      <c r="D111" s="8"/>
      <c r="E111" s="11"/>
      <c r="F111" s="11"/>
      <c r="G111" s="11"/>
      <c r="H111" s="11"/>
      <c r="I111" s="10">
        <f t="shared" si="22"/>
        <v>0</v>
      </c>
      <c r="J111" s="8"/>
    </row>
    <row r="112" spans="1:10" x14ac:dyDescent="0.25">
      <c r="A112" s="119"/>
      <c r="B112" s="101"/>
      <c r="C112" s="8" t="s">
        <v>37</v>
      </c>
      <c r="D112" s="8"/>
      <c r="E112" s="11">
        <v>412.8</v>
      </c>
      <c r="F112" s="11"/>
      <c r="G112" s="11"/>
      <c r="H112" s="11"/>
      <c r="I112" s="10">
        <f t="shared" si="22"/>
        <v>0</v>
      </c>
      <c r="J112" s="8"/>
    </row>
    <row r="113" spans="1:10" x14ac:dyDescent="0.25">
      <c r="A113" s="120"/>
      <c r="B113" s="101"/>
      <c r="C113" s="8" t="s">
        <v>15</v>
      </c>
      <c r="D113" s="8" t="s">
        <v>110</v>
      </c>
      <c r="E113" s="11">
        <v>100</v>
      </c>
      <c r="F113" s="11">
        <v>100</v>
      </c>
      <c r="G113" s="11">
        <v>50</v>
      </c>
      <c r="H113" s="11">
        <v>50</v>
      </c>
      <c r="I113" s="10">
        <f t="shared" si="22"/>
        <v>200</v>
      </c>
      <c r="J113" s="8"/>
    </row>
    <row r="114" spans="1:10" x14ac:dyDescent="0.25">
      <c r="A114" s="79" t="s">
        <v>42</v>
      </c>
      <c r="B114" s="79" t="s">
        <v>43</v>
      </c>
      <c r="C114" s="9" t="s">
        <v>9</v>
      </c>
      <c r="D114" s="9" t="s">
        <v>110</v>
      </c>
      <c r="E114" s="10">
        <f>SUM(E115:E119)</f>
        <v>7694.8</v>
      </c>
      <c r="F114" s="10">
        <f>SUM(F115:F119)</f>
        <v>6000</v>
      </c>
      <c r="G114" s="10">
        <f>SUM(G115:G119)</f>
        <v>6360</v>
      </c>
      <c r="H114" s="10">
        <f>SUM(H115:H119)</f>
        <v>6360</v>
      </c>
      <c r="I114" s="10">
        <f t="shared" si="22"/>
        <v>18720</v>
      </c>
      <c r="J114" s="8"/>
    </row>
    <row r="115" spans="1:10" x14ac:dyDescent="0.25">
      <c r="A115" s="80"/>
      <c r="B115" s="80"/>
      <c r="C115" s="8" t="s">
        <v>11</v>
      </c>
      <c r="D115" s="8"/>
      <c r="E115" s="11"/>
      <c r="F115" s="11"/>
      <c r="G115" s="11"/>
      <c r="H115" s="11"/>
      <c r="I115" s="10">
        <f t="shared" si="22"/>
        <v>0</v>
      </c>
      <c r="J115" s="8"/>
    </row>
    <row r="116" spans="1:10" x14ac:dyDescent="0.25">
      <c r="A116" s="80"/>
      <c r="B116" s="80"/>
      <c r="C116" s="8" t="s">
        <v>12</v>
      </c>
      <c r="D116" s="8"/>
      <c r="E116" s="11"/>
      <c r="F116" s="11"/>
      <c r="G116" s="11"/>
      <c r="H116" s="11"/>
      <c r="I116" s="10">
        <f t="shared" si="22"/>
        <v>0</v>
      </c>
      <c r="J116" s="8"/>
    </row>
    <row r="117" spans="1:10" x14ac:dyDescent="0.25">
      <c r="A117" s="80"/>
      <c r="B117" s="80"/>
      <c r="C117" s="8" t="s">
        <v>13</v>
      </c>
      <c r="D117" s="8"/>
      <c r="E117" s="11"/>
      <c r="F117" s="11"/>
      <c r="G117" s="11"/>
      <c r="H117" s="11"/>
      <c r="I117" s="10">
        <f t="shared" si="22"/>
        <v>0</v>
      </c>
      <c r="J117" s="8"/>
    </row>
    <row r="118" spans="1:10" x14ac:dyDescent="0.25">
      <c r="A118" s="80"/>
      <c r="B118" s="80"/>
      <c r="C118" s="8" t="s">
        <v>37</v>
      </c>
      <c r="D118" s="8"/>
      <c r="E118" s="11">
        <v>320</v>
      </c>
      <c r="F118" s="11"/>
      <c r="G118" s="11"/>
      <c r="H118" s="11"/>
      <c r="I118" s="10">
        <f t="shared" si="22"/>
        <v>0</v>
      </c>
      <c r="J118" s="8"/>
    </row>
    <row r="119" spans="1:10" x14ac:dyDescent="0.25">
      <c r="A119" s="81"/>
      <c r="B119" s="81"/>
      <c r="C119" s="8" t="s">
        <v>15</v>
      </c>
      <c r="D119" s="8" t="s">
        <v>110</v>
      </c>
      <c r="E119" s="11">
        <v>7374.8</v>
      </c>
      <c r="F119" s="11">
        <v>6000</v>
      </c>
      <c r="G119" s="11">
        <v>6360</v>
      </c>
      <c r="H119" s="11">
        <v>6360</v>
      </c>
      <c r="I119" s="10">
        <f t="shared" si="22"/>
        <v>18720</v>
      </c>
      <c r="J119" s="8"/>
    </row>
    <row r="120" spans="1:10" ht="13.2" hidden="1" customHeight="1" x14ac:dyDescent="0.25">
      <c r="A120" s="79" t="s">
        <v>42</v>
      </c>
      <c r="B120" s="79" t="s">
        <v>44</v>
      </c>
      <c r="C120" s="9" t="s">
        <v>9</v>
      </c>
      <c r="D120" s="9" t="s">
        <v>22</v>
      </c>
      <c r="E120" s="10">
        <f>SUM(E121:E125)</f>
        <v>0</v>
      </c>
      <c r="F120" s="10"/>
      <c r="G120" s="10"/>
      <c r="H120" s="10"/>
      <c r="I120" s="10">
        <f t="shared" si="22"/>
        <v>0</v>
      </c>
      <c r="J120" s="8"/>
    </row>
    <row r="121" spans="1:10" hidden="1" x14ac:dyDescent="0.25">
      <c r="A121" s="80"/>
      <c r="B121" s="80"/>
      <c r="C121" s="8" t="s">
        <v>11</v>
      </c>
      <c r="D121" s="8"/>
      <c r="E121" s="11"/>
      <c r="F121" s="11"/>
      <c r="G121" s="11"/>
      <c r="H121" s="11"/>
      <c r="I121" s="10">
        <f t="shared" si="22"/>
        <v>0</v>
      </c>
      <c r="J121" s="8"/>
    </row>
    <row r="122" spans="1:10" hidden="1" x14ac:dyDescent="0.25">
      <c r="A122" s="80"/>
      <c r="B122" s="80"/>
      <c r="C122" s="8" t="s">
        <v>12</v>
      </c>
      <c r="D122" s="8"/>
      <c r="E122" s="11"/>
      <c r="F122" s="11"/>
      <c r="G122" s="11"/>
      <c r="H122" s="11"/>
      <c r="I122" s="10">
        <f t="shared" si="22"/>
        <v>0</v>
      </c>
      <c r="J122" s="8"/>
    </row>
    <row r="123" spans="1:10" hidden="1" x14ac:dyDescent="0.25">
      <c r="A123" s="80"/>
      <c r="B123" s="80"/>
      <c r="C123" s="8" t="s">
        <v>13</v>
      </c>
      <c r="D123" s="8"/>
      <c r="E123" s="11"/>
      <c r="F123" s="11"/>
      <c r="G123" s="11"/>
      <c r="H123" s="11"/>
      <c r="I123" s="10">
        <f t="shared" si="22"/>
        <v>0</v>
      </c>
      <c r="J123" s="8"/>
    </row>
    <row r="124" spans="1:10" hidden="1" x14ac:dyDescent="0.25">
      <c r="A124" s="80"/>
      <c r="B124" s="80"/>
      <c r="C124" s="8" t="s">
        <v>37</v>
      </c>
      <c r="D124" s="8"/>
      <c r="E124" s="11"/>
      <c r="F124" s="11"/>
      <c r="G124" s="11"/>
      <c r="H124" s="11"/>
      <c r="I124" s="10">
        <f t="shared" si="22"/>
        <v>0</v>
      </c>
      <c r="J124" s="8"/>
    </row>
    <row r="125" spans="1:10" hidden="1" x14ac:dyDescent="0.25">
      <c r="A125" s="81"/>
      <c r="B125" s="81"/>
      <c r="C125" s="8" t="s">
        <v>15</v>
      </c>
      <c r="D125" s="8" t="s">
        <v>22</v>
      </c>
      <c r="E125" s="11"/>
      <c r="F125" s="11"/>
      <c r="G125" s="11"/>
      <c r="H125" s="11"/>
      <c r="I125" s="10">
        <f t="shared" si="22"/>
        <v>0</v>
      </c>
      <c r="J125" s="8"/>
    </row>
    <row r="126" spans="1:10" ht="12.75" customHeight="1" x14ac:dyDescent="0.25">
      <c r="A126" s="79" t="s">
        <v>45</v>
      </c>
      <c r="B126" s="79" t="s">
        <v>46</v>
      </c>
      <c r="C126" s="9" t="s">
        <v>9</v>
      </c>
      <c r="D126" s="9" t="s">
        <v>110</v>
      </c>
      <c r="E126" s="10">
        <f>SUM(E127:E131)</f>
        <v>223.2</v>
      </c>
      <c r="F126" s="10">
        <f>SUM(F127:F131)</f>
        <v>100</v>
      </c>
      <c r="G126" s="10">
        <f>SUM(G127:G131)</f>
        <v>90</v>
      </c>
      <c r="H126" s="10">
        <f>SUM(H127:H131)</f>
        <v>90</v>
      </c>
      <c r="I126" s="10">
        <f t="shared" si="22"/>
        <v>280</v>
      </c>
      <c r="J126" s="8"/>
    </row>
    <row r="127" spans="1:10" x14ac:dyDescent="0.25">
      <c r="A127" s="80"/>
      <c r="B127" s="80"/>
      <c r="C127" s="8" t="s">
        <v>11</v>
      </c>
      <c r="D127" s="8"/>
      <c r="E127" s="11"/>
      <c r="F127" s="11"/>
      <c r="G127" s="11"/>
      <c r="H127" s="11"/>
      <c r="I127" s="10">
        <f t="shared" si="22"/>
        <v>0</v>
      </c>
      <c r="J127" s="8"/>
    </row>
    <row r="128" spans="1:10" x14ac:dyDescent="0.25">
      <c r="A128" s="80"/>
      <c r="B128" s="80"/>
      <c r="C128" s="8" t="s">
        <v>12</v>
      </c>
      <c r="D128" s="8"/>
      <c r="E128" s="20">
        <v>23.2</v>
      </c>
      <c r="F128" s="11"/>
      <c r="G128" s="11"/>
      <c r="H128" s="11"/>
      <c r="I128" s="10">
        <f t="shared" si="22"/>
        <v>0</v>
      </c>
      <c r="J128" s="8"/>
    </row>
    <row r="129" spans="1:10" x14ac:dyDescent="0.25">
      <c r="A129" s="80"/>
      <c r="B129" s="80"/>
      <c r="C129" s="8" t="s">
        <v>13</v>
      </c>
      <c r="D129" s="8"/>
      <c r="E129" s="11"/>
      <c r="F129" s="11"/>
      <c r="G129" s="11"/>
      <c r="H129" s="11"/>
      <c r="I129" s="10">
        <f t="shared" si="22"/>
        <v>0</v>
      </c>
      <c r="J129" s="8"/>
    </row>
    <row r="130" spans="1:10" x14ac:dyDescent="0.25">
      <c r="A130" s="80"/>
      <c r="B130" s="80"/>
      <c r="C130" s="8" t="s">
        <v>37</v>
      </c>
      <c r="D130" s="8"/>
      <c r="E130" s="11"/>
      <c r="F130" s="11"/>
      <c r="G130" s="11"/>
      <c r="H130" s="11"/>
      <c r="I130" s="10">
        <f t="shared" si="22"/>
        <v>0</v>
      </c>
      <c r="J130" s="8"/>
    </row>
    <row r="131" spans="1:10" x14ac:dyDescent="0.25">
      <c r="A131" s="81"/>
      <c r="B131" s="81"/>
      <c r="C131" s="8" t="s">
        <v>15</v>
      </c>
      <c r="D131" s="8" t="s">
        <v>110</v>
      </c>
      <c r="E131" s="11">
        <v>200</v>
      </c>
      <c r="F131" s="11">
        <v>100</v>
      </c>
      <c r="G131" s="11">
        <v>90</v>
      </c>
      <c r="H131" s="11">
        <v>90</v>
      </c>
      <c r="I131" s="10">
        <f t="shared" si="22"/>
        <v>280</v>
      </c>
      <c r="J131" s="8"/>
    </row>
    <row r="132" spans="1:10" ht="12.75" customHeight="1" x14ac:dyDescent="0.25">
      <c r="A132" s="79" t="s">
        <v>47</v>
      </c>
      <c r="B132" s="79" t="s">
        <v>111</v>
      </c>
      <c r="C132" s="9" t="s">
        <v>9</v>
      </c>
      <c r="D132" s="9" t="s">
        <v>110</v>
      </c>
      <c r="E132" s="10">
        <f>SUM(E133:E137)</f>
        <v>548.4</v>
      </c>
      <c r="F132" s="10">
        <v>0</v>
      </c>
      <c r="G132" s="10">
        <v>0</v>
      </c>
      <c r="H132" s="10">
        <v>0</v>
      </c>
      <c r="I132" s="10">
        <f t="shared" si="22"/>
        <v>0</v>
      </c>
      <c r="J132" s="8"/>
    </row>
    <row r="133" spans="1:10" x14ac:dyDescent="0.25">
      <c r="A133" s="80"/>
      <c r="B133" s="80"/>
      <c r="C133" s="8" t="s">
        <v>11</v>
      </c>
      <c r="D133" s="8"/>
      <c r="E133" s="11"/>
      <c r="F133" s="11"/>
      <c r="G133" s="11"/>
      <c r="H133" s="11"/>
      <c r="I133" s="10">
        <f t="shared" si="22"/>
        <v>0</v>
      </c>
      <c r="J133" s="8"/>
    </row>
    <row r="134" spans="1:10" x14ac:dyDescent="0.25">
      <c r="A134" s="80"/>
      <c r="B134" s="80"/>
      <c r="C134" s="8" t="s">
        <v>12</v>
      </c>
      <c r="D134" s="8"/>
      <c r="E134" s="11">
        <v>448.4</v>
      </c>
      <c r="F134" s="11">
        <v>1800</v>
      </c>
      <c r="G134" s="11"/>
      <c r="H134" s="11"/>
      <c r="I134" s="10">
        <f t="shared" si="22"/>
        <v>1800</v>
      </c>
      <c r="J134" s="8"/>
    </row>
    <row r="135" spans="1:10" x14ac:dyDescent="0.25">
      <c r="A135" s="80"/>
      <c r="B135" s="80"/>
      <c r="C135" s="8" t="s">
        <v>13</v>
      </c>
      <c r="D135" s="8"/>
      <c r="E135" s="11"/>
      <c r="F135" s="11"/>
      <c r="G135" s="11"/>
      <c r="H135" s="11"/>
      <c r="I135" s="10">
        <f t="shared" ref="I135:I198" si="41">SUM(F135:H135)</f>
        <v>0</v>
      </c>
      <c r="J135" s="8"/>
    </row>
    <row r="136" spans="1:10" x14ac:dyDescent="0.25">
      <c r="A136" s="80"/>
      <c r="B136" s="80"/>
      <c r="C136" s="8" t="s">
        <v>37</v>
      </c>
      <c r="D136" s="8"/>
      <c r="E136" s="11"/>
      <c r="F136" s="11"/>
      <c r="G136" s="11"/>
      <c r="H136" s="11"/>
      <c r="I136" s="10">
        <f t="shared" si="41"/>
        <v>0</v>
      </c>
      <c r="J136" s="8"/>
    </row>
    <row r="137" spans="1:10" ht="14.4" customHeight="1" x14ac:dyDescent="0.25">
      <c r="A137" s="81"/>
      <c r="B137" s="81"/>
      <c r="C137" s="8" t="s">
        <v>15</v>
      </c>
      <c r="D137" s="8" t="s">
        <v>110</v>
      </c>
      <c r="E137" s="11">
        <v>100</v>
      </c>
      <c r="F137" s="11">
        <v>94.7</v>
      </c>
      <c r="G137" s="11"/>
      <c r="H137" s="11"/>
      <c r="I137" s="10">
        <f t="shared" si="41"/>
        <v>94.7</v>
      </c>
      <c r="J137" s="8"/>
    </row>
    <row r="138" spans="1:10" x14ac:dyDescent="0.25">
      <c r="A138" s="79" t="s">
        <v>48</v>
      </c>
      <c r="B138" s="79" t="s">
        <v>49</v>
      </c>
      <c r="C138" s="9" t="s">
        <v>9</v>
      </c>
      <c r="D138" s="9" t="s">
        <v>110</v>
      </c>
      <c r="E138" s="10">
        <f t="shared" ref="E138:G138" si="42">E143</f>
        <v>5800</v>
      </c>
      <c r="F138" s="10">
        <f t="shared" si="42"/>
        <v>5300</v>
      </c>
      <c r="G138" s="10">
        <f t="shared" si="42"/>
        <v>5400</v>
      </c>
      <c r="H138" s="10">
        <f t="shared" ref="H138" si="43">H143</f>
        <v>5500</v>
      </c>
      <c r="I138" s="10">
        <f t="shared" si="41"/>
        <v>16200</v>
      </c>
      <c r="J138" s="8"/>
    </row>
    <row r="139" spans="1:10" x14ac:dyDescent="0.25">
      <c r="A139" s="80"/>
      <c r="B139" s="80"/>
      <c r="C139" s="8" t="s">
        <v>11</v>
      </c>
      <c r="D139" s="8"/>
      <c r="E139" s="11"/>
      <c r="F139" s="11"/>
      <c r="G139" s="11"/>
      <c r="H139" s="11"/>
      <c r="I139" s="10">
        <f t="shared" si="41"/>
        <v>0</v>
      </c>
      <c r="J139" s="8"/>
    </row>
    <row r="140" spans="1:10" x14ac:dyDescent="0.25">
      <c r="A140" s="80"/>
      <c r="B140" s="80"/>
      <c r="C140" s="8" t="s">
        <v>12</v>
      </c>
      <c r="D140" s="8"/>
      <c r="E140" s="11"/>
      <c r="F140" s="11"/>
      <c r="G140" s="11"/>
      <c r="H140" s="11"/>
      <c r="I140" s="10">
        <f t="shared" si="41"/>
        <v>0</v>
      </c>
      <c r="J140" s="8"/>
    </row>
    <row r="141" spans="1:10" x14ac:dyDescent="0.25">
      <c r="A141" s="80"/>
      <c r="B141" s="80"/>
      <c r="C141" s="8" t="s">
        <v>13</v>
      </c>
      <c r="D141" s="8"/>
      <c r="E141" s="11"/>
      <c r="F141" s="11"/>
      <c r="G141" s="11"/>
      <c r="H141" s="11"/>
      <c r="I141" s="10">
        <f t="shared" si="41"/>
        <v>0</v>
      </c>
      <c r="J141" s="8"/>
    </row>
    <row r="142" spans="1:10" x14ac:dyDescent="0.25">
      <c r="A142" s="80"/>
      <c r="B142" s="80"/>
      <c r="C142" s="8" t="s">
        <v>37</v>
      </c>
      <c r="D142" s="8"/>
      <c r="E142" s="11"/>
      <c r="F142" s="11"/>
      <c r="G142" s="11"/>
      <c r="H142" s="11"/>
      <c r="I142" s="10">
        <f t="shared" si="41"/>
        <v>0</v>
      </c>
      <c r="J142" s="8"/>
    </row>
    <row r="143" spans="1:10" x14ac:dyDescent="0.25">
      <c r="A143" s="81"/>
      <c r="B143" s="81"/>
      <c r="C143" s="8" t="s">
        <v>15</v>
      </c>
      <c r="D143" s="8" t="s">
        <v>110</v>
      </c>
      <c r="E143" s="11">
        <v>5800</v>
      </c>
      <c r="F143" s="11">
        <v>5300</v>
      </c>
      <c r="G143" s="11">
        <v>5400</v>
      </c>
      <c r="H143" s="11">
        <v>5500</v>
      </c>
      <c r="I143" s="10">
        <f t="shared" si="41"/>
        <v>16200</v>
      </c>
      <c r="J143" s="8"/>
    </row>
    <row r="144" spans="1:10" ht="13.95" customHeight="1" x14ac:dyDescent="0.25">
      <c r="A144" s="95">
        <v>4</v>
      </c>
      <c r="B144" s="121" t="s">
        <v>50</v>
      </c>
      <c r="C144" s="9" t="s">
        <v>9</v>
      </c>
      <c r="D144" s="9" t="s">
        <v>110</v>
      </c>
      <c r="E144" s="10">
        <f t="shared" ref="E144:G149" si="44">E150</f>
        <v>14166.400000000001</v>
      </c>
      <c r="F144" s="10">
        <f t="shared" si="44"/>
        <v>13770.3</v>
      </c>
      <c r="G144" s="10">
        <f t="shared" si="44"/>
        <v>10150</v>
      </c>
      <c r="H144" s="10">
        <f t="shared" ref="H144" si="45">H150</f>
        <v>10450</v>
      </c>
      <c r="I144" s="10">
        <f t="shared" si="41"/>
        <v>34370.300000000003</v>
      </c>
      <c r="J144" s="8"/>
    </row>
    <row r="145" spans="1:10" x14ac:dyDescent="0.25">
      <c r="A145" s="96"/>
      <c r="B145" s="122"/>
      <c r="C145" s="9" t="s">
        <v>11</v>
      </c>
      <c r="D145" s="8"/>
      <c r="E145" s="10">
        <f t="shared" si="44"/>
        <v>0</v>
      </c>
      <c r="F145" s="10">
        <f t="shared" si="44"/>
        <v>0</v>
      </c>
      <c r="G145" s="10">
        <f t="shared" si="44"/>
        <v>0</v>
      </c>
      <c r="H145" s="10">
        <f t="shared" ref="H145" si="46">H151</f>
        <v>0</v>
      </c>
      <c r="I145" s="10">
        <f t="shared" si="41"/>
        <v>0</v>
      </c>
      <c r="J145" s="8"/>
    </row>
    <row r="146" spans="1:10" x14ac:dyDescent="0.25">
      <c r="A146" s="96"/>
      <c r="B146" s="122"/>
      <c r="C146" s="9" t="s">
        <v>12</v>
      </c>
      <c r="D146" s="8"/>
      <c r="E146" s="10">
        <f t="shared" si="44"/>
        <v>2294.6</v>
      </c>
      <c r="F146" s="10">
        <f t="shared" si="44"/>
        <v>2074.65</v>
      </c>
      <c r="G146" s="10">
        <f t="shared" si="44"/>
        <v>0</v>
      </c>
      <c r="H146" s="10">
        <f t="shared" ref="H146" si="47">H152</f>
        <v>0</v>
      </c>
      <c r="I146" s="10">
        <f t="shared" si="41"/>
        <v>2074.65</v>
      </c>
      <c r="J146" s="8"/>
    </row>
    <row r="147" spans="1:10" x14ac:dyDescent="0.25">
      <c r="A147" s="96"/>
      <c r="B147" s="122"/>
      <c r="C147" s="9" t="s">
        <v>13</v>
      </c>
      <c r="D147" s="8"/>
      <c r="E147" s="10">
        <f t="shared" si="44"/>
        <v>0</v>
      </c>
      <c r="F147" s="10">
        <f t="shared" si="44"/>
        <v>0</v>
      </c>
      <c r="G147" s="10">
        <f t="shared" si="44"/>
        <v>0</v>
      </c>
      <c r="H147" s="10">
        <f t="shared" ref="H147" si="48">H153</f>
        <v>0</v>
      </c>
      <c r="I147" s="10">
        <f t="shared" si="41"/>
        <v>0</v>
      </c>
      <c r="J147" s="8"/>
    </row>
    <row r="148" spans="1:10" x14ac:dyDescent="0.25">
      <c r="A148" s="96"/>
      <c r="B148" s="122"/>
      <c r="C148" s="9" t="s">
        <v>37</v>
      </c>
      <c r="D148" s="8"/>
      <c r="E148" s="10">
        <f t="shared" si="44"/>
        <v>0</v>
      </c>
      <c r="F148" s="10">
        <f t="shared" si="44"/>
        <v>0</v>
      </c>
      <c r="G148" s="10">
        <f t="shared" si="44"/>
        <v>0</v>
      </c>
      <c r="H148" s="10">
        <f t="shared" ref="H148" si="49">H154</f>
        <v>0</v>
      </c>
      <c r="I148" s="10">
        <f t="shared" si="41"/>
        <v>0</v>
      </c>
      <c r="J148" s="8"/>
    </row>
    <row r="149" spans="1:10" ht="15" customHeight="1" x14ac:dyDescent="0.25">
      <c r="A149" s="97"/>
      <c r="B149" s="123"/>
      <c r="C149" s="9" t="s">
        <v>15</v>
      </c>
      <c r="D149" s="8" t="s">
        <v>110</v>
      </c>
      <c r="E149" s="10">
        <f t="shared" si="44"/>
        <v>11871.800000000001</v>
      </c>
      <c r="F149" s="10">
        <f t="shared" si="44"/>
        <v>11695.65</v>
      </c>
      <c r="G149" s="10">
        <f t="shared" si="44"/>
        <v>10150</v>
      </c>
      <c r="H149" s="10">
        <f t="shared" ref="H149" si="50">H155</f>
        <v>10450</v>
      </c>
      <c r="I149" s="10">
        <f t="shared" si="41"/>
        <v>32295.65</v>
      </c>
      <c r="J149" s="8"/>
    </row>
    <row r="150" spans="1:10" ht="12.75" customHeight="1" x14ac:dyDescent="0.25">
      <c r="A150" s="95"/>
      <c r="B150" s="95" t="s">
        <v>51</v>
      </c>
      <c r="C150" s="9" t="s">
        <v>9</v>
      </c>
      <c r="D150" s="9" t="s">
        <v>110</v>
      </c>
      <c r="E150" s="10">
        <f t="shared" ref="E150:G155" si="51">E156+E162+E168+E174+E180</f>
        <v>14166.400000000001</v>
      </c>
      <c r="F150" s="10">
        <f t="shared" si="51"/>
        <v>13770.3</v>
      </c>
      <c r="G150" s="10">
        <f t="shared" si="51"/>
        <v>10150</v>
      </c>
      <c r="H150" s="10">
        <f t="shared" ref="H150" si="52">H156+H162+H168+H174+H180</f>
        <v>10450</v>
      </c>
      <c r="I150" s="10">
        <f t="shared" si="41"/>
        <v>34370.300000000003</v>
      </c>
      <c r="J150" s="8"/>
    </row>
    <row r="151" spans="1:10" ht="12.75" customHeight="1" x14ac:dyDescent="0.25">
      <c r="A151" s="96"/>
      <c r="B151" s="96"/>
      <c r="C151" s="8" t="s">
        <v>11</v>
      </c>
      <c r="D151" s="8"/>
      <c r="E151" s="10">
        <f t="shared" si="51"/>
        <v>0</v>
      </c>
      <c r="F151" s="10">
        <f t="shared" si="51"/>
        <v>0</v>
      </c>
      <c r="G151" s="10">
        <f t="shared" si="51"/>
        <v>0</v>
      </c>
      <c r="H151" s="10">
        <f t="shared" ref="H151" si="53">H157+H163+H169+H175+H181</f>
        <v>0</v>
      </c>
      <c r="I151" s="10">
        <f t="shared" si="41"/>
        <v>0</v>
      </c>
      <c r="J151" s="8"/>
    </row>
    <row r="152" spans="1:10" ht="12.75" customHeight="1" x14ac:dyDescent="0.25">
      <c r="A152" s="96"/>
      <c r="B152" s="96"/>
      <c r="C152" s="8" t="s">
        <v>12</v>
      </c>
      <c r="D152" s="8"/>
      <c r="E152" s="10">
        <f t="shared" si="51"/>
        <v>2294.6</v>
      </c>
      <c r="F152" s="10">
        <f t="shared" si="51"/>
        <v>2074.65</v>
      </c>
      <c r="G152" s="10">
        <f t="shared" si="51"/>
        <v>0</v>
      </c>
      <c r="H152" s="10">
        <f t="shared" ref="H152" si="54">H158+H164+H170+H176+H182</f>
        <v>0</v>
      </c>
      <c r="I152" s="10">
        <f t="shared" si="41"/>
        <v>2074.65</v>
      </c>
      <c r="J152" s="8"/>
    </row>
    <row r="153" spans="1:10" ht="12.75" customHeight="1" x14ac:dyDescent="0.25">
      <c r="A153" s="96"/>
      <c r="B153" s="96"/>
      <c r="C153" s="8" t="s">
        <v>13</v>
      </c>
      <c r="D153" s="8"/>
      <c r="E153" s="10">
        <f t="shared" si="51"/>
        <v>0</v>
      </c>
      <c r="F153" s="10">
        <f t="shared" si="51"/>
        <v>0</v>
      </c>
      <c r="G153" s="10">
        <f t="shared" si="51"/>
        <v>0</v>
      </c>
      <c r="H153" s="10">
        <f t="shared" ref="H153" si="55">H159+H165+H171+H177+H183</f>
        <v>0</v>
      </c>
      <c r="I153" s="10">
        <f t="shared" si="41"/>
        <v>0</v>
      </c>
      <c r="J153" s="8"/>
    </row>
    <row r="154" spans="1:10" ht="12.75" customHeight="1" x14ac:dyDescent="0.25">
      <c r="A154" s="96"/>
      <c r="B154" s="96"/>
      <c r="C154" s="8" t="s">
        <v>37</v>
      </c>
      <c r="D154" s="8"/>
      <c r="E154" s="10">
        <f t="shared" si="51"/>
        <v>0</v>
      </c>
      <c r="F154" s="10">
        <f t="shared" si="51"/>
        <v>0</v>
      </c>
      <c r="G154" s="10">
        <f t="shared" si="51"/>
        <v>0</v>
      </c>
      <c r="H154" s="10">
        <f t="shared" ref="H154" si="56">H160+H166+H172+H178+H184</f>
        <v>0</v>
      </c>
      <c r="I154" s="10">
        <f t="shared" si="41"/>
        <v>0</v>
      </c>
      <c r="J154" s="8"/>
    </row>
    <row r="155" spans="1:10" ht="18" customHeight="1" x14ac:dyDescent="0.25">
      <c r="A155" s="97"/>
      <c r="B155" s="97"/>
      <c r="C155" s="8" t="s">
        <v>15</v>
      </c>
      <c r="D155" s="8" t="s">
        <v>110</v>
      </c>
      <c r="E155" s="10">
        <f t="shared" si="51"/>
        <v>11871.800000000001</v>
      </c>
      <c r="F155" s="10">
        <f t="shared" si="51"/>
        <v>11695.65</v>
      </c>
      <c r="G155" s="10">
        <f t="shared" si="51"/>
        <v>10150</v>
      </c>
      <c r="H155" s="10">
        <f t="shared" ref="H155" si="57">H161+H167+H173+H179+H185</f>
        <v>10450</v>
      </c>
      <c r="I155" s="10">
        <f t="shared" si="41"/>
        <v>32295.65</v>
      </c>
      <c r="J155" s="8"/>
    </row>
    <row r="156" spans="1:10" x14ac:dyDescent="0.25">
      <c r="A156" s="105" t="s">
        <v>18</v>
      </c>
      <c r="B156" s="79" t="s">
        <v>52</v>
      </c>
      <c r="C156" s="9" t="s">
        <v>9</v>
      </c>
      <c r="D156" s="9" t="s">
        <v>110</v>
      </c>
      <c r="E156" s="10">
        <f>SUM(E157:E161)</f>
        <v>6920.4</v>
      </c>
      <c r="F156" s="10">
        <f>SUM(F157:F161)</f>
        <v>7000</v>
      </c>
      <c r="G156" s="10">
        <f>SUM(G157:G161)</f>
        <v>7100</v>
      </c>
      <c r="H156" s="10">
        <f>SUM(H157:H161)</f>
        <v>7300</v>
      </c>
      <c r="I156" s="10">
        <f t="shared" si="41"/>
        <v>21400</v>
      </c>
      <c r="J156" s="8"/>
    </row>
    <row r="157" spans="1:10" x14ac:dyDescent="0.25">
      <c r="A157" s="105"/>
      <c r="B157" s="80"/>
      <c r="C157" s="8" t="s">
        <v>11</v>
      </c>
      <c r="D157" s="8"/>
      <c r="E157" s="11"/>
      <c r="F157" s="11"/>
      <c r="G157" s="11"/>
      <c r="H157" s="11"/>
      <c r="I157" s="10">
        <f t="shared" si="41"/>
        <v>0</v>
      </c>
      <c r="J157" s="8"/>
    </row>
    <row r="158" spans="1:10" x14ac:dyDescent="0.25">
      <c r="A158" s="105"/>
      <c r="B158" s="80"/>
      <c r="C158" s="8" t="s">
        <v>12</v>
      </c>
      <c r="D158" s="8"/>
      <c r="E158" s="11"/>
      <c r="F158" s="11"/>
      <c r="G158" s="11"/>
      <c r="H158" s="11"/>
      <c r="I158" s="10">
        <f t="shared" si="41"/>
        <v>0</v>
      </c>
      <c r="J158" s="8"/>
    </row>
    <row r="159" spans="1:10" x14ac:dyDescent="0.25">
      <c r="A159" s="105"/>
      <c r="B159" s="80"/>
      <c r="C159" s="8" t="s">
        <v>13</v>
      </c>
      <c r="D159" s="8"/>
      <c r="E159" s="11"/>
      <c r="F159" s="11"/>
      <c r="G159" s="11"/>
      <c r="H159" s="11"/>
      <c r="I159" s="10">
        <f t="shared" si="41"/>
        <v>0</v>
      </c>
      <c r="J159" s="8"/>
    </row>
    <row r="160" spans="1:10" x14ac:dyDescent="0.25">
      <c r="A160" s="105"/>
      <c r="B160" s="80"/>
      <c r="C160" s="8" t="s">
        <v>37</v>
      </c>
      <c r="D160" s="8"/>
      <c r="E160" s="11"/>
      <c r="F160" s="11"/>
      <c r="G160" s="11"/>
      <c r="H160" s="11"/>
      <c r="I160" s="10">
        <f t="shared" si="41"/>
        <v>0</v>
      </c>
      <c r="J160" s="8"/>
    </row>
    <row r="161" spans="1:10" x14ac:dyDescent="0.25">
      <c r="A161" s="105"/>
      <c r="B161" s="81"/>
      <c r="C161" s="8" t="s">
        <v>15</v>
      </c>
      <c r="D161" s="8" t="s">
        <v>110</v>
      </c>
      <c r="E161" s="11">
        <v>6920.4</v>
      </c>
      <c r="F161" s="11">
        <v>7000</v>
      </c>
      <c r="G161" s="11">
        <v>7100</v>
      </c>
      <c r="H161" s="11">
        <v>7300</v>
      </c>
      <c r="I161" s="10">
        <f t="shared" si="41"/>
        <v>21400</v>
      </c>
      <c r="J161" s="8"/>
    </row>
    <row r="162" spans="1:10" x14ac:dyDescent="0.25">
      <c r="A162" s="118" t="s">
        <v>20</v>
      </c>
      <c r="B162" s="101" t="s">
        <v>53</v>
      </c>
      <c r="C162" s="9" t="s">
        <v>9</v>
      </c>
      <c r="D162" s="9" t="s">
        <v>110</v>
      </c>
      <c r="E162" s="10">
        <f>SUM(E163:E167)</f>
        <v>2624.8</v>
      </c>
      <c r="F162" s="10">
        <f>SUM(F163:F167)</f>
        <v>2650</v>
      </c>
      <c r="G162" s="10">
        <f>SUM(G163:G167)</f>
        <v>2700</v>
      </c>
      <c r="H162" s="10">
        <f>SUM(H163:H167)</f>
        <v>2800</v>
      </c>
      <c r="I162" s="10">
        <f t="shared" si="41"/>
        <v>8150</v>
      </c>
      <c r="J162" s="8"/>
    </row>
    <row r="163" spans="1:10" x14ac:dyDescent="0.25">
      <c r="A163" s="119"/>
      <c r="B163" s="101"/>
      <c r="C163" s="8" t="s">
        <v>11</v>
      </c>
      <c r="D163" s="8"/>
      <c r="E163" s="11"/>
      <c r="F163" s="11"/>
      <c r="G163" s="11"/>
      <c r="H163" s="11"/>
      <c r="I163" s="10">
        <f t="shared" si="41"/>
        <v>0</v>
      </c>
      <c r="J163" s="8"/>
    </row>
    <row r="164" spans="1:10" x14ac:dyDescent="0.25">
      <c r="A164" s="119"/>
      <c r="B164" s="101"/>
      <c r="C164" s="8" t="s">
        <v>12</v>
      </c>
      <c r="D164" s="8"/>
      <c r="E164" s="11"/>
      <c r="F164" s="11"/>
      <c r="G164" s="11"/>
      <c r="H164" s="11"/>
      <c r="I164" s="10">
        <f t="shared" si="41"/>
        <v>0</v>
      </c>
      <c r="J164" s="8"/>
    </row>
    <row r="165" spans="1:10" x14ac:dyDescent="0.25">
      <c r="A165" s="119"/>
      <c r="B165" s="101"/>
      <c r="C165" s="8" t="s">
        <v>13</v>
      </c>
      <c r="D165" s="8"/>
      <c r="E165" s="11"/>
      <c r="F165" s="11"/>
      <c r="G165" s="11"/>
      <c r="H165" s="11"/>
      <c r="I165" s="10">
        <f t="shared" si="41"/>
        <v>0</v>
      </c>
      <c r="J165" s="8"/>
    </row>
    <row r="166" spans="1:10" x14ac:dyDescent="0.25">
      <c r="A166" s="119"/>
      <c r="B166" s="101"/>
      <c r="C166" s="8" t="s">
        <v>37</v>
      </c>
      <c r="D166" s="8"/>
      <c r="E166" s="11"/>
      <c r="F166" s="11"/>
      <c r="G166" s="11"/>
      <c r="H166" s="11"/>
      <c r="I166" s="10">
        <f t="shared" si="41"/>
        <v>0</v>
      </c>
      <c r="J166" s="8"/>
    </row>
    <row r="167" spans="1:10" x14ac:dyDescent="0.25">
      <c r="A167" s="120"/>
      <c r="B167" s="101"/>
      <c r="C167" s="8" t="s">
        <v>15</v>
      </c>
      <c r="D167" s="8" t="s">
        <v>110</v>
      </c>
      <c r="E167" s="11">
        <v>2624.8</v>
      </c>
      <c r="F167" s="11">
        <v>2650</v>
      </c>
      <c r="G167" s="11">
        <v>2700</v>
      </c>
      <c r="H167" s="11">
        <v>2800</v>
      </c>
      <c r="I167" s="10">
        <f t="shared" si="41"/>
        <v>8150</v>
      </c>
      <c r="J167" s="8"/>
    </row>
    <row r="168" spans="1:10" ht="12.75" customHeight="1" x14ac:dyDescent="0.25">
      <c r="A168" s="105" t="s">
        <v>40</v>
      </c>
      <c r="B168" s="105" t="s">
        <v>54</v>
      </c>
      <c r="C168" s="9" t="s">
        <v>9</v>
      </c>
      <c r="D168" s="9" t="s">
        <v>110</v>
      </c>
      <c r="E168" s="10">
        <f t="shared" ref="E168:G168" si="58">E170+E173</f>
        <v>3789.2</v>
      </c>
      <c r="F168" s="10">
        <f t="shared" si="58"/>
        <v>3349.3</v>
      </c>
      <c r="G168" s="10">
        <f t="shared" si="58"/>
        <v>0</v>
      </c>
      <c r="H168" s="10">
        <f t="shared" ref="H168" si="59">H170+H173</f>
        <v>0</v>
      </c>
      <c r="I168" s="10">
        <f t="shared" si="41"/>
        <v>3349.3</v>
      </c>
      <c r="J168" s="8"/>
    </row>
    <row r="169" spans="1:10" x14ac:dyDescent="0.25">
      <c r="A169" s="105"/>
      <c r="B169" s="105"/>
      <c r="C169" s="8" t="s">
        <v>11</v>
      </c>
      <c r="D169" s="8"/>
      <c r="E169" s="11"/>
      <c r="F169" s="11"/>
      <c r="G169" s="11"/>
      <c r="H169" s="11"/>
      <c r="I169" s="10">
        <f t="shared" si="41"/>
        <v>0</v>
      </c>
      <c r="J169" s="8"/>
    </row>
    <row r="170" spans="1:10" x14ac:dyDescent="0.25">
      <c r="A170" s="105"/>
      <c r="B170" s="105"/>
      <c r="C170" s="8" t="s">
        <v>12</v>
      </c>
      <c r="D170" s="8"/>
      <c r="E170" s="20">
        <v>1894.6</v>
      </c>
      <c r="F170" s="11">
        <v>1674.65</v>
      </c>
      <c r="G170" s="11"/>
      <c r="H170" s="11"/>
      <c r="I170" s="10">
        <f t="shared" si="41"/>
        <v>1674.65</v>
      </c>
      <c r="J170" s="8"/>
    </row>
    <row r="171" spans="1:10" x14ac:dyDescent="0.25">
      <c r="A171" s="105"/>
      <c r="B171" s="105"/>
      <c r="C171" s="8" t="s">
        <v>13</v>
      </c>
      <c r="D171" s="8"/>
      <c r="E171" s="11"/>
      <c r="F171" s="11"/>
      <c r="G171" s="11"/>
      <c r="H171" s="11"/>
      <c r="I171" s="10">
        <f t="shared" si="41"/>
        <v>0</v>
      </c>
      <c r="J171" s="8"/>
    </row>
    <row r="172" spans="1:10" x14ac:dyDescent="0.25">
      <c r="A172" s="105"/>
      <c r="B172" s="105"/>
      <c r="C172" s="8" t="s">
        <v>37</v>
      </c>
      <c r="D172" s="8"/>
      <c r="E172" s="11"/>
      <c r="F172" s="11"/>
      <c r="G172" s="11"/>
      <c r="H172" s="11"/>
      <c r="I172" s="10">
        <f t="shared" si="41"/>
        <v>0</v>
      </c>
      <c r="J172" s="8"/>
    </row>
    <row r="173" spans="1:10" x14ac:dyDescent="0.25">
      <c r="A173" s="105"/>
      <c r="B173" s="105"/>
      <c r="C173" s="8" t="s">
        <v>15</v>
      </c>
      <c r="D173" s="8" t="s">
        <v>110</v>
      </c>
      <c r="E173" s="20">
        <v>1894.6</v>
      </c>
      <c r="F173" s="11">
        <v>1674.65</v>
      </c>
      <c r="G173" s="11"/>
      <c r="H173" s="11"/>
      <c r="I173" s="10">
        <f t="shared" si="41"/>
        <v>1674.65</v>
      </c>
      <c r="J173" s="8"/>
    </row>
    <row r="174" spans="1:10" ht="13.2" customHeight="1" x14ac:dyDescent="0.25">
      <c r="A174" s="105" t="s">
        <v>42</v>
      </c>
      <c r="B174" s="105" t="s">
        <v>55</v>
      </c>
      <c r="C174" s="9" t="s">
        <v>9</v>
      </c>
      <c r="D174" s="9" t="s">
        <v>110</v>
      </c>
      <c r="E174" s="21">
        <v>400</v>
      </c>
      <c r="F174" s="10">
        <f>SUM(F175:F179)</f>
        <v>350</v>
      </c>
      <c r="G174" s="10">
        <f>SUM(G175:G179)</f>
        <v>350</v>
      </c>
      <c r="H174" s="10">
        <f>SUM(H175:H179)</f>
        <v>350</v>
      </c>
      <c r="I174" s="10">
        <f t="shared" si="41"/>
        <v>1050</v>
      </c>
      <c r="J174" s="8"/>
    </row>
    <row r="175" spans="1:10" x14ac:dyDescent="0.25">
      <c r="A175" s="105"/>
      <c r="B175" s="105"/>
      <c r="C175" s="8" t="s">
        <v>11</v>
      </c>
      <c r="D175" s="8"/>
      <c r="E175" s="11"/>
      <c r="F175" s="11"/>
      <c r="G175" s="11"/>
      <c r="H175" s="11"/>
      <c r="I175" s="10">
        <f t="shared" si="41"/>
        <v>0</v>
      </c>
      <c r="J175" s="8"/>
    </row>
    <row r="176" spans="1:10" x14ac:dyDescent="0.25">
      <c r="A176" s="105"/>
      <c r="B176" s="105"/>
      <c r="C176" s="8" t="s">
        <v>12</v>
      </c>
      <c r="D176" s="8"/>
      <c r="E176" s="11"/>
      <c r="F176" s="11"/>
      <c r="G176" s="11"/>
      <c r="H176" s="11"/>
      <c r="I176" s="10">
        <f t="shared" si="41"/>
        <v>0</v>
      </c>
      <c r="J176" s="8"/>
    </row>
    <row r="177" spans="1:10" x14ac:dyDescent="0.25">
      <c r="A177" s="105"/>
      <c r="B177" s="105"/>
      <c r="C177" s="8" t="s">
        <v>13</v>
      </c>
      <c r="D177" s="8"/>
      <c r="E177" s="11"/>
      <c r="F177" s="11"/>
      <c r="G177" s="11"/>
      <c r="H177" s="11"/>
      <c r="I177" s="10">
        <f t="shared" si="41"/>
        <v>0</v>
      </c>
      <c r="J177" s="8"/>
    </row>
    <row r="178" spans="1:10" x14ac:dyDescent="0.25">
      <c r="A178" s="105"/>
      <c r="B178" s="105"/>
      <c r="C178" s="8" t="s">
        <v>37</v>
      </c>
      <c r="D178" s="8"/>
      <c r="E178" s="11"/>
      <c r="F178" s="11"/>
      <c r="G178" s="11"/>
      <c r="H178" s="11"/>
      <c r="I178" s="10">
        <f t="shared" si="41"/>
        <v>0</v>
      </c>
      <c r="J178" s="8"/>
    </row>
    <row r="179" spans="1:10" x14ac:dyDescent="0.25">
      <c r="A179" s="105"/>
      <c r="B179" s="105"/>
      <c r="C179" s="8" t="s">
        <v>15</v>
      </c>
      <c r="D179" s="8" t="s">
        <v>110</v>
      </c>
      <c r="E179" s="20">
        <v>400</v>
      </c>
      <c r="F179" s="11">
        <v>350</v>
      </c>
      <c r="G179" s="11">
        <v>350</v>
      </c>
      <c r="H179" s="11">
        <v>350</v>
      </c>
      <c r="I179" s="10">
        <f t="shared" si="41"/>
        <v>1050</v>
      </c>
      <c r="J179" s="8"/>
    </row>
    <row r="180" spans="1:10" ht="13.2" customHeight="1" x14ac:dyDescent="0.25">
      <c r="A180" s="105" t="s">
        <v>45</v>
      </c>
      <c r="B180" s="118" t="s">
        <v>56</v>
      </c>
      <c r="C180" s="9" t="s">
        <v>9</v>
      </c>
      <c r="D180" s="9" t="s">
        <v>110</v>
      </c>
      <c r="E180" s="10">
        <f>SUM(E181:E185)</f>
        <v>432</v>
      </c>
      <c r="F180" s="10">
        <f>SUM(F181:F185)</f>
        <v>421</v>
      </c>
      <c r="G180" s="10">
        <f>SUM(G181:G185)</f>
        <v>0</v>
      </c>
      <c r="H180" s="10">
        <f>SUM(H181:H185)</f>
        <v>0</v>
      </c>
      <c r="I180" s="10">
        <f t="shared" si="41"/>
        <v>421</v>
      </c>
      <c r="J180" s="8"/>
    </row>
    <row r="181" spans="1:10" x14ac:dyDescent="0.25">
      <c r="A181" s="105"/>
      <c r="B181" s="119"/>
      <c r="C181" s="8" t="s">
        <v>11</v>
      </c>
      <c r="D181" s="8"/>
      <c r="E181" s="11"/>
      <c r="F181" s="11"/>
      <c r="G181" s="11"/>
      <c r="H181" s="11"/>
      <c r="I181" s="10">
        <f t="shared" si="41"/>
        <v>0</v>
      </c>
      <c r="J181" s="8"/>
    </row>
    <row r="182" spans="1:10" x14ac:dyDescent="0.25">
      <c r="A182" s="105"/>
      <c r="B182" s="119"/>
      <c r="C182" s="8" t="s">
        <v>12</v>
      </c>
      <c r="D182" s="8"/>
      <c r="E182" s="11">
        <v>400</v>
      </c>
      <c r="F182" s="11">
        <v>400</v>
      </c>
      <c r="G182" s="11"/>
      <c r="H182" s="11"/>
      <c r="I182" s="10">
        <f t="shared" si="41"/>
        <v>400</v>
      </c>
      <c r="J182" s="8"/>
    </row>
    <row r="183" spans="1:10" x14ac:dyDescent="0.25">
      <c r="A183" s="105"/>
      <c r="B183" s="119"/>
      <c r="C183" s="8" t="s">
        <v>13</v>
      </c>
      <c r="D183" s="8"/>
      <c r="E183" s="11"/>
      <c r="F183" s="11"/>
      <c r="G183" s="11"/>
      <c r="H183" s="11"/>
      <c r="I183" s="10">
        <f t="shared" si="41"/>
        <v>0</v>
      </c>
      <c r="J183" s="8"/>
    </row>
    <row r="184" spans="1:10" x14ac:dyDescent="0.25">
      <c r="A184" s="105"/>
      <c r="B184" s="119"/>
      <c r="C184" s="8" t="s">
        <v>37</v>
      </c>
      <c r="D184" s="8"/>
      <c r="E184" s="11"/>
      <c r="F184" s="11"/>
      <c r="G184" s="11"/>
      <c r="H184" s="11"/>
      <c r="I184" s="10">
        <f t="shared" si="41"/>
        <v>0</v>
      </c>
      <c r="J184" s="8"/>
    </row>
    <row r="185" spans="1:10" ht="13.5" customHeight="1" x14ac:dyDescent="0.25">
      <c r="A185" s="105"/>
      <c r="B185" s="120"/>
      <c r="C185" s="8" t="s">
        <v>15</v>
      </c>
      <c r="D185" s="8" t="s">
        <v>110</v>
      </c>
      <c r="E185" s="11">
        <v>32</v>
      </c>
      <c r="F185" s="11">
        <v>21</v>
      </c>
      <c r="G185" s="11"/>
      <c r="H185" s="11"/>
      <c r="I185" s="10">
        <f t="shared" si="41"/>
        <v>21</v>
      </c>
      <c r="J185" s="8"/>
    </row>
    <row r="186" spans="1:10" s="17" customFormat="1" ht="0.75" hidden="1" customHeight="1" x14ac:dyDescent="0.25">
      <c r="A186" s="111" t="s">
        <v>57</v>
      </c>
      <c r="B186" s="112" t="s">
        <v>58</v>
      </c>
      <c r="C186" s="13" t="s">
        <v>9</v>
      </c>
      <c r="D186" s="9" t="s">
        <v>10</v>
      </c>
      <c r="E186" s="18">
        <v>432</v>
      </c>
      <c r="F186" s="18"/>
      <c r="G186" s="18"/>
      <c r="H186" s="18"/>
      <c r="I186" s="10">
        <f t="shared" si="41"/>
        <v>0</v>
      </c>
      <c r="J186" s="16"/>
    </row>
    <row r="187" spans="1:10" s="17" customFormat="1" hidden="1" x14ac:dyDescent="0.25">
      <c r="A187" s="111"/>
      <c r="B187" s="113"/>
      <c r="C187" s="16" t="s">
        <v>11</v>
      </c>
      <c r="D187" s="8"/>
      <c r="E187" s="18"/>
      <c r="F187" s="18"/>
      <c r="G187" s="18"/>
      <c r="H187" s="18"/>
      <c r="I187" s="10">
        <f t="shared" si="41"/>
        <v>0</v>
      </c>
      <c r="J187" s="16"/>
    </row>
    <row r="188" spans="1:10" s="17" customFormat="1" hidden="1" x14ac:dyDescent="0.25">
      <c r="A188" s="111"/>
      <c r="B188" s="113"/>
      <c r="C188" s="16" t="s">
        <v>12</v>
      </c>
      <c r="D188" s="8"/>
      <c r="E188" s="18"/>
      <c r="F188" s="18"/>
      <c r="G188" s="18"/>
      <c r="H188" s="18"/>
      <c r="I188" s="10">
        <f t="shared" si="41"/>
        <v>0</v>
      </c>
      <c r="J188" s="16"/>
    </row>
    <row r="189" spans="1:10" s="17" customFormat="1" hidden="1" x14ac:dyDescent="0.25">
      <c r="A189" s="111"/>
      <c r="B189" s="113"/>
      <c r="C189" s="16" t="s">
        <v>13</v>
      </c>
      <c r="D189" s="8"/>
      <c r="E189" s="18"/>
      <c r="F189" s="18"/>
      <c r="G189" s="18"/>
      <c r="H189" s="18"/>
      <c r="I189" s="10">
        <f t="shared" si="41"/>
        <v>0</v>
      </c>
      <c r="J189" s="16"/>
    </row>
    <row r="190" spans="1:10" s="17" customFormat="1" hidden="1" x14ac:dyDescent="0.25">
      <c r="A190" s="111"/>
      <c r="B190" s="113"/>
      <c r="C190" s="16" t="s">
        <v>37</v>
      </c>
      <c r="D190" s="8"/>
      <c r="E190" s="18"/>
      <c r="F190" s="18"/>
      <c r="G190" s="18"/>
      <c r="H190" s="18"/>
      <c r="I190" s="10">
        <f t="shared" si="41"/>
        <v>0</v>
      </c>
      <c r="J190" s="16"/>
    </row>
    <row r="191" spans="1:10" s="17" customFormat="1" ht="1.5" hidden="1" customHeight="1" x14ac:dyDescent="0.25">
      <c r="A191" s="111"/>
      <c r="B191" s="114"/>
      <c r="C191" s="16" t="s">
        <v>15</v>
      </c>
      <c r="D191" s="8" t="s">
        <v>10</v>
      </c>
      <c r="E191" s="18">
        <v>32</v>
      </c>
      <c r="F191" s="18"/>
      <c r="G191" s="18"/>
      <c r="H191" s="18"/>
      <c r="I191" s="10">
        <f t="shared" si="41"/>
        <v>0</v>
      </c>
      <c r="J191" s="16"/>
    </row>
    <row r="192" spans="1:10" x14ac:dyDescent="0.25">
      <c r="A192" s="95">
        <v>5</v>
      </c>
      <c r="B192" s="115" t="s">
        <v>59</v>
      </c>
      <c r="C192" s="9" t="s">
        <v>9</v>
      </c>
      <c r="D192" s="9" t="s">
        <v>110</v>
      </c>
      <c r="E192" s="10">
        <f>SUM(E193:E197)</f>
        <v>3270.5</v>
      </c>
      <c r="F192" s="10">
        <f>SUM(F193:F197)</f>
        <v>3200</v>
      </c>
      <c r="G192" s="10">
        <f>SUM(G193:G197)</f>
        <v>3200</v>
      </c>
      <c r="H192" s="10">
        <f>SUM(H193:H197)</f>
        <v>3200</v>
      </c>
      <c r="I192" s="10">
        <f t="shared" si="41"/>
        <v>9600</v>
      </c>
      <c r="J192" s="8"/>
    </row>
    <row r="193" spans="1:10" x14ac:dyDescent="0.25">
      <c r="A193" s="96"/>
      <c r="B193" s="116"/>
      <c r="C193" s="9" t="s">
        <v>11</v>
      </c>
      <c r="D193" s="8"/>
      <c r="E193" s="11">
        <f t="shared" ref="E193:G197" si="60">E199</f>
        <v>0</v>
      </c>
      <c r="F193" s="11">
        <f t="shared" si="60"/>
        <v>0</v>
      </c>
      <c r="G193" s="11">
        <f t="shared" si="60"/>
        <v>0</v>
      </c>
      <c r="H193" s="11">
        <f t="shared" ref="H193" si="61">H199</f>
        <v>0</v>
      </c>
      <c r="I193" s="10">
        <f t="shared" si="41"/>
        <v>0</v>
      </c>
      <c r="J193" s="8"/>
    </row>
    <row r="194" spans="1:10" x14ac:dyDescent="0.25">
      <c r="A194" s="96"/>
      <c r="B194" s="116"/>
      <c r="C194" s="9" t="s">
        <v>12</v>
      </c>
      <c r="D194" s="8"/>
      <c r="E194" s="11">
        <f t="shared" si="60"/>
        <v>0</v>
      </c>
      <c r="F194" s="11">
        <f t="shared" si="60"/>
        <v>0</v>
      </c>
      <c r="G194" s="11">
        <f t="shared" si="60"/>
        <v>0</v>
      </c>
      <c r="H194" s="11">
        <f t="shared" ref="H194" si="62">H200</f>
        <v>0</v>
      </c>
      <c r="I194" s="10">
        <f t="shared" si="41"/>
        <v>0</v>
      </c>
      <c r="J194" s="8"/>
    </row>
    <row r="195" spans="1:10" x14ac:dyDescent="0.25">
      <c r="A195" s="96"/>
      <c r="B195" s="116"/>
      <c r="C195" s="9" t="s">
        <v>13</v>
      </c>
      <c r="D195" s="8"/>
      <c r="E195" s="11">
        <f t="shared" si="60"/>
        <v>0</v>
      </c>
      <c r="F195" s="11">
        <f t="shared" si="60"/>
        <v>0</v>
      </c>
      <c r="G195" s="11">
        <f t="shared" si="60"/>
        <v>0</v>
      </c>
      <c r="H195" s="11">
        <f t="shared" ref="H195" si="63">H201</f>
        <v>0</v>
      </c>
      <c r="I195" s="10">
        <f t="shared" si="41"/>
        <v>0</v>
      </c>
      <c r="J195" s="8"/>
    </row>
    <row r="196" spans="1:10" x14ac:dyDescent="0.25">
      <c r="A196" s="96"/>
      <c r="B196" s="116"/>
      <c r="C196" s="9" t="s">
        <v>37</v>
      </c>
      <c r="D196" s="8"/>
      <c r="E196" s="11">
        <f t="shared" si="60"/>
        <v>152.6</v>
      </c>
      <c r="F196" s="11">
        <f t="shared" si="60"/>
        <v>0</v>
      </c>
      <c r="G196" s="11">
        <f t="shared" si="60"/>
        <v>0</v>
      </c>
      <c r="H196" s="11">
        <f t="shared" ref="H196" si="64">H202</f>
        <v>0</v>
      </c>
      <c r="I196" s="10">
        <f t="shared" si="41"/>
        <v>0</v>
      </c>
      <c r="J196" s="8"/>
    </row>
    <row r="197" spans="1:10" ht="13.5" customHeight="1" x14ac:dyDescent="0.25">
      <c r="A197" s="97"/>
      <c r="B197" s="117"/>
      <c r="C197" s="9" t="s">
        <v>15</v>
      </c>
      <c r="D197" s="8" t="s">
        <v>110</v>
      </c>
      <c r="E197" s="11">
        <f t="shared" si="60"/>
        <v>3117.9</v>
      </c>
      <c r="F197" s="11">
        <f t="shared" si="60"/>
        <v>3200</v>
      </c>
      <c r="G197" s="11">
        <f t="shared" si="60"/>
        <v>3200</v>
      </c>
      <c r="H197" s="11">
        <f t="shared" ref="H197" si="65">H203</f>
        <v>3200</v>
      </c>
      <c r="I197" s="10">
        <f t="shared" si="41"/>
        <v>9600</v>
      </c>
      <c r="J197" s="8"/>
    </row>
    <row r="198" spans="1:10" ht="13.5" customHeight="1" x14ac:dyDescent="0.25">
      <c r="A198" s="95"/>
      <c r="B198" s="95" t="s">
        <v>60</v>
      </c>
      <c r="C198" s="9" t="s">
        <v>9</v>
      </c>
      <c r="D198" s="9" t="s">
        <v>110</v>
      </c>
      <c r="E198" s="10">
        <f>SUM(E199:E203)</f>
        <v>3270.5</v>
      </c>
      <c r="F198" s="10">
        <f>SUM(F199:F203)</f>
        <v>3200</v>
      </c>
      <c r="G198" s="10">
        <f>SUM(G199:G203)</f>
        <v>3200</v>
      </c>
      <c r="H198" s="10">
        <f>SUM(H199:H203)</f>
        <v>3200</v>
      </c>
      <c r="I198" s="10">
        <f t="shared" si="41"/>
        <v>9600</v>
      </c>
      <c r="J198" s="8"/>
    </row>
    <row r="199" spans="1:10" ht="13.5" customHeight="1" x14ac:dyDescent="0.25">
      <c r="A199" s="96"/>
      <c r="B199" s="96"/>
      <c r="C199" s="8" t="s">
        <v>11</v>
      </c>
      <c r="D199" s="8"/>
      <c r="E199" s="11">
        <f t="shared" ref="E199:H199" si="66">E205+E211+E217</f>
        <v>0</v>
      </c>
      <c r="F199" s="11">
        <f t="shared" si="66"/>
        <v>0</v>
      </c>
      <c r="G199" s="11">
        <f t="shared" si="66"/>
        <v>0</v>
      </c>
      <c r="H199" s="11">
        <f t="shared" si="66"/>
        <v>0</v>
      </c>
      <c r="I199" s="10">
        <f t="shared" ref="I199:I256" si="67">SUM(F199:H199)</f>
        <v>0</v>
      </c>
      <c r="J199" s="8"/>
    </row>
    <row r="200" spans="1:10" ht="13.5" customHeight="1" x14ac:dyDescent="0.25">
      <c r="A200" s="96"/>
      <c r="B200" s="96"/>
      <c r="C200" s="8" t="s">
        <v>12</v>
      </c>
      <c r="D200" s="8"/>
      <c r="E200" s="11">
        <f t="shared" ref="E200:H200" si="68">E206+E212+E218</f>
        <v>0</v>
      </c>
      <c r="F200" s="11">
        <f t="shared" si="68"/>
        <v>0</v>
      </c>
      <c r="G200" s="11">
        <f t="shared" si="68"/>
        <v>0</v>
      </c>
      <c r="H200" s="11">
        <f t="shared" si="68"/>
        <v>0</v>
      </c>
      <c r="I200" s="10">
        <f t="shared" si="67"/>
        <v>0</v>
      </c>
      <c r="J200" s="8"/>
    </row>
    <row r="201" spans="1:10" ht="13.5" customHeight="1" x14ac:dyDescent="0.25">
      <c r="A201" s="96"/>
      <c r="B201" s="96"/>
      <c r="C201" s="8" t="s">
        <v>13</v>
      </c>
      <c r="D201" s="8"/>
      <c r="E201" s="11">
        <f t="shared" ref="E201:H201" si="69">E207+E213+E219</f>
        <v>0</v>
      </c>
      <c r="F201" s="11">
        <f t="shared" si="69"/>
        <v>0</v>
      </c>
      <c r="G201" s="11">
        <f t="shared" si="69"/>
        <v>0</v>
      </c>
      <c r="H201" s="11">
        <f t="shared" si="69"/>
        <v>0</v>
      </c>
      <c r="I201" s="10">
        <f t="shared" si="67"/>
        <v>0</v>
      </c>
      <c r="J201" s="8"/>
    </row>
    <row r="202" spans="1:10" ht="13.5" customHeight="1" x14ac:dyDescent="0.25">
      <c r="A202" s="96"/>
      <c r="B202" s="96"/>
      <c r="C202" s="8" t="s">
        <v>37</v>
      </c>
      <c r="D202" s="8"/>
      <c r="E202" s="11">
        <f t="shared" ref="E202:H202" si="70">E208+E214+E220</f>
        <v>152.6</v>
      </c>
      <c r="F202" s="11">
        <f t="shared" si="70"/>
        <v>0</v>
      </c>
      <c r="G202" s="11">
        <f t="shared" si="70"/>
        <v>0</v>
      </c>
      <c r="H202" s="11">
        <f t="shared" si="70"/>
        <v>0</v>
      </c>
      <c r="I202" s="10">
        <f t="shared" si="67"/>
        <v>0</v>
      </c>
      <c r="J202" s="8"/>
    </row>
    <row r="203" spans="1:10" ht="13.5" customHeight="1" x14ac:dyDescent="0.25">
      <c r="A203" s="97"/>
      <c r="B203" s="97"/>
      <c r="C203" s="8" t="s">
        <v>15</v>
      </c>
      <c r="D203" s="8" t="s">
        <v>110</v>
      </c>
      <c r="E203" s="11">
        <f>E209+E215+E221</f>
        <v>3117.9</v>
      </c>
      <c r="F203" s="11">
        <f t="shared" ref="F203:H203" si="71">F209+F215+F221</f>
        <v>3200</v>
      </c>
      <c r="G203" s="11">
        <f t="shared" si="71"/>
        <v>3200</v>
      </c>
      <c r="H203" s="11">
        <f t="shared" si="71"/>
        <v>3200</v>
      </c>
      <c r="I203" s="10">
        <f t="shared" si="67"/>
        <v>9600</v>
      </c>
      <c r="J203" s="8"/>
    </row>
    <row r="204" spans="1:10" x14ac:dyDescent="0.25">
      <c r="A204" s="105" t="s">
        <v>18</v>
      </c>
      <c r="B204" s="79" t="s">
        <v>61</v>
      </c>
      <c r="C204" s="9" t="s">
        <v>9</v>
      </c>
      <c r="D204" s="9" t="s">
        <v>110</v>
      </c>
      <c r="E204" s="10">
        <f>SUM(E205:E209)</f>
        <v>200</v>
      </c>
      <c r="F204" s="10">
        <f>SUM(F205:F209)</f>
        <v>200</v>
      </c>
      <c r="G204" s="10">
        <f>SUM(G205:G209)</f>
        <v>200</v>
      </c>
      <c r="H204" s="10">
        <f>SUM(H205:H209)</f>
        <v>200</v>
      </c>
      <c r="I204" s="10">
        <f t="shared" si="67"/>
        <v>600</v>
      </c>
      <c r="J204" s="8"/>
    </row>
    <row r="205" spans="1:10" x14ac:dyDescent="0.25">
      <c r="A205" s="105"/>
      <c r="B205" s="80"/>
      <c r="C205" s="8" t="s">
        <v>11</v>
      </c>
      <c r="D205" s="8"/>
      <c r="E205" s="11"/>
      <c r="F205" s="11"/>
      <c r="G205" s="11"/>
      <c r="H205" s="11"/>
      <c r="I205" s="10">
        <f t="shared" si="67"/>
        <v>0</v>
      </c>
      <c r="J205" s="8"/>
    </row>
    <row r="206" spans="1:10" x14ac:dyDescent="0.25">
      <c r="A206" s="105"/>
      <c r="B206" s="80"/>
      <c r="C206" s="8" t="s">
        <v>12</v>
      </c>
      <c r="D206" s="8"/>
      <c r="E206" s="11"/>
      <c r="F206" s="11"/>
      <c r="G206" s="11"/>
      <c r="H206" s="11"/>
      <c r="I206" s="10">
        <f t="shared" si="67"/>
        <v>0</v>
      </c>
      <c r="J206" s="8"/>
    </row>
    <row r="207" spans="1:10" x14ac:dyDescent="0.25">
      <c r="A207" s="105"/>
      <c r="B207" s="80"/>
      <c r="C207" s="8" t="s">
        <v>13</v>
      </c>
      <c r="D207" s="8"/>
      <c r="E207" s="11"/>
      <c r="F207" s="11"/>
      <c r="G207" s="11"/>
      <c r="H207" s="11"/>
      <c r="I207" s="10">
        <f t="shared" si="67"/>
        <v>0</v>
      </c>
      <c r="J207" s="8"/>
    </row>
    <row r="208" spans="1:10" x14ac:dyDescent="0.25">
      <c r="A208" s="105"/>
      <c r="B208" s="80"/>
      <c r="C208" s="8" t="s">
        <v>37</v>
      </c>
      <c r="D208" s="8"/>
      <c r="E208" s="11"/>
      <c r="F208" s="11"/>
      <c r="G208" s="11"/>
      <c r="H208" s="11"/>
      <c r="I208" s="10">
        <f t="shared" si="67"/>
        <v>0</v>
      </c>
      <c r="J208" s="8"/>
    </row>
    <row r="209" spans="1:10" x14ac:dyDescent="0.25">
      <c r="A209" s="105"/>
      <c r="B209" s="81"/>
      <c r="C209" s="8" t="s">
        <v>15</v>
      </c>
      <c r="D209" s="8" t="s">
        <v>110</v>
      </c>
      <c r="E209" s="11">
        <v>200</v>
      </c>
      <c r="F209" s="11">
        <v>200</v>
      </c>
      <c r="G209" s="11">
        <v>200</v>
      </c>
      <c r="H209" s="11">
        <v>200</v>
      </c>
      <c r="I209" s="10">
        <f t="shared" si="67"/>
        <v>600</v>
      </c>
      <c r="J209" s="8"/>
    </row>
    <row r="210" spans="1:10" x14ac:dyDescent="0.25">
      <c r="A210" s="76" t="s">
        <v>20</v>
      </c>
      <c r="B210" s="79" t="s">
        <v>62</v>
      </c>
      <c r="C210" s="9" t="s">
        <v>9</v>
      </c>
      <c r="D210" s="9" t="s">
        <v>110</v>
      </c>
      <c r="E210" s="10">
        <f>SUM(E211:E215)</f>
        <v>595.5</v>
      </c>
      <c r="F210" s="10">
        <f>SUM(F211:F215)</f>
        <v>500</v>
      </c>
      <c r="G210" s="10">
        <f>SUM(G211:G215)</f>
        <v>500</v>
      </c>
      <c r="H210" s="10">
        <f>SUM(H211:H215)</f>
        <v>500</v>
      </c>
      <c r="I210" s="10">
        <f t="shared" ref="I210:I215" si="72">SUM(F210:H210)</f>
        <v>1500</v>
      </c>
      <c r="J210" s="8"/>
    </row>
    <row r="211" spans="1:10" x14ac:dyDescent="0.25">
      <c r="A211" s="77"/>
      <c r="B211" s="80"/>
      <c r="C211" s="8" t="s">
        <v>11</v>
      </c>
      <c r="D211" s="8"/>
      <c r="E211" s="11"/>
      <c r="F211" s="11"/>
      <c r="G211" s="11"/>
      <c r="H211" s="11"/>
      <c r="I211" s="10">
        <f t="shared" si="72"/>
        <v>0</v>
      </c>
      <c r="J211" s="8"/>
    </row>
    <row r="212" spans="1:10" x14ac:dyDescent="0.25">
      <c r="A212" s="77"/>
      <c r="B212" s="80"/>
      <c r="C212" s="8" t="s">
        <v>12</v>
      </c>
      <c r="D212" s="8"/>
      <c r="E212" s="11"/>
      <c r="F212" s="11"/>
      <c r="G212" s="11"/>
      <c r="H212" s="11"/>
      <c r="I212" s="10">
        <f t="shared" si="72"/>
        <v>0</v>
      </c>
      <c r="J212" s="8"/>
    </row>
    <row r="213" spans="1:10" x14ac:dyDescent="0.25">
      <c r="A213" s="77"/>
      <c r="B213" s="80"/>
      <c r="C213" s="8" t="s">
        <v>13</v>
      </c>
      <c r="D213" s="8"/>
      <c r="E213" s="11"/>
      <c r="F213" s="11"/>
      <c r="G213" s="11"/>
      <c r="H213" s="11"/>
      <c r="I213" s="10">
        <f t="shared" si="72"/>
        <v>0</v>
      </c>
      <c r="J213" s="8"/>
    </row>
    <row r="214" spans="1:10" x14ac:dyDescent="0.25">
      <c r="A214" s="77"/>
      <c r="B214" s="80"/>
      <c r="C214" s="8" t="s">
        <v>37</v>
      </c>
      <c r="D214" s="8"/>
      <c r="E214" s="11">
        <v>77.599999999999994</v>
      </c>
      <c r="F214" s="11"/>
      <c r="G214" s="11"/>
      <c r="H214" s="11"/>
      <c r="I214" s="10">
        <f t="shared" si="72"/>
        <v>0</v>
      </c>
      <c r="J214" s="8"/>
    </row>
    <row r="215" spans="1:10" x14ac:dyDescent="0.25">
      <c r="A215" s="78"/>
      <c r="B215" s="81"/>
      <c r="C215" s="8" t="s">
        <v>15</v>
      </c>
      <c r="D215" s="8" t="s">
        <v>110</v>
      </c>
      <c r="E215" s="11">
        <v>517.9</v>
      </c>
      <c r="F215" s="11">
        <v>500</v>
      </c>
      <c r="G215" s="11">
        <v>500</v>
      </c>
      <c r="H215" s="11">
        <v>500</v>
      </c>
      <c r="I215" s="10">
        <f t="shared" si="72"/>
        <v>1500</v>
      </c>
      <c r="J215" s="8"/>
    </row>
    <row r="216" spans="1:10" x14ac:dyDescent="0.25">
      <c r="A216" s="76" t="s">
        <v>40</v>
      </c>
      <c r="B216" s="79" t="s">
        <v>63</v>
      </c>
      <c r="C216" s="9" t="s">
        <v>9</v>
      </c>
      <c r="D216" s="9" t="s">
        <v>110</v>
      </c>
      <c r="E216" s="10">
        <f>SUM(E217:E221)</f>
        <v>2475</v>
      </c>
      <c r="F216" s="10">
        <f>SUM(F217:F221)</f>
        <v>2500</v>
      </c>
      <c r="G216" s="10">
        <f>SUM(G217:G221)</f>
        <v>2500</v>
      </c>
      <c r="H216" s="10">
        <f>SUM(H217:H221)</f>
        <v>2500</v>
      </c>
      <c r="I216" s="10">
        <f t="shared" si="67"/>
        <v>7500</v>
      </c>
      <c r="J216" s="8"/>
    </row>
    <row r="217" spans="1:10" x14ac:dyDescent="0.25">
      <c r="A217" s="77"/>
      <c r="B217" s="80"/>
      <c r="C217" s="8" t="s">
        <v>11</v>
      </c>
      <c r="D217" s="8"/>
      <c r="E217" s="11"/>
      <c r="F217" s="11"/>
      <c r="G217" s="11"/>
      <c r="H217" s="11"/>
      <c r="I217" s="10">
        <f t="shared" si="67"/>
        <v>0</v>
      </c>
      <c r="J217" s="8"/>
    </row>
    <row r="218" spans="1:10" x14ac:dyDescent="0.25">
      <c r="A218" s="77"/>
      <c r="B218" s="80"/>
      <c r="C218" s="8" t="s">
        <v>12</v>
      </c>
      <c r="D218" s="8"/>
      <c r="E218" s="11"/>
      <c r="F218" s="11"/>
      <c r="G218" s="11"/>
      <c r="H218" s="11"/>
      <c r="I218" s="10">
        <f t="shared" si="67"/>
        <v>0</v>
      </c>
      <c r="J218" s="8"/>
    </row>
    <row r="219" spans="1:10" x14ac:dyDescent="0.25">
      <c r="A219" s="77"/>
      <c r="B219" s="80"/>
      <c r="C219" s="8" t="s">
        <v>13</v>
      </c>
      <c r="D219" s="8"/>
      <c r="E219" s="11"/>
      <c r="F219" s="11"/>
      <c r="G219" s="11"/>
      <c r="H219" s="11"/>
      <c r="I219" s="10">
        <f t="shared" si="67"/>
        <v>0</v>
      </c>
      <c r="J219" s="8"/>
    </row>
    <row r="220" spans="1:10" x14ac:dyDescent="0.25">
      <c r="A220" s="77"/>
      <c r="B220" s="80"/>
      <c r="C220" s="8" t="s">
        <v>37</v>
      </c>
      <c r="D220" s="8"/>
      <c r="E220" s="11">
        <v>75</v>
      </c>
      <c r="F220" s="11"/>
      <c r="G220" s="11"/>
      <c r="H220" s="11"/>
      <c r="I220" s="10">
        <f t="shared" si="67"/>
        <v>0</v>
      </c>
      <c r="J220" s="8"/>
    </row>
    <row r="221" spans="1:10" ht="13.2" customHeight="1" x14ac:dyDescent="0.25">
      <c r="A221" s="78"/>
      <c r="B221" s="81"/>
      <c r="C221" s="8" t="s">
        <v>15</v>
      </c>
      <c r="D221" s="8" t="s">
        <v>110</v>
      </c>
      <c r="E221" s="11">
        <v>2400</v>
      </c>
      <c r="F221" s="11">
        <v>2500</v>
      </c>
      <c r="G221" s="11">
        <v>2500</v>
      </c>
      <c r="H221" s="11">
        <v>2500</v>
      </c>
      <c r="I221" s="10">
        <f t="shared" si="67"/>
        <v>7500</v>
      </c>
      <c r="J221" s="8"/>
    </row>
    <row r="222" spans="1:10" x14ac:dyDescent="0.25">
      <c r="A222" s="95">
        <v>6</v>
      </c>
      <c r="B222" s="107" t="s">
        <v>64</v>
      </c>
      <c r="C222" s="9" t="s">
        <v>9</v>
      </c>
      <c r="D222" s="9" t="s">
        <v>110</v>
      </c>
      <c r="E222" s="10">
        <f t="shared" ref="E222:H222" si="73">SUM(E223:E227)</f>
        <v>0</v>
      </c>
      <c r="F222" s="10">
        <f t="shared" si="73"/>
        <v>200</v>
      </c>
      <c r="G222" s="10">
        <f t="shared" si="73"/>
        <v>400</v>
      </c>
      <c r="H222" s="10">
        <f t="shared" si="73"/>
        <v>200</v>
      </c>
      <c r="I222" s="10">
        <f t="shared" si="67"/>
        <v>800</v>
      </c>
      <c r="J222" s="8"/>
    </row>
    <row r="223" spans="1:10" x14ac:dyDescent="0.25">
      <c r="A223" s="96"/>
      <c r="B223" s="107"/>
      <c r="C223" s="9" t="s">
        <v>11</v>
      </c>
      <c r="D223" s="8"/>
      <c r="E223" s="11"/>
      <c r="F223" s="11"/>
      <c r="G223" s="11"/>
      <c r="H223" s="11"/>
      <c r="I223" s="10">
        <f t="shared" si="67"/>
        <v>0</v>
      </c>
      <c r="J223" s="8"/>
    </row>
    <row r="224" spans="1:10" ht="14.25" customHeight="1" x14ac:dyDescent="0.25">
      <c r="A224" s="96"/>
      <c r="B224" s="107"/>
      <c r="C224" s="9" t="s">
        <v>12</v>
      </c>
      <c r="D224" s="8"/>
      <c r="E224" s="11"/>
      <c r="F224" s="11"/>
      <c r="G224" s="11"/>
      <c r="H224" s="11"/>
      <c r="I224" s="10">
        <f t="shared" si="67"/>
        <v>0</v>
      </c>
      <c r="J224" s="8"/>
    </row>
    <row r="225" spans="1:10" x14ac:dyDescent="0.25">
      <c r="A225" s="96"/>
      <c r="B225" s="107"/>
      <c r="C225" s="9" t="s">
        <v>13</v>
      </c>
      <c r="D225" s="8"/>
      <c r="E225" s="11"/>
      <c r="F225" s="11"/>
      <c r="G225" s="11"/>
      <c r="H225" s="11"/>
      <c r="I225" s="10">
        <f t="shared" si="67"/>
        <v>0</v>
      </c>
      <c r="J225" s="8"/>
    </row>
    <row r="226" spans="1:10" x14ac:dyDescent="0.25">
      <c r="A226" s="96"/>
      <c r="B226" s="107"/>
      <c r="C226" s="9" t="s">
        <v>37</v>
      </c>
      <c r="D226" s="8"/>
      <c r="E226" s="10"/>
      <c r="F226" s="10"/>
      <c r="G226" s="10"/>
      <c r="H226" s="10"/>
      <c r="I226" s="10">
        <f t="shared" si="67"/>
        <v>0</v>
      </c>
      <c r="J226" s="8"/>
    </row>
    <row r="227" spans="1:10" ht="13.5" customHeight="1" x14ac:dyDescent="0.25">
      <c r="A227" s="97"/>
      <c r="B227" s="107"/>
      <c r="C227" s="9" t="s">
        <v>15</v>
      </c>
      <c r="D227" s="8" t="s">
        <v>110</v>
      </c>
      <c r="E227" s="10">
        <v>0</v>
      </c>
      <c r="F227" s="10">
        <f>F233</f>
        <v>200</v>
      </c>
      <c r="G227" s="10">
        <f t="shared" ref="G227:H227" si="74">G233</f>
        <v>400</v>
      </c>
      <c r="H227" s="10">
        <f t="shared" si="74"/>
        <v>200</v>
      </c>
      <c r="I227" s="10">
        <f t="shared" si="67"/>
        <v>800</v>
      </c>
      <c r="J227" s="8"/>
    </row>
    <row r="228" spans="1:10" ht="13.5" customHeight="1" x14ac:dyDescent="0.25">
      <c r="A228" s="76"/>
      <c r="B228" s="95" t="s">
        <v>65</v>
      </c>
      <c r="C228" s="9" t="s">
        <v>9</v>
      </c>
      <c r="D228" s="9" t="s">
        <v>110</v>
      </c>
      <c r="E228" s="10">
        <f>SUM(E229:E233)</f>
        <v>0</v>
      </c>
      <c r="F228" s="10">
        <f>SUM(F229:F233)</f>
        <v>200</v>
      </c>
      <c r="G228" s="10">
        <f t="shared" ref="G228:H228" si="75">SUM(G229:G233)</f>
        <v>400</v>
      </c>
      <c r="H228" s="10">
        <f t="shared" si="75"/>
        <v>200</v>
      </c>
      <c r="I228" s="10">
        <f t="shared" si="67"/>
        <v>800</v>
      </c>
      <c r="J228" s="8"/>
    </row>
    <row r="229" spans="1:10" ht="13.5" customHeight="1" x14ac:dyDescent="0.25">
      <c r="A229" s="77"/>
      <c r="B229" s="96"/>
      <c r="C229" s="8" t="s">
        <v>11</v>
      </c>
      <c r="D229" s="8"/>
      <c r="E229" s="10"/>
      <c r="F229" s="10"/>
      <c r="G229" s="10"/>
      <c r="H229" s="10"/>
      <c r="I229" s="10">
        <f t="shared" si="67"/>
        <v>0</v>
      </c>
      <c r="J229" s="8"/>
    </row>
    <row r="230" spans="1:10" ht="13.5" customHeight="1" x14ac:dyDescent="0.25">
      <c r="A230" s="77"/>
      <c r="B230" s="96"/>
      <c r="C230" s="8" t="s">
        <v>12</v>
      </c>
      <c r="D230" s="8"/>
      <c r="E230" s="10"/>
      <c r="F230" s="10"/>
      <c r="G230" s="10"/>
      <c r="H230" s="10"/>
      <c r="I230" s="10">
        <f t="shared" si="67"/>
        <v>0</v>
      </c>
      <c r="J230" s="8"/>
    </row>
    <row r="231" spans="1:10" ht="13.5" customHeight="1" x14ac:dyDescent="0.25">
      <c r="A231" s="77"/>
      <c r="B231" s="96"/>
      <c r="C231" s="8" t="s">
        <v>13</v>
      </c>
      <c r="D231" s="8"/>
      <c r="E231" s="10"/>
      <c r="F231" s="10"/>
      <c r="G231" s="10"/>
      <c r="H231" s="10"/>
      <c r="I231" s="10">
        <f t="shared" si="67"/>
        <v>0</v>
      </c>
      <c r="J231" s="8"/>
    </row>
    <row r="232" spans="1:10" ht="13.5" customHeight="1" x14ac:dyDescent="0.25">
      <c r="A232" s="77"/>
      <c r="B232" s="96"/>
      <c r="C232" s="8" t="s">
        <v>37</v>
      </c>
      <c r="D232" s="8"/>
      <c r="E232" s="10"/>
      <c r="F232" s="10"/>
      <c r="G232" s="10"/>
      <c r="H232" s="10"/>
      <c r="I232" s="10">
        <f t="shared" si="67"/>
        <v>0</v>
      </c>
      <c r="J232" s="8"/>
    </row>
    <row r="233" spans="1:10" ht="13.5" customHeight="1" x14ac:dyDescent="0.25">
      <c r="A233" s="78"/>
      <c r="B233" s="97"/>
      <c r="C233" s="8" t="s">
        <v>15</v>
      </c>
      <c r="D233" s="8" t="s">
        <v>110</v>
      </c>
      <c r="E233" s="10">
        <f>E239+E245</f>
        <v>0</v>
      </c>
      <c r="F233" s="10">
        <f>F239+F245</f>
        <v>200</v>
      </c>
      <c r="G233" s="10">
        <f t="shared" ref="G233:H233" si="76">G239+G245</f>
        <v>400</v>
      </c>
      <c r="H233" s="10">
        <f t="shared" si="76"/>
        <v>200</v>
      </c>
      <c r="I233" s="10">
        <f t="shared" si="67"/>
        <v>800</v>
      </c>
      <c r="J233" s="8"/>
    </row>
    <row r="234" spans="1:10" x14ac:dyDescent="0.25">
      <c r="A234" s="101" t="s">
        <v>66</v>
      </c>
      <c r="B234" s="79" t="s">
        <v>67</v>
      </c>
      <c r="C234" s="9" t="s">
        <v>9</v>
      </c>
      <c r="D234" s="9" t="s">
        <v>110</v>
      </c>
      <c r="E234" s="10">
        <v>0</v>
      </c>
      <c r="F234" s="10">
        <v>0</v>
      </c>
      <c r="G234" s="10">
        <v>0</v>
      </c>
      <c r="H234" s="10">
        <v>0</v>
      </c>
      <c r="I234" s="10">
        <f t="shared" si="67"/>
        <v>0</v>
      </c>
      <c r="J234" s="8"/>
    </row>
    <row r="235" spans="1:10" x14ac:dyDescent="0.25">
      <c r="A235" s="101"/>
      <c r="B235" s="80"/>
      <c r="C235" s="8" t="s">
        <v>11</v>
      </c>
      <c r="D235" s="8"/>
      <c r="E235" s="10"/>
      <c r="F235" s="10"/>
      <c r="G235" s="10"/>
      <c r="H235" s="10"/>
      <c r="I235" s="10">
        <f t="shared" si="67"/>
        <v>0</v>
      </c>
      <c r="J235" s="8"/>
    </row>
    <row r="236" spans="1:10" x14ac:dyDescent="0.25">
      <c r="A236" s="101"/>
      <c r="B236" s="80"/>
      <c r="C236" s="8" t="s">
        <v>12</v>
      </c>
      <c r="D236" s="8"/>
      <c r="E236" s="10"/>
      <c r="F236" s="10"/>
      <c r="G236" s="10"/>
      <c r="H236" s="10"/>
      <c r="I236" s="10">
        <f t="shared" si="67"/>
        <v>0</v>
      </c>
      <c r="J236" s="8"/>
    </row>
    <row r="237" spans="1:10" x14ac:dyDescent="0.25">
      <c r="A237" s="101"/>
      <c r="B237" s="80"/>
      <c r="C237" s="8" t="s">
        <v>13</v>
      </c>
      <c r="D237" s="8"/>
      <c r="E237" s="10"/>
      <c r="F237" s="10"/>
      <c r="G237" s="10"/>
      <c r="H237" s="10"/>
      <c r="I237" s="10">
        <f t="shared" si="67"/>
        <v>0</v>
      </c>
      <c r="J237" s="8"/>
    </row>
    <row r="238" spans="1:10" x14ac:dyDescent="0.25">
      <c r="A238" s="101"/>
      <c r="B238" s="80"/>
      <c r="C238" s="8" t="s">
        <v>37</v>
      </c>
      <c r="D238" s="8"/>
      <c r="E238" s="10"/>
      <c r="F238" s="10"/>
      <c r="G238" s="10"/>
      <c r="H238" s="10"/>
      <c r="I238" s="10">
        <f t="shared" si="67"/>
        <v>0</v>
      </c>
      <c r="J238" s="8"/>
    </row>
    <row r="239" spans="1:10" x14ac:dyDescent="0.25">
      <c r="A239" s="101"/>
      <c r="B239" s="81"/>
      <c r="C239" s="8" t="s">
        <v>15</v>
      </c>
      <c r="D239" s="8" t="s">
        <v>110</v>
      </c>
      <c r="E239" s="11">
        <v>0</v>
      </c>
      <c r="F239" s="11">
        <v>200</v>
      </c>
      <c r="G239" s="11">
        <v>200</v>
      </c>
      <c r="H239" s="11">
        <v>0</v>
      </c>
      <c r="I239" s="10">
        <f t="shared" si="67"/>
        <v>400</v>
      </c>
      <c r="J239" s="8"/>
    </row>
    <row r="240" spans="1:10" x14ac:dyDescent="0.25">
      <c r="A240" s="101" t="s">
        <v>68</v>
      </c>
      <c r="B240" s="79" t="s">
        <v>69</v>
      </c>
      <c r="C240" s="9" t="s">
        <v>9</v>
      </c>
      <c r="D240" s="9" t="s">
        <v>110</v>
      </c>
      <c r="E240" s="10">
        <v>0</v>
      </c>
      <c r="F240" s="10">
        <v>0</v>
      </c>
      <c r="G240" s="10">
        <v>200</v>
      </c>
      <c r="H240" s="10">
        <v>200</v>
      </c>
      <c r="I240" s="10">
        <f t="shared" si="67"/>
        <v>400</v>
      </c>
      <c r="J240" s="8"/>
    </row>
    <row r="241" spans="1:10" x14ac:dyDescent="0.25">
      <c r="A241" s="101"/>
      <c r="B241" s="80"/>
      <c r="C241" s="8" t="s">
        <v>11</v>
      </c>
      <c r="D241" s="8"/>
      <c r="E241" s="10"/>
      <c r="F241" s="10"/>
      <c r="G241" s="10"/>
      <c r="H241" s="10"/>
      <c r="I241" s="10">
        <f t="shared" si="67"/>
        <v>0</v>
      </c>
      <c r="J241" s="8"/>
    </row>
    <row r="242" spans="1:10" x14ac:dyDescent="0.25">
      <c r="A242" s="101"/>
      <c r="B242" s="80"/>
      <c r="C242" s="8" t="s">
        <v>12</v>
      </c>
      <c r="D242" s="8"/>
      <c r="E242" s="10"/>
      <c r="F242" s="10"/>
      <c r="G242" s="10"/>
      <c r="H242" s="10"/>
      <c r="I242" s="10">
        <f t="shared" si="67"/>
        <v>0</v>
      </c>
      <c r="J242" s="8"/>
    </row>
    <row r="243" spans="1:10" x14ac:dyDescent="0.25">
      <c r="A243" s="101"/>
      <c r="B243" s="80"/>
      <c r="C243" s="8" t="s">
        <v>13</v>
      </c>
      <c r="D243" s="8"/>
      <c r="E243" s="10"/>
      <c r="F243" s="10"/>
      <c r="G243" s="10"/>
      <c r="H243" s="10"/>
      <c r="I243" s="10">
        <f t="shared" si="67"/>
        <v>0</v>
      </c>
      <c r="J243" s="8"/>
    </row>
    <row r="244" spans="1:10" x14ac:dyDescent="0.25">
      <c r="A244" s="101"/>
      <c r="B244" s="80"/>
      <c r="C244" s="8" t="s">
        <v>37</v>
      </c>
      <c r="D244" s="8"/>
      <c r="E244" s="10"/>
      <c r="F244" s="10"/>
      <c r="G244" s="10"/>
      <c r="H244" s="10"/>
      <c r="I244" s="10">
        <f t="shared" si="67"/>
        <v>0</v>
      </c>
      <c r="J244" s="8"/>
    </row>
    <row r="245" spans="1:10" x14ac:dyDescent="0.25">
      <c r="A245" s="101"/>
      <c r="B245" s="81"/>
      <c r="C245" s="8" t="s">
        <v>15</v>
      </c>
      <c r="D245" s="8" t="s">
        <v>110</v>
      </c>
      <c r="E245" s="11">
        <v>0</v>
      </c>
      <c r="F245" s="11">
        <v>0</v>
      </c>
      <c r="G245" s="11">
        <v>200</v>
      </c>
      <c r="H245" s="11">
        <v>200</v>
      </c>
      <c r="I245" s="10">
        <f t="shared" si="67"/>
        <v>400</v>
      </c>
      <c r="J245" s="8"/>
    </row>
    <row r="246" spans="1:10" x14ac:dyDescent="0.25">
      <c r="A246" s="95">
        <v>7</v>
      </c>
      <c r="B246" s="107" t="s">
        <v>70</v>
      </c>
      <c r="C246" s="9" t="s">
        <v>9</v>
      </c>
      <c r="D246" s="9" t="s">
        <v>110</v>
      </c>
      <c r="E246" s="10">
        <f t="shared" ref="E246:G251" si="77">E252</f>
        <v>21204.152309999998</v>
      </c>
      <c r="F246" s="10">
        <f t="shared" si="77"/>
        <v>23760.9</v>
      </c>
      <c r="G246" s="10">
        <f t="shared" si="77"/>
        <v>18765</v>
      </c>
      <c r="H246" s="10">
        <f t="shared" ref="H246" si="78">H252</f>
        <v>15890</v>
      </c>
      <c r="I246" s="10">
        <f t="shared" si="67"/>
        <v>58415.9</v>
      </c>
      <c r="J246" s="8"/>
    </row>
    <row r="247" spans="1:10" x14ac:dyDescent="0.25">
      <c r="A247" s="96"/>
      <c r="B247" s="107"/>
      <c r="C247" s="9" t="s">
        <v>11</v>
      </c>
      <c r="D247" s="8"/>
      <c r="E247" s="10">
        <f t="shared" si="77"/>
        <v>0</v>
      </c>
      <c r="F247" s="10">
        <f t="shared" si="77"/>
        <v>0</v>
      </c>
      <c r="G247" s="10">
        <f t="shared" si="77"/>
        <v>0</v>
      </c>
      <c r="H247" s="10">
        <f t="shared" ref="H247" si="79">H253</f>
        <v>0</v>
      </c>
      <c r="I247" s="10">
        <f t="shared" si="67"/>
        <v>0</v>
      </c>
      <c r="J247" s="8"/>
    </row>
    <row r="248" spans="1:10" x14ac:dyDescent="0.25">
      <c r="A248" s="96"/>
      <c r="B248" s="107"/>
      <c r="C248" s="9" t="s">
        <v>12</v>
      </c>
      <c r="D248" s="8"/>
      <c r="E248" s="10">
        <f t="shared" si="77"/>
        <v>6130.55231</v>
      </c>
      <c r="F248" s="10">
        <f t="shared" si="77"/>
        <v>11003.6</v>
      </c>
      <c r="G248" s="10">
        <f t="shared" si="77"/>
        <v>1704</v>
      </c>
      <c r="H248" s="10">
        <f t="shared" ref="H248" si="80">H254</f>
        <v>0</v>
      </c>
      <c r="I248" s="10">
        <f t="shared" si="67"/>
        <v>12707.6</v>
      </c>
      <c r="J248" s="8"/>
    </row>
    <row r="249" spans="1:10" x14ac:dyDescent="0.25">
      <c r="A249" s="96"/>
      <c r="B249" s="107"/>
      <c r="C249" s="9" t="s">
        <v>13</v>
      </c>
      <c r="D249" s="8"/>
      <c r="E249" s="10">
        <f t="shared" si="77"/>
        <v>0</v>
      </c>
      <c r="F249" s="10">
        <f t="shared" si="77"/>
        <v>0</v>
      </c>
      <c r="G249" s="10">
        <f t="shared" si="77"/>
        <v>0</v>
      </c>
      <c r="H249" s="10">
        <f t="shared" ref="H249" si="81">H255</f>
        <v>0</v>
      </c>
      <c r="I249" s="10">
        <f t="shared" si="67"/>
        <v>0</v>
      </c>
      <c r="J249" s="8"/>
    </row>
    <row r="250" spans="1:10" x14ac:dyDescent="0.25">
      <c r="A250" s="96"/>
      <c r="B250" s="107"/>
      <c r="C250" s="9" t="s">
        <v>37</v>
      </c>
      <c r="D250" s="8"/>
      <c r="E250" s="10">
        <f t="shared" si="77"/>
        <v>1391.7</v>
      </c>
      <c r="F250" s="10">
        <f t="shared" si="77"/>
        <v>550</v>
      </c>
      <c r="G250" s="10">
        <f t="shared" si="77"/>
        <v>171</v>
      </c>
      <c r="H250" s="10">
        <f t="shared" ref="H250" si="82">H256</f>
        <v>0</v>
      </c>
      <c r="I250" s="10">
        <f t="shared" si="67"/>
        <v>721</v>
      </c>
      <c r="J250" s="8"/>
    </row>
    <row r="251" spans="1:10" x14ac:dyDescent="0.25">
      <c r="A251" s="97"/>
      <c r="B251" s="107"/>
      <c r="C251" s="9" t="s">
        <v>15</v>
      </c>
      <c r="D251" s="8" t="s">
        <v>110</v>
      </c>
      <c r="E251" s="10">
        <f t="shared" si="77"/>
        <v>13681.9</v>
      </c>
      <c r="F251" s="10">
        <f t="shared" si="77"/>
        <v>12207.3</v>
      </c>
      <c r="G251" s="10">
        <f t="shared" si="77"/>
        <v>16890</v>
      </c>
      <c r="H251" s="10">
        <f t="shared" ref="H251" si="83">H257</f>
        <v>15890</v>
      </c>
      <c r="I251" s="10">
        <f t="shared" si="67"/>
        <v>44987.3</v>
      </c>
      <c r="J251" s="8"/>
    </row>
    <row r="252" spans="1:10" ht="15" customHeight="1" x14ac:dyDescent="0.25">
      <c r="A252" s="95">
        <v>1</v>
      </c>
      <c r="B252" s="95" t="s">
        <v>71</v>
      </c>
      <c r="C252" s="9" t="s">
        <v>9</v>
      </c>
      <c r="D252" s="9" t="s">
        <v>110</v>
      </c>
      <c r="E252" s="10">
        <f>SUM(E253:E257)</f>
        <v>21204.152309999998</v>
      </c>
      <c r="F252" s="10">
        <f>SUM(F253:F257)</f>
        <v>23760.9</v>
      </c>
      <c r="G252" s="10">
        <f>SUM(G253:G257)</f>
        <v>18765</v>
      </c>
      <c r="H252" s="10">
        <f>SUM(H253:H257)</f>
        <v>15890</v>
      </c>
      <c r="I252" s="10">
        <f t="shared" si="67"/>
        <v>58415.9</v>
      </c>
      <c r="J252" s="8"/>
    </row>
    <row r="253" spans="1:10" x14ac:dyDescent="0.25">
      <c r="A253" s="96"/>
      <c r="B253" s="96"/>
      <c r="C253" s="8" t="s">
        <v>11</v>
      </c>
      <c r="D253" s="8"/>
      <c r="E253" s="11">
        <f t="shared" ref="E253:H253" si="84">E259+E265+E271+E277+E283+E289+E295</f>
        <v>0</v>
      </c>
      <c r="F253" s="11">
        <f t="shared" si="84"/>
        <v>0</v>
      </c>
      <c r="G253" s="11">
        <f t="shared" si="84"/>
        <v>0</v>
      </c>
      <c r="H253" s="11">
        <f t="shared" si="84"/>
        <v>0</v>
      </c>
      <c r="I253" s="10">
        <f t="shared" si="67"/>
        <v>0</v>
      </c>
      <c r="J253" s="8"/>
    </row>
    <row r="254" spans="1:10" x14ac:dyDescent="0.25">
      <c r="A254" s="96"/>
      <c r="B254" s="96"/>
      <c r="C254" s="8" t="s">
        <v>12</v>
      </c>
      <c r="D254" s="8"/>
      <c r="E254" s="11">
        <f t="shared" ref="E254:H254" si="85">E260+E266+E272+E278+E284+E290+E296</f>
        <v>6130.55231</v>
      </c>
      <c r="F254" s="11">
        <f t="shared" si="85"/>
        <v>11003.6</v>
      </c>
      <c r="G254" s="11">
        <f t="shared" si="85"/>
        <v>1704</v>
      </c>
      <c r="H254" s="11">
        <f t="shared" si="85"/>
        <v>0</v>
      </c>
      <c r="I254" s="10">
        <f t="shared" si="67"/>
        <v>12707.6</v>
      </c>
      <c r="J254" s="8"/>
    </row>
    <row r="255" spans="1:10" x14ac:dyDescent="0.25">
      <c r="A255" s="96"/>
      <c r="B255" s="96"/>
      <c r="C255" s="8" t="s">
        <v>13</v>
      </c>
      <c r="D255" s="8"/>
      <c r="E255" s="11">
        <f t="shared" ref="E255:H255" si="86">E261+E267+E273+E279+E285+E291+E297</f>
        <v>0</v>
      </c>
      <c r="F255" s="11">
        <f t="shared" si="86"/>
        <v>0</v>
      </c>
      <c r="G255" s="11">
        <f t="shared" si="86"/>
        <v>0</v>
      </c>
      <c r="H255" s="11">
        <f t="shared" si="86"/>
        <v>0</v>
      </c>
      <c r="I255" s="10">
        <f t="shared" si="67"/>
        <v>0</v>
      </c>
      <c r="J255" s="8"/>
    </row>
    <row r="256" spans="1:10" x14ac:dyDescent="0.25">
      <c r="A256" s="96"/>
      <c r="B256" s="96"/>
      <c r="C256" s="8" t="s">
        <v>37</v>
      </c>
      <c r="D256" s="8"/>
      <c r="E256" s="11">
        <f t="shared" ref="E256:H256" si="87">E262+E268+E274+E280+E286+E292+E298</f>
        <v>1391.7</v>
      </c>
      <c r="F256" s="11">
        <f t="shared" si="87"/>
        <v>550</v>
      </c>
      <c r="G256" s="11">
        <f t="shared" si="87"/>
        <v>171</v>
      </c>
      <c r="H256" s="11">
        <f t="shared" si="87"/>
        <v>0</v>
      </c>
      <c r="I256" s="10">
        <f t="shared" si="67"/>
        <v>721</v>
      </c>
      <c r="J256" s="8"/>
    </row>
    <row r="257" spans="1:10" x14ac:dyDescent="0.25">
      <c r="A257" s="97"/>
      <c r="B257" s="97"/>
      <c r="C257" s="8" t="s">
        <v>15</v>
      </c>
      <c r="D257" s="8" t="s">
        <v>110</v>
      </c>
      <c r="E257" s="11">
        <f>E263+E269+E275+E281+E287+E293+E299</f>
        <v>13681.9</v>
      </c>
      <c r="F257" s="11">
        <f t="shared" ref="F257:H257" si="88">F263+F269+F275+F281+F287+F293+F299</f>
        <v>12207.3</v>
      </c>
      <c r="G257" s="11">
        <f t="shared" si="88"/>
        <v>16890</v>
      </c>
      <c r="H257" s="11">
        <f t="shared" si="88"/>
        <v>15890</v>
      </c>
      <c r="I257" s="10">
        <f t="shared" ref="I257:I308" si="89">SUM(F257:H257)</f>
        <v>44987.3</v>
      </c>
      <c r="J257" s="8"/>
    </row>
    <row r="258" spans="1:10" x14ac:dyDescent="0.25">
      <c r="A258" s="105" t="s">
        <v>18</v>
      </c>
      <c r="B258" s="79" t="s">
        <v>72</v>
      </c>
      <c r="C258" s="9" t="s">
        <v>9</v>
      </c>
      <c r="D258" s="9" t="s">
        <v>110</v>
      </c>
      <c r="E258" s="10">
        <f>SUM(E259:E263)</f>
        <v>6248.7</v>
      </c>
      <c r="F258" s="10">
        <f>SUM(F259:F263)</f>
        <v>10000</v>
      </c>
      <c r="G258" s="10">
        <f>SUM(G259:G263)</f>
        <v>10000</v>
      </c>
      <c r="H258" s="10">
        <f>SUM(H259:H263)</f>
        <v>10000</v>
      </c>
      <c r="I258" s="10">
        <f t="shared" si="89"/>
        <v>30000</v>
      </c>
      <c r="J258" s="8"/>
    </row>
    <row r="259" spans="1:10" x14ac:dyDescent="0.25">
      <c r="A259" s="105"/>
      <c r="B259" s="80"/>
      <c r="C259" s="8" t="s">
        <v>11</v>
      </c>
      <c r="D259" s="8"/>
      <c r="E259" s="11"/>
      <c r="F259" s="11"/>
      <c r="G259" s="11"/>
      <c r="H259" s="11"/>
      <c r="I259" s="10">
        <f t="shared" si="89"/>
        <v>0</v>
      </c>
      <c r="J259" s="8"/>
    </row>
    <row r="260" spans="1:10" x14ac:dyDescent="0.25">
      <c r="A260" s="105"/>
      <c r="B260" s="80"/>
      <c r="C260" s="8" t="s">
        <v>12</v>
      </c>
      <c r="D260" s="8"/>
      <c r="E260" s="11"/>
      <c r="F260" s="11"/>
      <c r="G260" s="11"/>
      <c r="H260" s="11"/>
      <c r="I260" s="10">
        <f t="shared" si="89"/>
        <v>0</v>
      </c>
      <c r="J260" s="8"/>
    </row>
    <row r="261" spans="1:10" x14ac:dyDescent="0.25">
      <c r="A261" s="105"/>
      <c r="B261" s="80"/>
      <c r="C261" s="8" t="s">
        <v>13</v>
      </c>
      <c r="D261" s="8"/>
      <c r="E261" s="11"/>
      <c r="F261" s="11"/>
      <c r="G261" s="11"/>
      <c r="H261" s="11"/>
      <c r="I261" s="10">
        <f t="shared" si="89"/>
        <v>0</v>
      </c>
      <c r="J261" s="8"/>
    </row>
    <row r="262" spans="1:10" x14ac:dyDescent="0.25">
      <c r="A262" s="105"/>
      <c r="B262" s="80"/>
      <c r="C262" s="8" t="s">
        <v>37</v>
      </c>
      <c r="D262" s="8"/>
      <c r="E262" s="11"/>
      <c r="F262" s="11"/>
      <c r="G262" s="11"/>
      <c r="H262" s="11"/>
      <c r="I262" s="10">
        <f t="shared" si="89"/>
        <v>0</v>
      </c>
      <c r="J262" s="8"/>
    </row>
    <row r="263" spans="1:10" x14ac:dyDescent="0.25">
      <c r="A263" s="105"/>
      <c r="B263" s="81"/>
      <c r="C263" s="8" t="s">
        <v>15</v>
      </c>
      <c r="D263" s="8" t="s">
        <v>110</v>
      </c>
      <c r="E263" s="11">
        <v>6248.7</v>
      </c>
      <c r="F263" s="11">
        <v>10000</v>
      </c>
      <c r="G263" s="11">
        <v>10000</v>
      </c>
      <c r="H263" s="11">
        <v>10000</v>
      </c>
      <c r="I263" s="10">
        <f t="shared" si="89"/>
        <v>30000</v>
      </c>
      <c r="J263" s="8"/>
    </row>
    <row r="264" spans="1:10" ht="25.2" customHeight="1" x14ac:dyDescent="0.25">
      <c r="A264" s="105" t="s">
        <v>20</v>
      </c>
      <c r="B264" s="79" t="s">
        <v>73</v>
      </c>
      <c r="C264" s="9" t="s">
        <v>9</v>
      </c>
      <c r="D264" s="9" t="s">
        <v>110</v>
      </c>
      <c r="E264" s="10">
        <f>SUM(E265:E269)</f>
        <v>5391.7</v>
      </c>
      <c r="F264" s="10">
        <f>SUM(F265:F269)</f>
        <v>5175.1000000000004</v>
      </c>
      <c r="G264" s="10">
        <f>SUM(G265:G269)</f>
        <v>2000</v>
      </c>
      <c r="H264" s="10">
        <f>SUM(H265:H269)</f>
        <v>2000</v>
      </c>
      <c r="I264" s="10">
        <f t="shared" si="89"/>
        <v>9175.1</v>
      </c>
      <c r="J264" s="8"/>
    </row>
    <row r="265" spans="1:10" x14ac:dyDescent="0.25">
      <c r="A265" s="105"/>
      <c r="B265" s="80"/>
      <c r="C265" s="8" t="s">
        <v>11</v>
      </c>
      <c r="D265" s="8"/>
      <c r="E265" s="11"/>
      <c r="F265" s="11"/>
      <c r="G265" s="11"/>
      <c r="H265" s="11"/>
      <c r="I265" s="10">
        <f t="shared" si="89"/>
        <v>0</v>
      </c>
      <c r="J265" s="8"/>
    </row>
    <row r="266" spans="1:10" ht="19.95" customHeight="1" x14ac:dyDescent="0.25">
      <c r="A266" s="105"/>
      <c r="B266" s="80"/>
      <c r="C266" s="8" t="s">
        <v>12</v>
      </c>
      <c r="D266" s="8"/>
      <c r="E266" s="11"/>
      <c r="F266" s="11">
        <v>4175.1000000000004</v>
      </c>
      <c r="G266" s="11"/>
      <c r="H266" s="11"/>
      <c r="I266" s="10">
        <f t="shared" si="89"/>
        <v>4175.1000000000004</v>
      </c>
      <c r="J266" s="8"/>
    </row>
    <row r="267" spans="1:10" x14ac:dyDescent="0.25">
      <c r="A267" s="105"/>
      <c r="B267" s="80"/>
      <c r="C267" s="8" t="s">
        <v>13</v>
      </c>
      <c r="D267" s="8"/>
      <c r="E267" s="11"/>
      <c r="F267" s="11"/>
      <c r="G267" s="11"/>
      <c r="H267" s="11"/>
      <c r="I267" s="10">
        <f t="shared" si="89"/>
        <v>0</v>
      </c>
      <c r="J267" s="8"/>
    </row>
    <row r="268" spans="1:10" ht="17.399999999999999" customHeight="1" x14ac:dyDescent="0.25">
      <c r="A268" s="105"/>
      <c r="B268" s="80"/>
      <c r="C268" s="8" t="s">
        <v>37</v>
      </c>
      <c r="D268" s="8"/>
      <c r="E268" s="11">
        <v>1391.7</v>
      </c>
      <c r="F268" s="11"/>
      <c r="G268" s="11"/>
      <c r="H268" s="11"/>
      <c r="I268" s="10">
        <f t="shared" si="89"/>
        <v>0</v>
      </c>
      <c r="J268" s="8"/>
    </row>
    <row r="269" spans="1:10" ht="16.95" customHeight="1" x14ac:dyDescent="0.25">
      <c r="A269" s="105"/>
      <c r="B269" s="81"/>
      <c r="C269" s="8" t="s">
        <v>15</v>
      </c>
      <c r="D269" s="8" t="s">
        <v>110</v>
      </c>
      <c r="E269" s="11">
        <v>4000</v>
      </c>
      <c r="F269" s="11">
        <v>1000</v>
      </c>
      <c r="G269" s="11">
        <v>2000</v>
      </c>
      <c r="H269" s="11">
        <v>2000</v>
      </c>
      <c r="I269" s="10">
        <f t="shared" si="89"/>
        <v>5000</v>
      </c>
      <c r="J269" s="8"/>
    </row>
    <row r="270" spans="1:10" ht="16.95" customHeight="1" x14ac:dyDescent="0.25">
      <c r="A270" s="105" t="s">
        <v>40</v>
      </c>
      <c r="B270" s="79" t="s">
        <v>114</v>
      </c>
      <c r="C270" s="9" t="s">
        <v>9</v>
      </c>
      <c r="D270" s="9" t="s">
        <v>110</v>
      </c>
      <c r="E270" s="10">
        <f>SUM(E271:E275)</f>
        <v>4164.3999999999996</v>
      </c>
      <c r="F270" s="10">
        <f>SUM(F271:F275)</f>
        <v>6001.8</v>
      </c>
      <c r="G270" s="10">
        <f>SUM(G271:G275)</f>
        <v>3875</v>
      </c>
      <c r="H270" s="10">
        <f>SUM(H271:H275)</f>
        <v>2000</v>
      </c>
      <c r="I270" s="10">
        <f t="shared" si="89"/>
        <v>11876.8</v>
      </c>
      <c r="J270" s="8"/>
    </row>
    <row r="271" spans="1:10" ht="16.95" customHeight="1" x14ac:dyDescent="0.25">
      <c r="A271" s="105"/>
      <c r="B271" s="80"/>
      <c r="C271" s="8" t="s">
        <v>11</v>
      </c>
      <c r="D271" s="8"/>
      <c r="E271" s="11"/>
      <c r="F271" s="11"/>
      <c r="G271" s="11"/>
      <c r="H271" s="11"/>
      <c r="I271" s="10">
        <f t="shared" si="89"/>
        <v>0</v>
      </c>
      <c r="J271" s="8"/>
    </row>
    <row r="272" spans="1:10" ht="16.95" customHeight="1" x14ac:dyDescent="0.25">
      <c r="A272" s="105"/>
      <c r="B272" s="80"/>
      <c r="C272" s="8" t="s">
        <v>12</v>
      </c>
      <c r="D272" s="8"/>
      <c r="E272" s="11">
        <v>3704.4</v>
      </c>
      <c r="F272" s="11">
        <v>5320.8</v>
      </c>
      <c r="G272" s="11">
        <v>1704</v>
      </c>
      <c r="H272" s="11"/>
      <c r="I272" s="10">
        <f t="shared" si="89"/>
        <v>7024.8</v>
      </c>
      <c r="J272" s="8"/>
    </row>
    <row r="273" spans="1:10" ht="16.95" customHeight="1" x14ac:dyDescent="0.25">
      <c r="A273" s="105"/>
      <c r="B273" s="80"/>
      <c r="C273" s="8" t="s">
        <v>13</v>
      </c>
      <c r="D273" s="8"/>
      <c r="E273" s="11"/>
      <c r="F273" s="11"/>
      <c r="G273" s="11"/>
      <c r="H273" s="11"/>
      <c r="I273" s="10">
        <f t="shared" si="89"/>
        <v>0</v>
      </c>
      <c r="J273" s="8"/>
    </row>
    <row r="274" spans="1:10" ht="16.95" customHeight="1" x14ac:dyDescent="0.25">
      <c r="A274" s="105"/>
      <c r="B274" s="80"/>
      <c r="C274" s="8" t="s">
        <v>37</v>
      </c>
      <c r="D274" s="8"/>
      <c r="E274" s="11"/>
      <c r="F274" s="11">
        <v>550</v>
      </c>
      <c r="G274" s="11">
        <v>171</v>
      </c>
      <c r="H274" s="11"/>
      <c r="I274" s="10">
        <f t="shared" si="89"/>
        <v>721</v>
      </c>
      <c r="J274" s="8"/>
    </row>
    <row r="275" spans="1:10" ht="22.2" customHeight="1" x14ac:dyDescent="0.25">
      <c r="A275" s="105"/>
      <c r="B275" s="81"/>
      <c r="C275" s="8" t="s">
        <v>15</v>
      </c>
      <c r="D275" s="8" t="s">
        <v>110</v>
      </c>
      <c r="E275" s="11">
        <v>460</v>
      </c>
      <c r="F275" s="11">
        <v>131</v>
      </c>
      <c r="G275" s="11">
        <v>2000</v>
      </c>
      <c r="H275" s="11">
        <v>2000</v>
      </c>
      <c r="I275" s="10">
        <f t="shared" si="89"/>
        <v>4131</v>
      </c>
      <c r="J275" s="8"/>
    </row>
    <row r="276" spans="1:10" ht="16.95" customHeight="1" x14ac:dyDescent="0.25">
      <c r="A276" s="105" t="s">
        <v>42</v>
      </c>
      <c r="B276" s="79" t="s">
        <v>113</v>
      </c>
      <c r="C276" s="9" t="s">
        <v>9</v>
      </c>
      <c r="D276" s="9" t="s">
        <v>110</v>
      </c>
      <c r="E276" s="10">
        <f>SUM(E277:E281)</f>
        <v>1999.6723099999999</v>
      </c>
      <c r="F276" s="10">
        <f>SUM(F277:F281)</f>
        <v>503.79999999999995</v>
      </c>
      <c r="G276" s="10">
        <f>SUM(G277:G281)</f>
        <v>2000</v>
      </c>
      <c r="H276" s="10">
        <f>SUM(H277:H281)</f>
        <v>1000</v>
      </c>
      <c r="I276" s="10">
        <f t="shared" si="89"/>
        <v>3503.8</v>
      </c>
      <c r="J276" s="8"/>
    </row>
    <row r="277" spans="1:10" ht="16.95" customHeight="1" x14ac:dyDescent="0.25">
      <c r="A277" s="105"/>
      <c r="B277" s="80"/>
      <c r="C277" s="8" t="s">
        <v>11</v>
      </c>
      <c r="D277" s="8"/>
      <c r="E277" s="11"/>
      <c r="F277" s="11"/>
      <c r="G277" s="11"/>
      <c r="H277" s="11"/>
      <c r="I277" s="10">
        <f t="shared" si="89"/>
        <v>0</v>
      </c>
      <c r="J277" s="8"/>
    </row>
    <row r="278" spans="1:10" ht="16.95" customHeight="1" x14ac:dyDescent="0.25">
      <c r="A278" s="105"/>
      <c r="B278" s="80"/>
      <c r="C278" s="8" t="s">
        <v>12</v>
      </c>
      <c r="D278" s="8"/>
      <c r="E278" s="11">
        <v>1357.7723100000001</v>
      </c>
      <c r="F278" s="11">
        <v>448.4</v>
      </c>
      <c r="G278" s="11"/>
      <c r="H278" s="11"/>
      <c r="I278" s="10">
        <f t="shared" si="89"/>
        <v>448.4</v>
      </c>
      <c r="J278" s="8"/>
    </row>
    <row r="279" spans="1:10" ht="16.95" customHeight="1" x14ac:dyDescent="0.25">
      <c r="A279" s="105"/>
      <c r="B279" s="80"/>
      <c r="C279" s="8" t="s">
        <v>13</v>
      </c>
      <c r="D279" s="8"/>
      <c r="E279" s="11"/>
      <c r="F279" s="11"/>
      <c r="G279" s="11"/>
      <c r="H279" s="11"/>
      <c r="I279" s="10">
        <f t="shared" si="89"/>
        <v>0</v>
      </c>
      <c r="J279" s="8"/>
    </row>
    <row r="280" spans="1:10" ht="16.95" customHeight="1" x14ac:dyDescent="0.25">
      <c r="A280" s="105"/>
      <c r="B280" s="80"/>
      <c r="C280" s="8" t="s">
        <v>37</v>
      </c>
      <c r="D280" s="8"/>
      <c r="E280" s="11"/>
      <c r="F280" s="11"/>
      <c r="G280" s="11"/>
      <c r="H280" s="11"/>
      <c r="I280" s="10">
        <f t="shared" si="89"/>
        <v>0</v>
      </c>
      <c r="J280" s="8"/>
    </row>
    <row r="281" spans="1:10" ht="17.399999999999999" customHeight="1" x14ac:dyDescent="0.25">
      <c r="A281" s="105"/>
      <c r="B281" s="81"/>
      <c r="C281" s="8" t="s">
        <v>15</v>
      </c>
      <c r="D281" s="8" t="s">
        <v>110</v>
      </c>
      <c r="E281" s="11">
        <v>641.9</v>
      </c>
      <c r="F281" s="11">
        <v>55.4</v>
      </c>
      <c r="G281" s="11">
        <v>2000</v>
      </c>
      <c r="H281" s="11">
        <v>1000</v>
      </c>
      <c r="I281" s="10">
        <f t="shared" si="89"/>
        <v>3055.4</v>
      </c>
      <c r="J281" s="8"/>
    </row>
    <row r="282" spans="1:10" x14ac:dyDescent="0.25">
      <c r="A282" s="105" t="s">
        <v>40</v>
      </c>
      <c r="B282" s="79" t="s">
        <v>74</v>
      </c>
      <c r="C282" s="9" t="s">
        <v>9</v>
      </c>
      <c r="D282" s="9" t="s">
        <v>110</v>
      </c>
      <c r="E282" s="10">
        <f>SUM(E283:E287)</f>
        <v>1000</v>
      </c>
      <c r="F282" s="10">
        <f>SUM(F283:F287)</f>
        <v>500</v>
      </c>
      <c r="G282" s="10">
        <f>SUM(G283:G287)</f>
        <v>500</v>
      </c>
      <c r="H282" s="10">
        <f>SUM(H283:H287)</f>
        <v>500</v>
      </c>
      <c r="I282" s="10">
        <f t="shared" si="89"/>
        <v>1500</v>
      </c>
      <c r="J282" s="8"/>
    </row>
    <row r="283" spans="1:10" x14ac:dyDescent="0.25">
      <c r="A283" s="105"/>
      <c r="B283" s="80"/>
      <c r="C283" s="8" t="s">
        <v>11</v>
      </c>
      <c r="D283" s="8"/>
      <c r="E283" s="11"/>
      <c r="F283" s="11"/>
      <c r="G283" s="11"/>
      <c r="H283" s="11"/>
      <c r="I283" s="10">
        <f t="shared" si="89"/>
        <v>0</v>
      </c>
      <c r="J283" s="8"/>
    </row>
    <row r="284" spans="1:10" x14ac:dyDescent="0.25">
      <c r="A284" s="105"/>
      <c r="B284" s="80"/>
      <c r="C284" s="8" t="s">
        <v>12</v>
      </c>
      <c r="D284" s="8"/>
      <c r="E284" s="11"/>
      <c r="F284" s="11"/>
      <c r="G284" s="11"/>
      <c r="H284" s="11"/>
      <c r="I284" s="10">
        <f t="shared" si="89"/>
        <v>0</v>
      </c>
      <c r="J284" s="8"/>
    </row>
    <row r="285" spans="1:10" x14ac:dyDescent="0.25">
      <c r="A285" s="105"/>
      <c r="B285" s="80"/>
      <c r="C285" s="8" t="s">
        <v>13</v>
      </c>
      <c r="D285" s="8"/>
      <c r="E285" s="11"/>
      <c r="F285" s="11"/>
      <c r="G285" s="11"/>
      <c r="H285" s="11"/>
      <c r="I285" s="10">
        <f t="shared" si="89"/>
        <v>0</v>
      </c>
      <c r="J285" s="8"/>
    </row>
    <row r="286" spans="1:10" x14ac:dyDescent="0.25">
      <c r="A286" s="105"/>
      <c r="B286" s="80"/>
      <c r="C286" s="8" t="s">
        <v>37</v>
      </c>
      <c r="D286" s="8"/>
      <c r="E286" s="11"/>
      <c r="F286" s="11"/>
      <c r="G286" s="11"/>
      <c r="H286" s="11"/>
      <c r="I286" s="10">
        <f t="shared" si="89"/>
        <v>0</v>
      </c>
      <c r="J286" s="8"/>
    </row>
    <row r="287" spans="1:10" ht="13.95" customHeight="1" x14ac:dyDescent="0.25">
      <c r="A287" s="105"/>
      <c r="B287" s="81"/>
      <c r="C287" s="8" t="s">
        <v>15</v>
      </c>
      <c r="D287" s="8" t="s">
        <v>110</v>
      </c>
      <c r="E287" s="11">
        <v>1000</v>
      </c>
      <c r="F287" s="11">
        <v>500</v>
      </c>
      <c r="G287" s="11">
        <v>500</v>
      </c>
      <c r="H287" s="11">
        <v>500</v>
      </c>
      <c r="I287" s="10">
        <f t="shared" si="89"/>
        <v>1500</v>
      </c>
      <c r="J287" s="8"/>
    </row>
    <row r="288" spans="1:10" ht="13.2" customHeight="1" x14ac:dyDescent="0.25">
      <c r="A288" s="105" t="s">
        <v>45</v>
      </c>
      <c r="B288" s="79" t="s">
        <v>75</v>
      </c>
      <c r="C288" s="9" t="s">
        <v>9</v>
      </c>
      <c r="D288" s="9" t="s">
        <v>110</v>
      </c>
      <c r="E288" s="10">
        <f>SUM(E289:E293)</f>
        <v>1999.68</v>
      </c>
      <c r="F288" s="10">
        <f>SUM(F289:F293)</f>
        <v>1190.2</v>
      </c>
      <c r="G288" s="10">
        <f>SUM(G289:G293)</f>
        <v>200</v>
      </c>
      <c r="H288" s="10">
        <f>SUM(H289:H293)</f>
        <v>200</v>
      </c>
      <c r="I288" s="10">
        <f t="shared" si="89"/>
        <v>1590.2</v>
      </c>
      <c r="J288" s="8"/>
    </row>
    <row r="289" spans="1:10" x14ac:dyDescent="0.25">
      <c r="A289" s="105"/>
      <c r="B289" s="80"/>
      <c r="C289" s="8" t="s">
        <v>11</v>
      </c>
      <c r="D289" s="8"/>
      <c r="E289" s="20"/>
      <c r="F289" s="20"/>
      <c r="G289" s="20"/>
      <c r="H289" s="20"/>
      <c r="I289" s="10">
        <f t="shared" si="89"/>
        <v>0</v>
      </c>
      <c r="J289" s="8"/>
    </row>
    <row r="290" spans="1:10" x14ac:dyDescent="0.25">
      <c r="A290" s="105"/>
      <c r="B290" s="80"/>
      <c r="C290" s="8" t="s">
        <v>12</v>
      </c>
      <c r="D290" s="8"/>
      <c r="E290" s="20">
        <v>1068.3800000000001</v>
      </c>
      <c r="F290" s="20">
        <v>1059.3</v>
      </c>
      <c r="G290" s="20"/>
      <c r="H290" s="20"/>
      <c r="I290" s="10">
        <f t="shared" si="89"/>
        <v>1059.3</v>
      </c>
      <c r="J290" s="8"/>
    </row>
    <row r="291" spans="1:10" x14ac:dyDescent="0.25">
      <c r="A291" s="105"/>
      <c r="B291" s="80"/>
      <c r="C291" s="8" t="s">
        <v>13</v>
      </c>
      <c r="D291" s="8"/>
      <c r="E291" s="20"/>
      <c r="F291" s="20"/>
      <c r="G291" s="20"/>
      <c r="H291" s="20"/>
      <c r="I291" s="10">
        <f t="shared" si="89"/>
        <v>0</v>
      </c>
      <c r="J291" s="8"/>
    </row>
    <row r="292" spans="1:10" x14ac:dyDescent="0.25">
      <c r="A292" s="105"/>
      <c r="B292" s="80"/>
      <c r="C292" s="8" t="s">
        <v>37</v>
      </c>
      <c r="D292" s="8"/>
      <c r="E292" s="20"/>
      <c r="F292" s="20"/>
      <c r="G292" s="20"/>
      <c r="H292" s="20"/>
      <c r="I292" s="10">
        <f t="shared" si="89"/>
        <v>0</v>
      </c>
      <c r="J292" s="8"/>
    </row>
    <row r="293" spans="1:10" ht="26.4" customHeight="1" x14ac:dyDescent="0.25">
      <c r="A293" s="105"/>
      <c r="B293" s="81"/>
      <c r="C293" s="8" t="s">
        <v>15</v>
      </c>
      <c r="D293" s="8" t="s">
        <v>110</v>
      </c>
      <c r="E293" s="11">
        <v>931.3</v>
      </c>
      <c r="F293" s="11">
        <v>130.9</v>
      </c>
      <c r="G293" s="11">
        <v>200</v>
      </c>
      <c r="H293" s="11">
        <v>200</v>
      </c>
      <c r="I293" s="10">
        <f t="shared" si="89"/>
        <v>530.9</v>
      </c>
      <c r="J293" s="8"/>
    </row>
    <row r="294" spans="1:10" ht="13.2" customHeight="1" x14ac:dyDescent="0.25">
      <c r="A294" s="105" t="s">
        <v>47</v>
      </c>
      <c r="B294" s="79" t="s">
        <v>76</v>
      </c>
      <c r="C294" s="9" t="s">
        <v>9</v>
      </c>
      <c r="D294" s="9" t="s">
        <v>110</v>
      </c>
      <c r="E294" s="10">
        <v>400</v>
      </c>
      <c r="F294" s="10">
        <f>SUM(F295:F299)</f>
        <v>390</v>
      </c>
      <c r="G294" s="10">
        <f>SUM(G295:G299)</f>
        <v>190</v>
      </c>
      <c r="H294" s="10">
        <f>SUM(H295:H299)</f>
        <v>190</v>
      </c>
      <c r="I294" s="10">
        <f t="shared" si="89"/>
        <v>770</v>
      </c>
      <c r="J294" s="8"/>
    </row>
    <row r="295" spans="1:10" x14ac:dyDescent="0.25">
      <c r="A295" s="105"/>
      <c r="B295" s="80"/>
      <c r="C295" s="8" t="s">
        <v>11</v>
      </c>
      <c r="D295" s="8"/>
      <c r="E295" s="20"/>
      <c r="F295" s="20"/>
      <c r="G295" s="20"/>
      <c r="H295" s="20"/>
      <c r="I295" s="10">
        <f t="shared" si="89"/>
        <v>0</v>
      </c>
      <c r="J295" s="8"/>
    </row>
    <row r="296" spans="1:10" x14ac:dyDescent="0.25">
      <c r="A296" s="105"/>
      <c r="B296" s="80"/>
      <c r="C296" s="8" t="s">
        <v>12</v>
      </c>
      <c r="D296" s="8"/>
      <c r="E296" s="20"/>
      <c r="F296" s="20"/>
      <c r="G296" s="20"/>
      <c r="H296" s="20"/>
      <c r="I296" s="10">
        <f t="shared" si="89"/>
        <v>0</v>
      </c>
      <c r="J296" s="8"/>
    </row>
    <row r="297" spans="1:10" x14ac:dyDescent="0.25">
      <c r="A297" s="105"/>
      <c r="B297" s="80"/>
      <c r="C297" s="8" t="s">
        <v>13</v>
      </c>
      <c r="D297" s="8"/>
      <c r="E297" s="20"/>
      <c r="F297" s="20"/>
      <c r="G297" s="20"/>
      <c r="H297" s="20"/>
      <c r="I297" s="10">
        <f t="shared" si="89"/>
        <v>0</v>
      </c>
      <c r="J297" s="8"/>
    </row>
    <row r="298" spans="1:10" x14ac:dyDescent="0.25">
      <c r="A298" s="105"/>
      <c r="B298" s="80"/>
      <c r="C298" s="8" t="s">
        <v>37</v>
      </c>
      <c r="D298" s="8"/>
      <c r="E298" s="20"/>
      <c r="F298" s="20"/>
      <c r="G298" s="20"/>
      <c r="H298" s="20"/>
      <c r="I298" s="10">
        <f t="shared" si="89"/>
        <v>0</v>
      </c>
      <c r="J298" s="8"/>
    </row>
    <row r="299" spans="1:10" x14ac:dyDescent="0.25">
      <c r="A299" s="105"/>
      <c r="B299" s="81"/>
      <c r="C299" s="8" t="s">
        <v>15</v>
      </c>
      <c r="D299" s="8" t="s">
        <v>110</v>
      </c>
      <c r="E299" s="20">
        <v>400</v>
      </c>
      <c r="F299" s="20">
        <v>390</v>
      </c>
      <c r="G299" s="20">
        <v>190</v>
      </c>
      <c r="H299" s="20">
        <v>190</v>
      </c>
      <c r="I299" s="10">
        <f t="shared" si="89"/>
        <v>770</v>
      </c>
      <c r="J299" s="8"/>
    </row>
    <row r="300" spans="1:10" ht="13.2" customHeight="1" x14ac:dyDescent="0.25">
      <c r="A300" s="106"/>
      <c r="B300" s="107" t="s">
        <v>77</v>
      </c>
      <c r="C300" s="9" t="s">
        <v>9</v>
      </c>
      <c r="D300" s="9" t="s">
        <v>110</v>
      </c>
      <c r="E300" s="22">
        <f>SUM(E301:E305)</f>
        <v>11834.489000000001</v>
      </c>
      <c r="F300" s="22">
        <f>SUM(F301:F305)</f>
        <v>7570.5</v>
      </c>
      <c r="G300" s="22">
        <f>SUM(G301:G305)</f>
        <v>9834.5</v>
      </c>
      <c r="H300" s="22">
        <f>SUM(H301:H305)</f>
        <v>4450</v>
      </c>
      <c r="I300" s="10">
        <f t="shared" si="89"/>
        <v>21855</v>
      </c>
      <c r="J300" s="8"/>
    </row>
    <row r="301" spans="1:10" ht="12.75" customHeight="1" x14ac:dyDescent="0.25">
      <c r="A301" s="106"/>
      <c r="B301" s="107"/>
      <c r="C301" s="9" t="s">
        <v>11</v>
      </c>
      <c r="D301" s="8"/>
      <c r="E301" s="23">
        <f t="shared" ref="E301:G305" si="90">E307+E355</f>
        <v>111.63500000000001</v>
      </c>
      <c r="F301" s="23">
        <f t="shared" si="90"/>
        <v>0</v>
      </c>
      <c r="G301" s="23">
        <f t="shared" si="90"/>
        <v>0</v>
      </c>
      <c r="H301" s="23">
        <f t="shared" ref="H301" si="91">H307+H355</f>
        <v>0</v>
      </c>
      <c r="I301" s="10">
        <f t="shared" si="89"/>
        <v>0</v>
      </c>
      <c r="J301" s="8"/>
    </row>
    <row r="302" spans="1:10" ht="12.75" customHeight="1" x14ac:dyDescent="0.25">
      <c r="A302" s="106"/>
      <c r="B302" s="107"/>
      <c r="C302" s="9" t="s">
        <v>12</v>
      </c>
      <c r="D302" s="8"/>
      <c r="E302" s="23">
        <f t="shared" si="90"/>
        <v>7630.0812100000003</v>
      </c>
      <c r="F302" s="23">
        <f t="shared" si="90"/>
        <v>2650.5</v>
      </c>
      <c r="G302" s="23">
        <f t="shared" si="90"/>
        <v>5384.5</v>
      </c>
      <c r="H302" s="23">
        <f t="shared" ref="H302" si="92">H308+H356</f>
        <v>0</v>
      </c>
      <c r="I302" s="10">
        <f t="shared" si="89"/>
        <v>8035</v>
      </c>
      <c r="J302" s="8"/>
    </row>
    <row r="303" spans="1:10" ht="15" customHeight="1" x14ac:dyDescent="0.25">
      <c r="A303" s="106"/>
      <c r="B303" s="107"/>
      <c r="C303" s="9" t="s">
        <v>13</v>
      </c>
      <c r="D303" s="8"/>
      <c r="E303" s="23">
        <f t="shared" si="90"/>
        <v>0</v>
      </c>
      <c r="F303" s="23">
        <f t="shared" si="90"/>
        <v>0</v>
      </c>
      <c r="G303" s="23">
        <f t="shared" si="90"/>
        <v>0</v>
      </c>
      <c r="H303" s="23">
        <f t="shared" ref="H303" si="93">H309+H357</f>
        <v>0</v>
      </c>
      <c r="I303" s="10">
        <f t="shared" si="89"/>
        <v>0</v>
      </c>
      <c r="J303" s="8"/>
    </row>
    <row r="304" spans="1:10" ht="15.75" customHeight="1" x14ac:dyDescent="0.25">
      <c r="A304" s="106"/>
      <c r="B304" s="107"/>
      <c r="C304" s="9" t="s">
        <v>37</v>
      </c>
      <c r="D304" s="8"/>
      <c r="E304" s="23">
        <f t="shared" si="90"/>
        <v>0</v>
      </c>
      <c r="F304" s="23">
        <f t="shared" si="90"/>
        <v>0</v>
      </c>
      <c r="G304" s="23">
        <f t="shared" si="90"/>
        <v>0</v>
      </c>
      <c r="H304" s="23">
        <f t="shared" ref="H304" si="94">H310+H358</f>
        <v>0</v>
      </c>
      <c r="I304" s="10">
        <f t="shared" si="89"/>
        <v>0</v>
      </c>
      <c r="J304" s="8"/>
    </row>
    <row r="305" spans="1:10" ht="12.6" customHeight="1" x14ac:dyDescent="0.25">
      <c r="A305" s="106"/>
      <c r="B305" s="107"/>
      <c r="C305" s="9" t="s">
        <v>15</v>
      </c>
      <c r="D305" s="8" t="s">
        <v>110</v>
      </c>
      <c r="E305" s="22">
        <f t="shared" si="90"/>
        <v>4092.77279</v>
      </c>
      <c r="F305" s="22">
        <f t="shared" si="90"/>
        <v>4920</v>
      </c>
      <c r="G305" s="22">
        <f t="shared" si="90"/>
        <v>4450</v>
      </c>
      <c r="H305" s="22">
        <f t="shared" ref="H305" si="95">H311+H359</f>
        <v>4450</v>
      </c>
      <c r="I305" s="10">
        <f t="shared" si="89"/>
        <v>13820</v>
      </c>
      <c r="J305" s="8"/>
    </row>
    <row r="306" spans="1:10" x14ac:dyDescent="0.25">
      <c r="A306" s="95">
        <v>1</v>
      </c>
      <c r="B306" s="108" t="s">
        <v>78</v>
      </c>
      <c r="C306" s="8" t="s">
        <v>9</v>
      </c>
      <c r="D306" s="9" t="s">
        <v>110</v>
      </c>
      <c r="E306" s="22">
        <f>SUM(E307:E311)</f>
        <v>9994.4890000000014</v>
      </c>
      <c r="F306" s="22">
        <f>SUM(F307:F311)</f>
        <v>5770.5</v>
      </c>
      <c r="G306" s="22">
        <f t="shared" ref="G306:H306" si="96">SUM(G307:G311)</f>
        <v>2850</v>
      </c>
      <c r="H306" s="22">
        <f t="shared" si="96"/>
        <v>2850</v>
      </c>
      <c r="I306" s="10">
        <f t="shared" si="89"/>
        <v>11470.5</v>
      </c>
      <c r="J306" s="8"/>
    </row>
    <row r="307" spans="1:10" x14ac:dyDescent="0.25">
      <c r="A307" s="96"/>
      <c r="B307" s="109"/>
      <c r="C307" s="8" t="s">
        <v>11</v>
      </c>
      <c r="D307" s="8"/>
      <c r="E307" s="22">
        <f>E313+E319+E325+E331+E337+E343+E349</f>
        <v>111.63500000000001</v>
      </c>
      <c r="F307" s="22">
        <f t="shared" ref="F307:G307" si="97">F313+F319+F325+F331+F337+F343+F349</f>
        <v>0</v>
      </c>
      <c r="G307" s="22">
        <f t="shared" si="97"/>
        <v>0</v>
      </c>
      <c r="H307" s="22">
        <f t="shared" ref="H307" si="98">H313+H319+H325+H331+H337+H343+H349</f>
        <v>0</v>
      </c>
      <c r="I307" s="10">
        <f t="shared" si="89"/>
        <v>0</v>
      </c>
      <c r="J307" s="8"/>
    </row>
    <row r="308" spans="1:10" x14ac:dyDescent="0.25">
      <c r="A308" s="96"/>
      <c r="B308" s="109"/>
      <c r="C308" s="8" t="s">
        <v>12</v>
      </c>
      <c r="D308" s="8"/>
      <c r="E308" s="22">
        <f t="shared" ref="E308:G311" si="99">E314+E320+E326+E332+E338+E344+E350</f>
        <v>7630.0812100000003</v>
      </c>
      <c r="F308" s="22">
        <f t="shared" si="99"/>
        <v>2650.5</v>
      </c>
      <c r="G308" s="22">
        <f t="shared" si="99"/>
        <v>0</v>
      </c>
      <c r="H308" s="22">
        <f t="shared" ref="H308" si="100">H314+H320+H326+H332+H338+H344+H350</f>
        <v>0</v>
      </c>
      <c r="I308" s="10">
        <f t="shared" si="89"/>
        <v>2650.5</v>
      </c>
      <c r="J308" s="8"/>
    </row>
    <row r="309" spans="1:10" x14ac:dyDescent="0.25">
      <c r="A309" s="96"/>
      <c r="B309" s="109"/>
      <c r="C309" s="8" t="s">
        <v>13</v>
      </c>
      <c r="D309" s="8"/>
      <c r="E309" s="22">
        <f t="shared" si="99"/>
        <v>0</v>
      </c>
      <c r="F309" s="22">
        <f t="shared" si="99"/>
        <v>0</v>
      </c>
      <c r="G309" s="22">
        <f t="shared" si="99"/>
        <v>0</v>
      </c>
      <c r="H309" s="22">
        <f t="shared" ref="H309" si="101">H315+H321+H327+H333+H339+H345+H351</f>
        <v>0</v>
      </c>
      <c r="I309" s="10">
        <f t="shared" ref="I309:I378" si="102">SUM(F309:H309)</f>
        <v>0</v>
      </c>
      <c r="J309" s="8"/>
    </row>
    <row r="310" spans="1:10" x14ac:dyDescent="0.25">
      <c r="A310" s="96"/>
      <c r="B310" s="109"/>
      <c r="C310" s="8" t="s">
        <v>27</v>
      </c>
      <c r="D310" s="8"/>
      <c r="E310" s="22">
        <f t="shared" si="99"/>
        <v>0</v>
      </c>
      <c r="F310" s="22">
        <f t="shared" si="99"/>
        <v>0</v>
      </c>
      <c r="G310" s="22">
        <f t="shared" si="99"/>
        <v>0</v>
      </c>
      <c r="H310" s="22">
        <f t="shared" ref="H310" si="103">H316+H322+H328+H334+H340+H346+H352</f>
        <v>0</v>
      </c>
      <c r="I310" s="10">
        <f t="shared" si="102"/>
        <v>0</v>
      </c>
      <c r="J310" s="8"/>
    </row>
    <row r="311" spans="1:10" x14ac:dyDescent="0.25">
      <c r="A311" s="97"/>
      <c r="B311" s="110"/>
      <c r="C311" s="8" t="s">
        <v>15</v>
      </c>
      <c r="D311" s="8" t="s">
        <v>110</v>
      </c>
      <c r="E311" s="22">
        <f t="shared" si="99"/>
        <v>2252.77279</v>
      </c>
      <c r="F311" s="22">
        <f t="shared" si="99"/>
        <v>3120</v>
      </c>
      <c r="G311" s="22">
        <f t="shared" si="99"/>
        <v>2850</v>
      </c>
      <c r="H311" s="22">
        <f t="shared" ref="H311" si="104">H317+H323+H329+H335+H341+H347+H353</f>
        <v>2850</v>
      </c>
      <c r="I311" s="10">
        <f t="shared" si="102"/>
        <v>8820</v>
      </c>
      <c r="J311" s="8"/>
    </row>
    <row r="312" spans="1:10" x14ac:dyDescent="0.25">
      <c r="A312" s="76" t="s">
        <v>18</v>
      </c>
      <c r="B312" s="102" t="s">
        <v>79</v>
      </c>
      <c r="C312" s="8" t="s">
        <v>9</v>
      </c>
      <c r="D312" s="9" t="s">
        <v>110</v>
      </c>
      <c r="E312" s="22">
        <f>SUM(E313:E317)</f>
        <v>1157.2</v>
      </c>
      <c r="F312" s="22">
        <f t="shared" ref="F312:H312" si="105">SUM(F313:F317)</f>
        <v>2000</v>
      </c>
      <c r="G312" s="22">
        <f t="shared" si="105"/>
        <v>2000</v>
      </c>
      <c r="H312" s="22">
        <f t="shared" si="105"/>
        <v>2000</v>
      </c>
      <c r="I312" s="10">
        <f t="shared" si="102"/>
        <v>6000</v>
      </c>
      <c r="J312" s="8"/>
    </row>
    <row r="313" spans="1:10" x14ac:dyDescent="0.25">
      <c r="A313" s="77"/>
      <c r="B313" s="103"/>
      <c r="C313" s="8" t="s">
        <v>11</v>
      </c>
      <c r="D313" s="8"/>
      <c r="E313" s="12"/>
      <c r="F313" s="12"/>
      <c r="G313" s="12"/>
      <c r="H313" s="12"/>
      <c r="I313" s="10">
        <f t="shared" si="102"/>
        <v>0</v>
      </c>
      <c r="J313" s="8"/>
    </row>
    <row r="314" spans="1:10" x14ac:dyDescent="0.25">
      <c r="A314" s="77"/>
      <c r="B314" s="103"/>
      <c r="C314" s="8" t="s">
        <v>12</v>
      </c>
      <c r="D314" s="8"/>
      <c r="E314" s="12"/>
      <c r="F314" s="12"/>
      <c r="G314" s="12"/>
      <c r="H314" s="12"/>
      <c r="I314" s="10">
        <f t="shared" si="102"/>
        <v>0</v>
      </c>
      <c r="J314" s="8"/>
    </row>
    <row r="315" spans="1:10" x14ac:dyDescent="0.25">
      <c r="A315" s="77"/>
      <c r="B315" s="103"/>
      <c r="C315" s="8" t="s">
        <v>13</v>
      </c>
      <c r="D315" s="8"/>
      <c r="E315" s="12"/>
      <c r="F315" s="12"/>
      <c r="G315" s="12"/>
      <c r="H315" s="12"/>
      <c r="I315" s="10">
        <f t="shared" si="102"/>
        <v>0</v>
      </c>
      <c r="J315" s="8"/>
    </row>
    <row r="316" spans="1:10" ht="12.6" customHeight="1" x14ac:dyDescent="0.25">
      <c r="A316" s="77"/>
      <c r="B316" s="103"/>
      <c r="C316" s="8" t="s">
        <v>37</v>
      </c>
      <c r="D316" s="8"/>
      <c r="E316" s="12"/>
      <c r="F316" s="12"/>
      <c r="G316" s="12"/>
      <c r="H316" s="12"/>
      <c r="I316" s="10">
        <f t="shared" si="102"/>
        <v>0</v>
      </c>
      <c r="J316" s="8"/>
    </row>
    <row r="317" spans="1:10" ht="13.5" customHeight="1" x14ac:dyDescent="0.25">
      <c r="A317" s="78"/>
      <c r="B317" s="104"/>
      <c r="C317" s="8" t="s">
        <v>15</v>
      </c>
      <c r="D317" s="8" t="s">
        <v>110</v>
      </c>
      <c r="E317" s="12">
        <v>1157.2</v>
      </c>
      <c r="F317" s="12">
        <v>2000</v>
      </c>
      <c r="G317" s="12">
        <v>2000</v>
      </c>
      <c r="H317" s="12">
        <v>2000</v>
      </c>
      <c r="I317" s="10">
        <f t="shared" si="102"/>
        <v>6000</v>
      </c>
      <c r="J317" s="8"/>
    </row>
    <row r="318" spans="1:10" x14ac:dyDescent="0.25">
      <c r="A318" s="76" t="s">
        <v>20</v>
      </c>
      <c r="B318" s="102" t="s">
        <v>80</v>
      </c>
      <c r="C318" s="8" t="s">
        <v>9</v>
      </c>
      <c r="D318" s="9" t="s">
        <v>110</v>
      </c>
      <c r="E318" s="23">
        <f>SUM(E319:E323)</f>
        <v>876.6</v>
      </c>
      <c r="F318" s="23">
        <f>SUM(F319:F323)</f>
        <v>850</v>
      </c>
      <c r="G318" s="23">
        <f>SUM(G319:G323)</f>
        <v>850</v>
      </c>
      <c r="H318" s="23">
        <f>SUM(H319:H323)</f>
        <v>850</v>
      </c>
      <c r="I318" s="10">
        <f t="shared" si="102"/>
        <v>2550</v>
      </c>
      <c r="J318" s="8"/>
    </row>
    <row r="319" spans="1:10" x14ac:dyDescent="0.25">
      <c r="A319" s="77"/>
      <c r="B319" s="103"/>
      <c r="C319" s="8" t="s">
        <v>11</v>
      </c>
      <c r="D319" s="8"/>
      <c r="E319" s="12"/>
      <c r="F319" s="12"/>
      <c r="G319" s="12"/>
      <c r="H319" s="12"/>
      <c r="I319" s="10">
        <f t="shared" si="102"/>
        <v>0</v>
      </c>
      <c r="J319" s="8"/>
    </row>
    <row r="320" spans="1:10" x14ac:dyDescent="0.25">
      <c r="A320" s="77"/>
      <c r="B320" s="103"/>
      <c r="C320" s="8" t="s">
        <v>12</v>
      </c>
      <c r="D320" s="8"/>
      <c r="E320" s="12"/>
      <c r="F320" s="12"/>
      <c r="G320" s="12"/>
      <c r="H320" s="12"/>
      <c r="I320" s="10">
        <f t="shared" si="102"/>
        <v>0</v>
      </c>
      <c r="J320" s="8"/>
    </row>
    <row r="321" spans="1:10" x14ac:dyDescent="0.25">
      <c r="A321" s="77"/>
      <c r="B321" s="103"/>
      <c r="C321" s="8" t="s">
        <v>13</v>
      </c>
      <c r="D321" s="8"/>
      <c r="E321" s="12"/>
      <c r="F321" s="12"/>
      <c r="G321" s="12"/>
      <c r="H321" s="12"/>
      <c r="I321" s="10">
        <f t="shared" si="102"/>
        <v>0</v>
      </c>
      <c r="J321" s="8"/>
    </row>
    <row r="322" spans="1:10" x14ac:dyDescent="0.25">
      <c r="A322" s="77"/>
      <c r="B322" s="103"/>
      <c r="C322" s="8" t="s">
        <v>37</v>
      </c>
      <c r="D322" s="8"/>
      <c r="E322" s="12"/>
      <c r="F322" s="12"/>
      <c r="G322" s="12"/>
      <c r="H322" s="12"/>
      <c r="I322" s="10">
        <f t="shared" si="102"/>
        <v>0</v>
      </c>
      <c r="J322" s="8"/>
    </row>
    <row r="323" spans="1:10" ht="12.75" customHeight="1" x14ac:dyDescent="0.25">
      <c r="A323" s="78"/>
      <c r="B323" s="104"/>
      <c r="C323" s="8" t="s">
        <v>15</v>
      </c>
      <c r="D323" s="8" t="s">
        <v>110</v>
      </c>
      <c r="E323" s="12">
        <v>876.6</v>
      </c>
      <c r="F323" s="12">
        <v>850</v>
      </c>
      <c r="G323" s="12">
        <v>850</v>
      </c>
      <c r="H323" s="12">
        <v>850</v>
      </c>
      <c r="I323" s="10">
        <f t="shared" si="102"/>
        <v>2550</v>
      </c>
      <c r="J323" s="8"/>
    </row>
    <row r="324" spans="1:10" x14ac:dyDescent="0.25">
      <c r="A324" s="76" t="s">
        <v>40</v>
      </c>
      <c r="B324" s="79" t="s">
        <v>81</v>
      </c>
      <c r="C324" s="8" t="s">
        <v>9</v>
      </c>
      <c r="D324" s="9" t="s">
        <v>110</v>
      </c>
      <c r="E324" s="46">
        <f t="shared" ref="E324:F324" si="106">SUM(E325:E329)</f>
        <v>1393.3889999999999</v>
      </c>
      <c r="F324" s="23">
        <f t="shared" si="106"/>
        <v>1064.5</v>
      </c>
      <c r="G324" s="23"/>
      <c r="H324" s="23"/>
      <c r="I324" s="10">
        <f t="shared" si="102"/>
        <v>1064.5</v>
      </c>
      <c r="J324" s="8"/>
    </row>
    <row r="325" spans="1:10" x14ac:dyDescent="0.25">
      <c r="A325" s="77"/>
      <c r="B325" s="80"/>
      <c r="C325" s="8" t="s">
        <v>11</v>
      </c>
      <c r="D325" s="8"/>
      <c r="E325" s="24">
        <v>111.63500000000001</v>
      </c>
      <c r="F325" s="25"/>
      <c r="G325" s="12"/>
      <c r="H325" s="12"/>
      <c r="I325" s="10">
        <f t="shared" si="102"/>
        <v>0</v>
      </c>
      <c r="J325" s="8"/>
    </row>
    <row r="326" spans="1:10" x14ac:dyDescent="0.25">
      <c r="A326" s="77"/>
      <c r="B326" s="80"/>
      <c r="C326" s="8" t="s">
        <v>12</v>
      </c>
      <c r="D326" s="8"/>
      <c r="E326" s="26">
        <v>1128.4812099999999</v>
      </c>
      <c r="F326" s="27">
        <v>964.5</v>
      </c>
      <c r="G326" s="12"/>
      <c r="H326" s="12"/>
      <c r="I326" s="10">
        <f t="shared" si="102"/>
        <v>964.5</v>
      </c>
      <c r="J326" s="8"/>
    </row>
    <row r="327" spans="1:10" x14ac:dyDescent="0.25">
      <c r="A327" s="77"/>
      <c r="B327" s="80"/>
      <c r="C327" s="8" t="s">
        <v>13</v>
      </c>
      <c r="D327" s="8"/>
      <c r="E327" s="28"/>
      <c r="F327" s="29"/>
      <c r="G327" s="12"/>
      <c r="H327" s="12"/>
      <c r="I327" s="10">
        <f t="shared" si="102"/>
        <v>0</v>
      </c>
      <c r="J327" s="8"/>
    </row>
    <row r="328" spans="1:10" x14ac:dyDescent="0.25">
      <c r="A328" s="77"/>
      <c r="B328" s="80"/>
      <c r="C328" s="8" t="s">
        <v>37</v>
      </c>
      <c r="D328" s="8"/>
      <c r="E328" s="12"/>
      <c r="F328" s="12"/>
      <c r="G328" s="12"/>
      <c r="H328" s="12"/>
      <c r="I328" s="10">
        <f t="shared" si="102"/>
        <v>0</v>
      </c>
      <c r="J328" s="8"/>
    </row>
    <row r="329" spans="1:10" x14ac:dyDescent="0.25">
      <c r="A329" s="78"/>
      <c r="B329" s="81"/>
      <c r="C329" s="8" t="s">
        <v>15</v>
      </c>
      <c r="D329" s="8" t="s">
        <v>110</v>
      </c>
      <c r="E329" s="30">
        <v>153.27278999999999</v>
      </c>
      <c r="F329" s="12">
        <v>100</v>
      </c>
      <c r="G329" s="12"/>
      <c r="H329" s="12"/>
      <c r="I329" s="10">
        <f t="shared" si="102"/>
        <v>100</v>
      </c>
      <c r="J329" s="8"/>
    </row>
    <row r="330" spans="1:10" ht="13.2" customHeight="1" x14ac:dyDescent="0.25">
      <c r="A330" s="76" t="s">
        <v>42</v>
      </c>
      <c r="B330" s="79" t="s">
        <v>109</v>
      </c>
      <c r="C330" s="8" t="s">
        <v>9</v>
      </c>
      <c r="D330" s="9" t="s">
        <v>110</v>
      </c>
      <c r="E330" s="23">
        <f t="shared" ref="E330:G330" si="107">SUM(E331:E335)</f>
        <v>0</v>
      </c>
      <c r="F330" s="23">
        <f t="shared" si="107"/>
        <v>0</v>
      </c>
      <c r="G330" s="23">
        <f t="shared" si="107"/>
        <v>0</v>
      </c>
      <c r="H330" s="23">
        <f t="shared" ref="H330" si="108">SUM(H331:H335)</f>
        <v>0</v>
      </c>
      <c r="I330" s="10">
        <f t="shared" si="102"/>
        <v>0</v>
      </c>
      <c r="J330" s="8"/>
    </row>
    <row r="331" spans="1:10" x14ac:dyDescent="0.25">
      <c r="A331" s="77"/>
      <c r="B331" s="80"/>
      <c r="C331" s="8" t="s">
        <v>11</v>
      </c>
      <c r="D331" s="8"/>
      <c r="E331" s="12"/>
      <c r="F331" s="12"/>
      <c r="G331" s="12"/>
      <c r="H331" s="12"/>
      <c r="I331" s="10">
        <f t="shared" si="102"/>
        <v>0</v>
      </c>
      <c r="J331" s="8"/>
    </row>
    <row r="332" spans="1:10" x14ac:dyDescent="0.25">
      <c r="A332" s="77"/>
      <c r="B332" s="80"/>
      <c r="C332" s="8" t="s">
        <v>12</v>
      </c>
      <c r="D332" s="8"/>
      <c r="E332" s="12"/>
      <c r="F332" s="12"/>
      <c r="G332" s="12"/>
      <c r="H332" s="12"/>
      <c r="I332" s="10">
        <f t="shared" si="102"/>
        <v>0</v>
      </c>
      <c r="J332" s="8"/>
    </row>
    <row r="333" spans="1:10" x14ac:dyDescent="0.25">
      <c r="A333" s="77"/>
      <c r="B333" s="80"/>
      <c r="C333" s="8" t="s">
        <v>13</v>
      </c>
      <c r="D333" s="8"/>
      <c r="E333" s="12"/>
      <c r="F333" s="12"/>
      <c r="G333" s="12"/>
      <c r="H333" s="12"/>
      <c r="I333" s="10">
        <f t="shared" si="102"/>
        <v>0</v>
      </c>
      <c r="J333" s="8"/>
    </row>
    <row r="334" spans="1:10" x14ac:dyDescent="0.25">
      <c r="A334" s="77"/>
      <c r="B334" s="80"/>
      <c r="C334" s="8" t="s">
        <v>37</v>
      </c>
      <c r="D334" s="8"/>
      <c r="E334" s="12"/>
      <c r="F334" s="12"/>
      <c r="G334" s="12"/>
      <c r="H334" s="12"/>
      <c r="I334" s="10">
        <f t="shared" si="102"/>
        <v>0</v>
      </c>
      <c r="J334" s="8"/>
    </row>
    <row r="335" spans="1:10" x14ac:dyDescent="0.25">
      <c r="A335" s="78"/>
      <c r="B335" s="81"/>
      <c r="C335" s="8" t="s">
        <v>15</v>
      </c>
      <c r="D335" s="8" t="s">
        <v>110</v>
      </c>
      <c r="E335" s="12">
        <v>0</v>
      </c>
      <c r="F335" s="12"/>
      <c r="G335" s="12"/>
      <c r="H335" s="12"/>
      <c r="I335" s="10">
        <f t="shared" si="102"/>
        <v>0</v>
      </c>
      <c r="J335" s="8"/>
    </row>
    <row r="336" spans="1:10" ht="12.75" customHeight="1" x14ac:dyDescent="0.25">
      <c r="A336" s="76" t="s">
        <v>45</v>
      </c>
      <c r="B336" s="79" t="s">
        <v>82</v>
      </c>
      <c r="C336" s="8" t="s">
        <v>9</v>
      </c>
      <c r="D336" s="9" t="s">
        <v>110</v>
      </c>
      <c r="E336" s="23">
        <f t="shared" ref="E336:G336" si="109">SUM(E337:E341)</f>
        <v>6567.3</v>
      </c>
      <c r="F336" s="23">
        <f t="shared" si="109"/>
        <v>0</v>
      </c>
      <c r="G336" s="23">
        <f t="shared" si="109"/>
        <v>0</v>
      </c>
      <c r="H336" s="23">
        <f t="shared" ref="H336" si="110">SUM(H337:H341)</f>
        <v>0</v>
      </c>
      <c r="I336" s="10">
        <f t="shared" si="102"/>
        <v>0</v>
      </c>
      <c r="J336" s="8"/>
    </row>
    <row r="337" spans="1:10" x14ac:dyDescent="0.25">
      <c r="A337" s="77"/>
      <c r="B337" s="80"/>
      <c r="C337" s="8" t="s">
        <v>11</v>
      </c>
      <c r="D337" s="8"/>
      <c r="E337" s="12"/>
      <c r="F337" s="12"/>
      <c r="G337" s="12"/>
      <c r="H337" s="12"/>
      <c r="I337" s="10">
        <f t="shared" si="102"/>
        <v>0</v>
      </c>
      <c r="J337" s="8"/>
    </row>
    <row r="338" spans="1:10" x14ac:dyDescent="0.25">
      <c r="A338" s="77"/>
      <c r="B338" s="80"/>
      <c r="C338" s="8" t="s">
        <v>12</v>
      </c>
      <c r="D338" s="8"/>
      <c r="E338" s="12">
        <v>6501.6</v>
      </c>
      <c r="F338" s="12"/>
      <c r="G338" s="12"/>
      <c r="H338" s="12"/>
      <c r="I338" s="10">
        <f t="shared" si="102"/>
        <v>0</v>
      </c>
      <c r="J338" s="8"/>
    </row>
    <row r="339" spans="1:10" x14ac:dyDescent="0.25">
      <c r="A339" s="77"/>
      <c r="B339" s="80"/>
      <c r="C339" s="8" t="s">
        <v>13</v>
      </c>
      <c r="D339" s="8"/>
      <c r="E339" s="12"/>
      <c r="F339" s="12"/>
      <c r="G339" s="12"/>
      <c r="H339" s="12"/>
      <c r="I339" s="10">
        <f t="shared" si="102"/>
        <v>0</v>
      </c>
      <c r="J339" s="8"/>
    </row>
    <row r="340" spans="1:10" x14ac:dyDescent="0.25">
      <c r="A340" s="77"/>
      <c r="B340" s="80"/>
      <c r="C340" s="8" t="s">
        <v>37</v>
      </c>
      <c r="D340" s="8"/>
      <c r="E340" s="12"/>
      <c r="F340" s="12"/>
      <c r="G340" s="12"/>
      <c r="H340" s="12"/>
      <c r="I340" s="10">
        <f t="shared" si="102"/>
        <v>0</v>
      </c>
      <c r="J340" s="8"/>
    </row>
    <row r="341" spans="1:10" ht="13.2" customHeight="1" x14ac:dyDescent="0.25">
      <c r="A341" s="78"/>
      <c r="B341" s="81"/>
      <c r="C341" s="8" t="s">
        <v>15</v>
      </c>
      <c r="D341" s="8" t="s">
        <v>110</v>
      </c>
      <c r="E341" s="12">
        <v>65.7</v>
      </c>
      <c r="F341" s="12"/>
      <c r="G341" s="12"/>
      <c r="H341" s="12"/>
      <c r="I341" s="10">
        <f t="shared" si="102"/>
        <v>0</v>
      </c>
      <c r="J341" s="8"/>
    </row>
    <row r="342" spans="1:10" ht="0.6" hidden="1" customHeight="1" x14ac:dyDescent="0.25">
      <c r="A342" s="76" t="s">
        <v>47</v>
      </c>
      <c r="B342" s="79" t="s">
        <v>83</v>
      </c>
      <c r="C342" s="8" t="s">
        <v>9</v>
      </c>
      <c r="D342" s="9" t="s">
        <v>10</v>
      </c>
      <c r="E342" s="23">
        <f>SUM(E343:E347)</f>
        <v>0</v>
      </c>
      <c r="F342" s="23">
        <f t="shared" ref="F342:G342" si="111">SUM(F343:F347)</f>
        <v>0</v>
      </c>
      <c r="G342" s="23">
        <f t="shared" si="111"/>
        <v>0</v>
      </c>
      <c r="H342" s="23">
        <f t="shared" ref="H342" si="112">SUM(H343:H347)</f>
        <v>0</v>
      </c>
      <c r="I342" s="10">
        <f t="shared" si="102"/>
        <v>0</v>
      </c>
      <c r="J342" s="8"/>
    </row>
    <row r="343" spans="1:10" hidden="1" x14ac:dyDescent="0.25">
      <c r="A343" s="77"/>
      <c r="B343" s="80"/>
      <c r="C343" s="8" t="s">
        <v>11</v>
      </c>
      <c r="D343" s="8"/>
      <c r="E343" s="12"/>
      <c r="F343" s="12"/>
      <c r="G343" s="12"/>
      <c r="H343" s="12"/>
      <c r="I343" s="10">
        <f t="shared" si="102"/>
        <v>0</v>
      </c>
      <c r="J343" s="8"/>
    </row>
    <row r="344" spans="1:10" hidden="1" x14ac:dyDescent="0.25">
      <c r="A344" s="77"/>
      <c r="B344" s="80"/>
      <c r="C344" s="8" t="s">
        <v>12</v>
      </c>
      <c r="D344" s="8"/>
      <c r="E344" s="12"/>
      <c r="F344" s="12"/>
      <c r="G344" s="12"/>
      <c r="H344" s="12"/>
      <c r="I344" s="10">
        <f t="shared" si="102"/>
        <v>0</v>
      </c>
      <c r="J344" s="8"/>
    </row>
    <row r="345" spans="1:10" hidden="1" x14ac:dyDescent="0.25">
      <c r="A345" s="77"/>
      <c r="B345" s="80"/>
      <c r="C345" s="8" t="s">
        <v>13</v>
      </c>
      <c r="D345" s="8"/>
      <c r="E345" s="12"/>
      <c r="F345" s="12"/>
      <c r="G345" s="12"/>
      <c r="H345" s="12"/>
      <c r="I345" s="10">
        <f t="shared" si="102"/>
        <v>0</v>
      </c>
      <c r="J345" s="8"/>
    </row>
    <row r="346" spans="1:10" hidden="1" x14ac:dyDescent="0.25">
      <c r="A346" s="77"/>
      <c r="B346" s="80"/>
      <c r="C346" s="8" t="s">
        <v>37</v>
      </c>
      <c r="D346" s="8"/>
      <c r="E346" s="12"/>
      <c r="F346" s="12"/>
      <c r="G346" s="12"/>
      <c r="H346" s="12"/>
      <c r="I346" s="10">
        <f t="shared" si="102"/>
        <v>0</v>
      </c>
      <c r="J346" s="8"/>
    </row>
    <row r="347" spans="1:10" hidden="1" x14ac:dyDescent="0.25">
      <c r="A347" s="78"/>
      <c r="B347" s="81"/>
      <c r="C347" s="8" t="s">
        <v>15</v>
      </c>
      <c r="D347" s="8" t="s">
        <v>10</v>
      </c>
      <c r="E347" s="12"/>
      <c r="F347" s="12"/>
      <c r="G347" s="12"/>
      <c r="H347" s="12"/>
      <c r="I347" s="10">
        <f t="shared" si="102"/>
        <v>0</v>
      </c>
      <c r="J347" s="8"/>
    </row>
    <row r="348" spans="1:10" ht="12.75" customHeight="1" x14ac:dyDescent="0.25">
      <c r="A348" s="76" t="s">
        <v>48</v>
      </c>
      <c r="B348" s="79" t="s">
        <v>84</v>
      </c>
      <c r="C348" s="8" t="s">
        <v>9</v>
      </c>
      <c r="D348" s="9" t="s">
        <v>110</v>
      </c>
      <c r="E348" s="23">
        <f t="shared" ref="E348:G348" si="113">SUM(E349:E353)</f>
        <v>0</v>
      </c>
      <c r="F348" s="23">
        <f t="shared" si="113"/>
        <v>1856</v>
      </c>
      <c r="G348" s="23">
        <f t="shared" si="113"/>
        <v>0</v>
      </c>
      <c r="H348" s="23">
        <f t="shared" ref="H348" si="114">SUM(H349:H353)</f>
        <v>0</v>
      </c>
      <c r="I348" s="10">
        <f t="shared" si="102"/>
        <v>1856</v>
      </c>
      <c r="J348" s="8"/>
    </row>
    <row r="349" spans="1:10" x14ac:dyDescent="0.25">
      <c r="A349" s="77"/>
      <c r="B349" s="80"/>
      <c r="C349" s="8" t="s">
        <v>11</v>
      </c>
      <c r="D349" s="8"/>
      <c r="E349" s="12"/>
      <c r="F349" s="12"/>
      <c r="G349" s="12"/>
      <c r="H349" s="12"/>
      <c r="I349" s="10">
        <f t="shared" si="102"/>
        <v>0</v>
      </c>
      <c r="J349" s="8"/>
    </row>
    <row r="350" spans="1:10" x14ac:dyDescent="0.25">
      <c r="A350" s="77"/>
      <c r="B350" s="80"/>
      <c r="C350" s="8" t="s">
        <v>12</v>
      </c>
      <c r="D350" s="8"/>
      <c r="E350" s="12"/>
      <c r="F350" s="12">
        <v>1686</v>
      </c>
      <c r="G350" s="12"/>
      <c r="H350" s="12"/>
      <c r="I350" s="10">
        <f t="shared" si="102"/>
        <v>1686</v>
      </c>
      <c r="J350" s="8"/>
    </row>
    <row r="351" spans="1:10" x14ac:dyDescent="0.25">
      <c r="A351" s="77"/>
      <c r="B351" s="80"/>
      <c r="C351" s="8" t="s">
        <v>13</v>
      </c>
      <c r="D351" s="8"/>
      <c r="E351" s="12"/>
      <c r="F351" s="12"/>
      <c r="G351" s="12"/>
      <c r="H351" s="12"/>
      <c r="I351" s="10">
        <f t="shared" si="102"/>
        <v>0</v>
      </c>
      <c r="J351" s="8"/>
    </row>
    <row r="352" spans="1:10" x14ac:dyDescent="0.25">
      <c r="A352" s="77"/>
      <c r="B352" s="80"/>
      <c r="C352" s="8" t="s">
        <v>37</v>
      </c>
      <c r="D352" s="8"/>
      <c r="E352" s="12"/>
      <c r="F352" s="12"/>
      <c r="G352" s="12"/>
      <c r="H352" s="12"/>
      <c r="I352" s="10">
        <f t="shared" si="102"/>
        <v>0</v>
      </c>
      <c r="J352" s="8"/>
    </row>
    <row r="353" spans="1:10" x14ac:dyDescent="0.25">
      <c r="A353" s="78"/>
      <c r="B353" s="81"/>
      <c r="C353" s="8" t="s">
        <v>15</v>
      </c>
      <c r="D353" s="8" t="s">
        <v>110</v>
      </c>
      <c r="E353" s="12"/>
      <c r="F353" s="12">
        <v>170</v>
      </c>
      <c r="G353" s="12"/>
      <c r="H353" s="12"/>
      <c r="I353" s="10">
        <f t="shared" si="102"/>
        <v>170</v>
      </c>
      <c r="J353" s="8"/>
    </row>
    <row r="354" spans="1:10" x14ac:dyDescent="0.25">
      <c r="A354" s="95">
        <v>2</v>
      </c>
      <c r="B354" s="95" t="s">
        <v>85</v>
      </c>
      <c r="C354" s="8" t="s">
        <v>9</v>
      </c>
      <c r="D354" s="9" t="s">
        <v>110</v>
      </c>
      <c r="E354" s="23">
        <f>SUM(E355:E359)</f>
        <v>1840</v>
      </c>
      <c r="F354" s="23">
        <f>SUM(F355:F359)</f>
        <v>1800</v>
      </c>
      <c r="G354" s="23">
        <f>SUM(G355:G359)</f>
        <v>6984.5</v>
      </c>
      <c r="H354" s="23">
        <f>SUM(H355:H359)</f>
        <v>1600</v>
      </c>
      <c r="I354" s="10">
        <f t="shared" si="102"/>
        <v>10384.5</v>
      </c>
      <c r="J354" s="8"/>
    </row>
    <row r="355" spans="1:10" x14ac:dyDescent="0.25">
      <c r="A355" s="96"/>
      <c r="B355" s="96"/>
      <c r="C355" s="8" t="s">
        <v>11</v>
      </c>
      <c r="D355" s="8"/>
      <c r="E355" s="12"/>
      <c r="F355" s="12"/>
      <c r="G355" s="12"/>
      <c r="H355" s="12"/>
      <c r="I355" s="10">
        <f t="shared" si="102"/>
        <v>0</v>
      </c>
      <c r="J355" s="8"/>
    </row>
    <row r="356" spans="1:10" x14ac:dyDescent="0.25">
      <c r="A356" s="96"/>
      <c r="B356" s="96"/>
      <c r="C356" s="8" t="s">
        <v>12</v>
      </c>
      <c r="D356" s="8"/>
      <c r="E356" s="12"/>
      <c r="F356" s="12"/>
      <c r="G356" s="12">
        <f>G368</f>
        <v>5384.5</v>
      </c>
      <c r="H356" s="12"/>
      <c r="I356" s="10">
        <f t="shared" si="102"/>
        <v>5384.5</v>
      </c>
      <c r="J356" s="8"/>
    </row>
    <row r="357" spans="1:10" x14ac:dyDescent="0.25">
      <c r="A357" s="96"/>
      <c r="B357" s="96"/>
      <c r="C357" s="8" t="s">
        <v>13</v>
      </c>
      <c r="D357" s="8"/>
      <c r="E357" s="12"/>
      <c r="F357" s="12"/>
      <c r="G357" s="12"/>
      <c r="H357" s="12"/>
      <c r="I357" s="10">
        <f t="shared" si="102"/>
        <v>0</v>
      </c>
      <c r="J357" s="8"/>
    </row>
    <row r="358" spans="1:10" x14ac:dyDescent="0.25">
      <c r="A358" s="96"/>
      <c r="B358" s="96"/>
      <c r="C358" s="8" t="s">
        <v>37</v>
      </c>
      <c r="D358" s="8"/>
      <c r="E358" s="12"/>
      <c r="F358" s="12"/>
      <c r="G358" s="12"/>
      <c r="H358" s="12"/>
      <c r="I358" s="10">
        <f t="shared" si="102"/>
        <v>0</v>
      </c>
      <c r="J358" s="8"/>
    </row>
    <row r="359" spans="1:10" x14ac:dyDescent="0.25">
      <c r="A359" s="97"/>
      <c r="B359" s="97"/>
      <c r="C359" s="8" t="s">
        <v>15</v>
      </c>
      <c r="D359" s="8" t="s">
        <v>110</v>
      </c>
      <c r="E359" s="12">
        <v>1840</v>
      </c>
      <c r="F359" s="12">
        <v>1800</v>
      </c>
      <c r="G359" s="12">
        <v>1600</v>
      </c>
      <c r="H359" s="12">
        <v>1600</v>
      </c>
      <c r="I359" s="10">
        <f t="shared" si="102"/>
        <v>5000</v>
      </c>
      <c r="J359" s="8"/>
    </row>
    <row r="360" spans="1:10" x14ac:dyDescent="0.25">
      <c r="A360" s="98" t="s">
        <v>30</v>
      </c>
      <c r="B360" s="101" t="s">
        <v>86</v>
      </c>
      <c r="C360" s="8" t="s">
        <v>9</v>
      </c>
      <c r="D360" s="9" t="s">
        <v>110</v>
      </c>
      <c r="E360" s="23">
        <f>SUM(E361:E365)</f>
        <v>1840</v>
      </c>
      <c r="F360" s="23">
        <f>SUM(F361:F365)</f>
        <v>1800</v>
      </c>
      <c r="G360" s="23">
        <f>SUM(G361:G365)</f>
        <v>1600</v>
      </c>
      <c r="H360" s="23">
        <f>SUM(H361:H365)</f>
        <v>1600</v>
      </c>
      <c r="I360" s="10">
        <f t="shared" si="102"/>
        <v>5000</v>
      </c>
      <c r="J360" s="8"/>
    </row>
    <row r="361" spans="1:10" x14ac:dyDescent="0.25">
      <c r="A361" s="99"/>
      <c r="B361" s="101"/>
      <c r="C361" s="8" t="s">
        <v>11</v>
      </c>
      <c r="D361" s="8"/>
      <c r="E361" s="12"/>
      <c r="F361" s="12"/>
      <c r="G361" s="12"/>
      <c r="H361" s="12"/>
      <c r="I361" s="10">
        <f t="shared" si="102"/>
        <v>0</v>
      </c>
      <c r="J361" s="8"/>
    </row>
    <row r="362" spans="1:10" x14ac:dyDescent="0.25">
      <c r="A362" s="99"/>
      <c r="B362" s="101"/>
      <c r="C362" s="8" t="s">
        <v>12</v>
      </c>
      <c r="D362" s="8"/>
      <c r="E362" s="12"/>
      <c r="F362" s="12"/>
      <c r="G362" s="12"/>
      <c r="H362" s="12"/>
      <c r="I362" s="10">
        <f t="shared" si="102"/>
        <v>0</v>
      </c>
      <c r="J362" s="8"/>
    </row>
    <row r="363" spans="1:10" x14ac:dyDescent="0.25">
      <c r="A363" s="99"/>
      <c r="B363" s="101"/>
      <c r="C363" s="8" t="s">
        <v>13</v>
      </c>
      <c r="D363" s="8"/>
      <c r="E363" s="12"/>
      <c r="F363" s="12"/>
      <c r="G363" s="12"/>
      <c r="H363" s="12"/>
      <c r="I363" s="10">
        <f t="shared" si="102"/>
        <v>0</v>
      </c>
      <c r="J363" s="8"/>
    </row>
    <row r="364" spans="1:10" x14ac:dyDescent="0.25">
      <c r="A364" s="99"/>
      <c r="B364" s="101"/>
      <c r="C364" s="8" t="s">
        <v>37</v>
      </c>
      <c r="D364" s="8"/>
      <c r="E364" s="12"/>
      <c r="F364" s="12"/>
      <c r="G364" s="12"/>
      <c r="H364" s="12"/>
      <c r="I364" s="10">
        <f t="shared" si="102"/>
        <v>0</v>
      </c>
      <c r="J364" s="8"/>
    </row>
    <row r="365" spans="1:10" x14ac:dyDescent="0.25">
      <c r="A365" s="100"/>
      <c r="B365" s="101"/>
      <c r="C365" s="8" t="s">
        <v>15</v>
      </c>
      <c r="D365" s="8" t="s">
        <v>110</v>
      </c>
      <c r="E365" s="12">
        <v>1840</v>
      </c>
      <c r="F365" s="12">
        <v>1800</v>
      </c>
      <c r="G365" s="12">
        <v>1600</v>
      </c>
      <c r="H365" s="12">
        <v>1600</v>
      </c>
      <c r="I365" s="10">
        <f t="shared" si="102"/>
        <v>5000</v>
      </c>
      <c r="J365" s="8"/>
    </row>
    <row r="366" spans="1:10" x14ac:dyDescent="0.25">
      <c r="A366" s="89" t="s">
        <v>87</v>
      </c>
      <c r="B366" s="92" t="s">
        <v>88</v>
      </c>
      <c r="C366" s="16" t="s">
        <v>9</v>
      </c>
      <c r="D366" s="9" t="s">
        <v>110</v>
      </c>
      <c r="E366" s="31">
        <f t="shared" ref="E366:G366" si="115">SUM(E367:E371)</f>
        <v>0</v>
      </c>
      <c r="F366" s="31">
        <f t="shared" si="115"/>
        <v>0</v>
      </c>
      <c r="G366" s="31">
        <f t="shared" si="115"/>
        <v>5884.5</v>
      </c>
      <c r="H366" s="31">
        <f t="shared" ref="H366" si="116">SUM(H367:H371)</f>
        <v>0</v>
      </c>
      <c r="I366" s="10">
        <f t="shared" si="102"/>
        <v>5884.5</v>
      </c>
      <c r="J366" s="8"/>
    </row>
    <row r="367" spans="1:10" x14ac:dyDescent="0.25">
      <c r="A367" s="90"/>
      <c r="B367" s="92"/>
      <c r="C367" s="16" t="s">
        <v>11</v>
      </c>
      <c r="D367" s="8"/>
      <c r="E367" s="31"/>
      <c r="F367" s="31"/>
      <c r="G367" s="31"/>
      <c r="H367" s="31"/>
      <c r="I367" s="10">
        <f t="shared" si="102"/>
        <v>0</v>
      </c>
      <c r="J367" s="8"/>
    </row>
    <row r="368" spans="1:10" x14ac:dyDescent="0.25">
      <c r="A368" s="90"/>
      <c r="B368" s="92"/>
      <c r="C368" s="16" t="s">
        <v>12</v>
      </c>
      <c r="D368" s="8"/>
      <c r="E368" s="31"/>
      <c r="F368" s="31"/>
      <c r="G368" s="31">
        <v>5384.5</v>
      </c>
      <c r="H368" s="31"/>
      <c r="I368" s="10">
        <f t="shared" si="102"/>
        <v>5384.5</v>
      </c>
      <c r="J368" s="8"/>
    </row>
    <row r="369" spans="1:10" x14ac:dyDescent="0.25">
      <c r="A369" s="90"/>
      <c r="B369" s="92"/>
      <c r="C369" s="16" t="s">
        <v>13</v>
      </c>
      <c r="D369" s="8"/>
      <c r="E369" s="31"/>
      <c r="F369" s="31"/>
      <c r="G369" s="31"/>
      <c r="H369" s="31"/>
      <c r="I369" s="10">
        <f t="shared" si="102"/>
        <v>0</v>
      </c>
      <c r="J369" s="8"/>
    </row>
    <row r="370" spans="1:10" x14ac:dyDescent="0.25">
      <c r="A370" s="90"/>
      <c r="B370" s="92"/>
      <c r="C370" s="16" t="s">
        <v>37</v>
      </c>
      <c r="D370" s="8"/>
      <c r="E370" s="31"/>
      <c r="F370" s="31"/>
      <c r="G370" s="31"/>
      <c r="H370" s="31"/>
      <c r="I370" s="10">
        <f t="shared" si="102"/>
        <v>0</v>
      </c>
      <c r="J370" s="8"/>
    </row>
    <row r="371" spans="1:10" x14ac:dyDescent="0.25">
      <c r="A371" s="91"/>
      <c r="B371" s="92"/>
      <c r="C371" s="16" t="s">
        <v>15</v>
      </c>
      <c r="D371" s="8" t="s">
        <v>110</v>
      </c>
      <c r="E371" s="31"/>
      <c r="F371" s="31"/>
      <c r="G371" s="31">
        <v>500</v>
      </c>
      <c r="H371" s="31"/>
      <c r="I371" s="10">
        <f t="shared" si="102"/>
        <v>500</v>
      </c>
      <c r="J371" s="8"/>
    </row>
    <row r="372" spans="1:10" ht="13.2" customHeight="1" x14ac:dyDescent="0.25">
      <c r="A372" s="76" t="s">
        <v>106</v>
      </c>
      <c r="B372" s="79" t="s">
        <v>108</v>
      </c>
      <c r="C372" s="8" t="s">
        <v>9</v>
      </c>
      <c r="D372" s="9" t="s">
        <v>110</v>
      </c>
      <c r="E372" s="23">
        <f>SUM(E373:E377)</f>
        <v>13250</v>
      </c>
      <c r="F372" s="23">
        <f t="shared" ref="F372:H372" si="117">SUM(F373:F377)</f>
        <v>0</v>
      </c>
      <c r="G372" s="23">
        <f t="shared" si="117"/>
        <v>0</v>
      </c>
      <c r="H372" s="23">
        <f t="shared" si="117"/>
        <v>1000</v>
      </c>
      <c r="I372" s="10">
        <f>SUM(F372:H372)</f>
        <v>1000</v>
      </c>
      <c r="J372" s="8"/>
    </row>
    <row r="373" spans="1:10" x14ac:dyDescent="0.25">
      <c r="A373" s="77"/>
      <c r="B373" s="80"/>
      <c r="C373" s="8" t="s">
        <v>11</v>
      </c>
      <c r="D373" s="8"/>
      <c r="E373" s="12"/>
      <c r="F373" s="12"/>
      <c r="G373" s="12"/>
      <c r="H373" s="12"/>
      <c r="I373" s="10">
        <f t="shared" ref="I373:I376" si="118">SUM(F373:H373)</f>
        <v>0</v>
      </c>
      <c r="J373" s="8"/>
    </row>
    <row r="374" spans="1:10" x14ac:dyDescent="0.25">
      <c r="A374" s="77"/>
      <c r="B374" s="80"/>
      <c r="C374" s="8" t="s">
        <v>12</v>
      </c>
      <c r="D374" s="8"/>
      <c r="E374" s="12">
        <v>11792.5</v>
      </c>
      <c r="F374" s="12"/>
      <c r="G374" s="12"/>
      <c r="H374" s="12"/>
      <c r="I374" s="10">
        <f t="shared" si="118"/>
        <v>0</v>
      </c>
      <c r="J374" s="8"/>
    </row>
    <row r="375" spans="1:10" x14ac:dyDescent="0.25">
      <c r="A375" s="77"/>
      <c r="B375" s="80"/>
      <c r="C375" s="8" t="s">
        <v>13</v>
      </c>
      <c r="D375" s="8"/>
      <c r="E375" s="12"/>
      <c r="F375" s="12"/>
      <c r="G375" s="12"/>
      <c r="H375" s="12"/>
      <c r="I375" s="10">
        <f t="shared" si="118"/>
        <v>0</v>
      </c>
      <c r="J375" s="8"/>
    </row>
    <row r="376" spans="1:10" x14ac:dyDescent="0.25">
      <c r="A376" s="77"/>
      <c r="B376" s="80"/>
      <c r="C376" s="8" t="s">
        <v>37</v>
      </c>
      <c r="D376" s="8"/>
      <c r="E376" s="12"/>
      <c r="F376" s="12"/>
      <c r="G376" s="12"/>
      <c r="H376" s="12"/>
      <c r="I376" s="10">
        <f t="shared" si="118"/>
        <v>0</v>
      </c>
      <c r="J376" s="8"/>
    </row>
    <row r="377" spans="1:10" x14ac:dyDescent="0.25">
      <c r="A377" s="78"/>
      <c r="B377" s="81"/>
      <c r="C377" s="8" t="s">
        <v>15</v>
      </c>
      <c r="D377" s="8" t="s">
        <v>110</v>
      </c>
      <c r="E377" s="12">
        <v>1457.5</v>
      </c>
      <c r="F377" s="12">
        <v>0</v>
      </c>
      <c r="G377" s="12">
        <v>0</v>
      </c>
      <c r="H377" s="12">
        <v>1000</v>
      </c>
      <c r="I377" s="10" t="s">
        <v>107</v>
      </c>
      <c r="J377" s="8"/>
    </row>
    <row r="378" spans="1:10" ht="13.2" customHeight="1" x14ac:dyDescent="0.25">
      <c r="A378" s="93"/>
      <c r="B378" s="63" t="s">
        <v>89</v>
      </c>
      <c r="C378" s="32" t="s">
        <v>9</v>
      </c>
      <c r="D378" s="9" t="s">
        <v>110</v>
      </c>
      <c r="E378" s="33">
        <f t="shared" ref="E378:G383" si="119">E384</f>
        <v>0</v>
      </c>
      <c r="F378" s="33">
        <f t="shared" si="119"/>
        <v>600</v>
      </c>
      <c r="G378" s="33">
        <f t="shared" si="119"/>
        <v>600</v>
      </c>
      <c r="H378" s="33">
        <f t="shared" ref="H378" si="120">H384</f>
        <v>600</v>
      </c>
      <c r="I378" s="10">
        <f t="shared" si="102"/>
        <v>1800</v>
      </c>
      <c r="J378" s="34"/>
    </row>
    <row r="379" spans="1:10" x14ac:dyDescent="0.25">
      <c r="A379" s="93"/>
      <c r="B379" s="63"/>
      <c r="C379" s="32" t="s">
        <v>11</v>
      </c>
      <c r="D379" s="8"/>
      <c r="E379" s="33">
        <f t="shared" si="119"/>
        <v>0</v>
      </c>
      <c r="F379" s="33">
        <f t="shared" si="119"/>
        <v>0</v>
      </c>
      <c r="G379" s="33">
        <f t="shared" si="119"/>
        <v>0</v>
      </c>
      <c r="H379" s="33">
        <f t="shared" ref="H379" si="121">H385</f>
        <v>0</v>
      </c>
      <c r="I379" s="10">
        <f t="shared" ref="I379:I436" si="122">SUM(F379:H379)</f>
        <v>0</v>
      </c>
      <c r="J379" s="34"/>
    </row>
    <row r="380" spans="1:10" x14ac:dyDescent="0.25">
      <c r="A380" s="93"/>
      <c r="B380" s="63"/>
      <c r="C380" s="32" t="s">
        <v>12</v>
      </c>
      <c r="D380" s="8"/>
      <c r="E380" s="33">
        <f t="shared" si="119"/>
        <v>0</v>
      </c>
      <c r="F380" s="33">
        <f t="shared" si="119"/>
        <v>0</v>
      </c>
      <c r="G380" s="33">
        <f t="shared" si="119"/>
        <v>0</v>
      </c>
      <c r="H380" s="33">
        <f t="shared" ref="H380" si="123">H386</f>
        <v>0</v>
      </c>
      <c r="I380" s="10">
        <f t="shared" si="122"/>
        <v>0</v>
      </c>
      <c r="J380" s="34"/>
    </row>
    <row r="381" spans="1:10" x14ac:dyDescent="0.25">
      <c r="A381" s="93"/>
      <c r="B381" s="63"/>
      <c r="C381" s="32" t="s">
        <v>13</v>
      </c>
      <c r="D381" s="8"/>
      <c r="E381" s="33">
        <f t="shared" si="119"/>
        <v>0</v>
      </c>
      <c r="F381" s="33">
        <f t="shared" si="119"/>
        <v>0</v>
      </c>
      <c r="G381" s="33">
        <f t="shared" si="119"/>
        <v>0</v>
      </c>
      <c r="H381" s="33">
        <f t="shared" ref="H381" si="124">H387</f>
        <v>0</v>
      </c>
      <c r="I381" s="10">
        <f t="shared" si="122"/>
        <v>0</v>
      </c>
      <c r="J381" s="34"/>
    </row>
    <row r="382" spans="1:10" x14ac:dyDescent="0.25">
      <c r="A382" s="93"/>
      <c r="B382" s="63"/>
      <c r="C382" s="32" t="s">
        <v>14</v>
      </c>
      <c r="D382" s="8"/>
      <c r="E382" s="33">
        <f t="shared" si="119"/>
        <v>0</v>
      </c>
      <c r="F382" s="33">
        <f t="shared" si="119"/>
        <v>0</v>
      </c>
      <c r="G382" s="33">
        <f t="shared" si="119"/>
        <v>0</v>
      </c>
      <c r="H382" s="33">
        <f t="shared" ref="H382" si="125">H388</f>
        <v>0</v>
      </c>
      <c r="I382" s="10">
        <f t="shared" si="122"/>
        <v>0</v>
      </c>
      <c r="J382" s="34"/>
    </row>
    <row r="383" spans="1:10" x14ac:dyDescent="0.25">
      <c r="A383" s="93"/>
      <c r="B383" s="63"/>
      <c r="C383" s="32" t="s">
        <v>15</v>
      </c>
      <c r="D383" s="8" t="s">
        <v>110</v>
      </c>
      <c r="E383" s="33">
        <f t="shared" si="119"/>
        <v>0</v>
      </c>
      <c r="F383" s="33">
        <f t="shared" si="119"/>
        <v>600</v>
      </c>
      <c r="G383" s="33">
        <f t="shared" si="119"/>
        <v>600</v>
      </c>
      <c r="H383" s="33">
        <f t="shared" ref="H383" si="126">H389</f>
        <v>600</v>
      </c>
      <c r="I383" s="10">
        <f t="shared" si="122"/>
        <v>1800</v>
      </c>
      <c r="J383" s="34"/>
    </row>
    <row r="384" spans="1:10" ht="13.2" customHeight="1" x14ac:dyDescent="0.25">
      <c r="A384" s="94">
        <v>1</v>
      </c>
      <c r="B384" s="64" t="s">
        <v>90</v>
      </c>
      <c r="C384" s="35" t="s">
        <v>9</v>
      </c>
      <c r="D384" s="9" t="s">
        <v>110</v>
      </c>
      <c r="E384" s="36">
        <f t="shared" ref="E384:G389" si="127">E390+E396</f>
        <v>0</v>
      </c>
      <c r="F384" s="36">
        <f t="shared" si="127"/>
        <v>600</v>
      </c>
      <c r="G384" s="36">
        <f t="shared" si="127"/>
        <v>600</v>
      </c>
      <c r="H384" s="36">
        <f t="shared" ref="H384" si="128">H390+H396</f>
        <v>600</v>
      </c>
      <c r="I384" s="10">
        <f t="shared" si="122"/>
        <v>1800</v>
      </c>
      <c r="J384" s="37"/>
    </row>
    <row r="385" spans="1:10" x14ac:dyDescent="0.25">
      <c r="A385" s="94"/>
      <c r="B385" s="65"/>
      <c r="C385" s="37" t="s">
        <v>11</v>
      </c>
      <c r="D385" s="8"/>
      <c r="E385" s="38">
        <f t="shared" si="127"/>
        <v>0</v>
      </c>
      <c r="F385" s="38">
        <f t="shared" si="127"/>
        <v>0</v>
      </c>
      <c r="G385" s="38">
        <f t="shared" si="127"/>
        <v>0</v>
      </c>
      <c r="H385" s="38">
        <f t="shared" ref="H385" si="129">H391+H397</f>
        <v>0</v>
      </c>
      <c r="I385" s="10">
        <f t="shared" si="122"/>
        <v>0</v>
      </c>
      <c r="J385" s="37"/>
    </row>
    <row r="386" spans="1:10" x14ac:dyDescent="0.25">
      <c r="A386" s="94"/>
      <c r="B386" s="65"/>
      <c r="C386" s="37" t="s">
        <v>12</v>
      </c>
      <c r="D386" s="8"/>
      <c r="E386" s="38">
        <f t="shared" si="127"/>
        <v>0</v>
      </c>
      <c r="F386" s="38">
        <f t="shared" si="127"/>
        <v>0</v>
      </c>
      <c r="G386" s="38">
        <f t="shared" si="127"/>
        <v>0</v>
      </c>
      <c r="H386" s="38">
        <f t="shared" ref="H386" si="130">H392+H398</f>
        <v>0</v>
      </c>
      <c r="I386" s="10">
        <f t="shared" si="122"/>
        <v>0</v>
      </c>
      <c r="J386" s="37"/>
    </row>
    <row r="387" spans="1:10" x14ac:dyDescent="0.25">
      <c r="A387" s="94"/>
      <c r="B387" s="65"/>
      <c r="C387" s="37" t="s">
        <v>13</v>
      </c>
      <c r="D387" s="8"/>
      <c r="E387" s="38">
        <f t="shared" si="127"/>
        <v>0</v>
      </c>
      <c r="F387" s="38">
        <f t="shared" si="127"/>
        <v>0</v>
      </c>
      <c r="G387" s="38">
        <f t="shared" si="127"/>
        <v>0</v>
      </c>
      <c r="H387" s="38">
        <f t="shared" ref="H387" si="131">H393+H399</f>
        <v>0</v>
      </c>
      <c r="I387" s="10">
        <f t="shared" si="122"/>
        <v>0</v>
      </c>
      <c r="J387" s="37"/>
    </row>
    <row r="388" spans="1:10" x14ac:dyDescent="0.25">
      <c r="A388" s="94"/>
      <c r="B388" s="65"/>
      <c r="C388" s="37" t="s">
        <v>17</v>
      </c>
      <c r="D388" s="8"/>
      <c r="E388" s="38">
        <f t="shared" si="127"/>
        <v>0</v>
      </c>
      <c r="F388" s="38">
        <f t="shared" si="127"/>
        <v>0</v>
      </c>
      <c r="G388" s="38">
        <f t="shared" si="127"/>
        <v>0</v>
      </c>
      <c r="H388" s="38">
        <f t="shared" ref="H388" si="132">H394+H400</f>
        <v>0</v>
      </c>
      <c r="I388" s="10">
        <f t="shared" si="122"/>
        <v>0</v>
      </c>
      <c r="J388" s="37"/>
    </row>
    <row r="389" spans="1:10" x14ac:dyDescent="0.25">
      <c r="A389" s="94"/>
      <c r="B389" s="66"/>
      <c r="C389" s="37" t="s">
        <v>15</v>
      </c>
      <c r="D389" s="8" t="s">
        <v>110</v>
      </c>
      <c r="E389" s="38">
        <f t="shared" si="127"/>
        <v>0</v>
      </c>
      <c r="F389" s="38">
        <f t="shared" si="127"/>
        <v>600</v>
      </c>
      <c r="G389" s="38">
        <f t="shared" si="127"/>
        <v>600</v>
      </c>
      <c r="H389" s="38">
        <f t="shared" ref="H389" si="133">H395+H401</f>
        <v>600</v>
      </c>
      <c r="I389" s="10">
        <f t="shared" si="122"/>
        <v>1800</v>
      </c>
      <c r="J389" s="37"/>
    </row>
    <row r="390" spans="1:10" ht="13.2" customHeight="1" x14ac:dyDescent="0.25">
      <c r="A390" s="82" t="s">
        <v>18</v>
      </c>
      <c r="B390" s="67" t="s">
        <v>91</v>
      </c>
      <c r="C390" s="35" t="s">
        <v>9</v>
      </c>
      <c r="D390" s="9" t="s">
        <v>110</v>
      </c>
      <c r="E390" s="36">
        <f>E395</f>
        <v>0</v>
      </c>
      <c r="F390" s="36">
        <f>F395</f>
        <v>300</v>
      </c>
      <c r="G390" s="36">
        <f>G395</f>
        <v>300</v>
      </c>
      <c r="H390" s="36">
        <f>H395</f>
        <v>300</v>
      </c>
      <c r="I390" s="10">
        <f t="shared" si="122"/>
        <v>900</v>
      </c>
      <c r="J390" s="37"/>
    </row>
    <row r="391" spans="1:10" x14ac:dyDescent="0.25">
      <c r="A391" s="83"/>
      <c r="B391" s="68"/>
      <c r="C391" s="37" t="s">
        <v>11</v>
      </c>
      <c r="D391" s="8"/>
      <c r="E391" s="38"/>
      <c r="F391" s="38"/>
      <c r="G391" s="38"/>
      <c r="H391" s="38"/>
      <c r="I391" s="10">
        <f t="shared" si="122"/>
        <v>0</v>
      </c>
      <c r="J391" s="37"/>
    </row>
    <row r="392" spans="1:10" x14ac:dyDescent="0.25">
      <c r="A392" s="83"/>
      <c r="B392" s="68"/>
      <c r="C392" s="37" t="s">
        <v>12</v>
      </c>
      <c r="D392" s="8"/>
      <c r="E392" s="38"/>
      <c r="F392" s="38"/>
      <c r="G392" s="38"/>
      <c r="H392" s="38"/>
      <c r="I392" s="10">
        <f t="shared" si="122"/>
        <v>0</v>
      </c>
      <c r="J392" s="37"/>
    </row>
    <row r="393" spans="1:10" x14ac:dyDescent="0.25">
      <c r="A393" s="83"/>
      <c r="B393" s="68"/>
      <c r="C393" s="37" t="s">
        <v>13</v>
      </c>
      <c r="D393" s="8"/>
      <c r="E393" s="38"/>
      <c r="F393" s="38"/>
      <c r="G393" s="38"/>
      <c r="H393" s="38"/>
      <c r="I393" s="10">
        <f t="shared" si="122"/>
        <v>0</v>
      </c>
      <c r="J393" s="37"/>
    </row>
    <row r="394" spans="1:10" x14ac:dyDescent="0.25">
      <c r="A394" s="83"/>
      <c r="B394" s="68"/>
      <c r="C394" s="37" t="s">
        <v>17</v>
      </c>
      <c r="D394" s="8"/>
      <c r="E394" s="38"/>
      <c r="F394" s="38"/>
      <c r="G394" s="38"/>
      <c r="H394" s="38"/>
      <c r="I394" s="10">
        <f t="shared" si="122"/>
        <v>0</v>
      </c>
      <c r="J394" s="37"/>
    </row>
    <row r="395" spans="1:10" x14ac:dyDescent="0.25">
      <c r="A395" s="84"/>
      <c r="B395" s="69"/>
      <c r="C395" s="37" t="s">
        <v>15</v>
      </c>
      <c r="D395" s="8" t="s">
        <v>110</v>
      </c>
      <c r="E395" s="38">
        <v>0</v>
      </c>
      <c r="F395" s="38">
        <v>300</v>
      </c>
      <c r="G395" s="38">
        <v>300</v>
      </c>
      <c r="H395" s="38">
        <v>300</v>
      </c>
      <c r="I395" s="10">
        <f t="shared" si="122"/>
        <v>900</v>
      </c>
      <c r="J395" s="37"/>
    </row>
    <row r="396" spans="1:10" ht="13.2" customHeight="1" x14ac:dyDescent="0.25">
      <c r="A396" s="88" t="s">
        <v>20</v>
      </c>
      <c r="B396" s="67" t="s">
        <v>92</v>
      </c>
      <c r="C396" s="35" t="s">
        <v>9</v>
      </c>
      <c r="D396" s="9" t="s">
        <v>110</v>
      </c>
      <c r="E396" s="36">
        <f>SUM(E397:E401)</f>
        <v>0</v>
      </c>
      <c r="F396" s="36">
        <f>SUM(F397:F401)</f>
        <v>300</v>
      </c>
      <c r="G396" s="36">
        <f>SUM(G397:G401)</f>
        <v>300</v>
      </c>
      <c r="H396" s="36">
        <f>SUM(H397:H401)</f>
        <v>300</v>
      </c>
      <c r="I396" s="10">
        <f t="shared" si="122"/>
        <v>900</v>
      </c>
      <c r="J396" s="37"/>
    </row>
    <row r="397" spans="1:10" x14ac:dyDescent="0.25">
      <c r="A397" s="88"/>
      <c r="B397" s="68"/>
      <c r="C397" s="37" t="s">
        <v>11</v>
      </c>
      <c r="D397" s="8"/>
      <c r="E397" s="38"/>
      <c r="F397" s="38"/>
      <c r="G397" s="38"/>
      <c r="H397" s="38"/>
      <c r="I397" s="10">
        <f t="shared" si="122"/>
        <v>0</v>
      </c>
      <c r="J397" s="37"/>
    </row>
    <row r="398" spans="1:10" x14ac:dyDescent="0.25">
      <c r="A398" s="88"/>
      <c r="B398" s="68"/>
      <c r="C398" s="37" t="s">
        <v>12</v>
      </c>
      <c r="D398" s="8"/>
      <c r="E398" s="38"/>
      <c r="F398" s="38"/>
      <c r="G398" s="38"/>
      <c r="H398" s="38"/>
      <c r="I398" s="10">
        <f t="shared" si="122"/>
        <v>0</v>
      </c>
      <c r="J398" s="37"/>
    </row>
    <row r="399" spans="1:10" x14ac:dyDescent="0.25">
      <c r="A399" s="88"/>
      <c r="B399" s="68"/>
      <c r="C399" s="37" t="s">
        <v>13</v>
      </c>
      <c r="D399" s="8"/>
      <c r="E399" s="38"/>
      <c r="F399" s="38"/>
      <c r="G399" s="38"/>
      <c r="H399" s="38"/>
      <c r="I399" s="10">
        <f t="shared" si="122"/>
        <v>0</v>
      </c>
      <c r="J399" s="37"/>
    </row>
    <row r="400" spans="1:10" ht="20.399999999999999" x14ac:dyDescent="0.25">
      <c r="A400" s="88"/>
      <c r="B400" s="68"/>
      <c r="C400" s="37" t="s">
        <v>23</v>
      </c>
      <c r="D400" s="8"/>
      <c r="E400" s="38"/>
      <c r="F400" s="38"/>
      <c r="G400" s="38"/>
      <c r="H400" s="38"/>
      <c r="I400" s="10">
        <f t="shared" si="122"/>
        <v>0</v>
      </c>
      <c r="J400" s="37"/>
    </row>
    <row r="401" spans="1:10" x14ac:dyDescent="0.25">
      <c r="A401" s="88"/>
      <c r="B401" s="69"/>
      <c r="C401" s="37" t="s">
        <v>15</v>
      </c>
      <c r="D401" s="8" t="s">
        <v>110</v>
      </c>
      <c r="E401" s="38">
        <v>0</v>
      </c>
      <c r="F401" s="38">
        <v>300</v>
      </c>
      <c r="G401" s="38">
        <v>300</v>
      </c>
      <c r="H401" s="38">
        <v>300</v>
      </c>
      <c r="I401" s="10">
        <f t="shared" si="122"/>
        <v>900</v>
      </c>
      <c r="J401" s="37"/>
    </row>
    <row r="402" spans="1:10" ht="13.2" customHeight="1" x14ac:dyDescent="0.25">
      <c r="A402" s="82"/>
      <c r="B402" s="63" t="s">
        <v>93</v>
      </c>
      <c r="C402" s="32" t="s">
        <v>9</v>
      </c>
      <c r="D402" s="9" t="s">
        <v>110</v>
      </c>
      <c r="E402" s="36">
        <f t="shared" ref="E402:G402" si="134">E408</f>
        <v>300</v>
      </c>
      <c r="F402" s="36">
        <f t="shared" si="134"/>
        <v>600</v>
      </c>
      <c r="G402" s="36">
        <f t="shared" si="134"/>
        <v>400</v>
      </c>
      <c r="H402" s="36">
        <f t="shared" ref="H402" si="135">H408</f>
        <v>300</v>
      </c>
      <c r="I402" s="10">
        <f t="shared" si="122"/>
        <v>1300</v>
      </c>
      <c r="J402" s="37"/>
    </row>
    <row r="403" spans="1:10" x14ac:dyDescent="0.25">
      <c r="A403" s="83"/>
      <c r="B403" s="63"/>
      <c r="C403" s="32" t="s">
        <v>11</v>
      </c>
      <c r="D403" s="8"/>
      <c r="E403" s="38"/>
      <c r="F403" s="38"/>
      <c r="G403" s="38"/>
      <c r="H403" s="38"/>
      <c r="I403" s="10">
        <f t="shared" si="122"/>
        <v>0</v>
      </c>
      <c r="J403" s="37"/>
    </row>
    <row r="404" spans="1:10" x14ac:dyDescent="0.25">
      <c r="A404" s="83"/>
      <c r="B404" s="63"/>
      <c r="C404" s="32" t="s">
        <v>12</v>
      </c>
      <c r="D404" s="8"/>
      <c r="E404" s="38">
        <v>11792.5</v>
      </c>
      <c r="F404" s="38"/>
      <c r="G404" s="38"/>
      <c r="H404" s="38"/>
      <c r="I404" s="10">
        <f t="shared" si="122"/>
        <v>0</v>
      </c>
      <c r="J404" s="37"/>
    </row>
    <row r="405" spans="1:10" x14ac:dyDescent="0.25">
      <c r="A405" s="83"/>
      <c r="B405" s="63"/>
      <c r="C405" s="32" t="s">
        <v>13</v>
      </c>
      <c r="D405" s="8"/>
      <c r="E405" s="38"/>
      <c r="F405" s="38"/>
      <c r="G405" s="38"/>
      <c r="H405" s="38"/>
      <c r="I405" s="10">
        <f t="shared" si="122"/>
        <v>0</v>
      </c>
      <c r="J405" s="37"/>
    </row>
    <row r="406" spans="1:10" x14ac:dyDescent="0.25">
      <c r="A406" s="83"/>
      <c r="B406" s="63"/>
      <c r="C406" s="32" t="s">
        <v>14</v>
      </c>
      <c r="D406" s="8"/>
      <c r="E406" s="38"/>
      <c r="F406" s="38"/>
      <c r="G406" s="38"/>
      <c r="H406" s="38"/>
      <c r="I406" s="10">
        <f t="shared" si="122"/>
        <v>0</v>
      </c>
      <c r="J406" s="37"/>
    </row>
    <row r="407" spans="1:10" x14ac:dyDescent="0.25">
      <c r="A407" s="84"/>
      <c r="B407" s="63"/>
      <c r="C407" s="32" t="s">
        <v>15</v>
      </c>
      <c r="D407" s="8" t="s">
        <v>110</v>
      </c>
      <c r="E407" s="38">
        <v>1757.5</v>
      </c>
      <c r="F407" s="38">
        <v>600</v>
      </c>
      <c r="G407" s="38">
        <v>400</v>
      </c>
      <c r="H407" s="38">
        <v>300</v>
      </c>
      <c r="I407" s="10">
        <f t="shared" si="122"/>
        <v>1300</v>
      </c>
      <c r="J407" s="37"/>
    </row>
    <row r="408" spans="1:10" ht="13.2" customHeight="1" x14ac:dyDescent="0.25">
      <c r="A408" s="82">
        <v>1</v>
      </c>
      <c r="B408" s="64" t="s">
        <v>94</v>
      </c>
      <c r="C408" s="35" t="s">
        <v>9</v>
      </c>
      <c r="D408" s="9" t="s">
        <v>110</v>
      </c>
      <c r="E408" s="36">
        <f t="shared" ref="E408:H408" si="136">E414</f>
        <v>300</v>
      </c>
      <c r="F408" s="36">
        <f t="shared" si="136"/>
        <v>600</v>
      </c>
      <c r="G408" s="36">
        <f t="shared" si="136"/>
        <v>400</v>
      </c>
      <c r="H408" s="36">
        <f t="shared" si="136"/>
        <v>300</v>
      </c>
      <c r="I408" s="10">
        <f t="shared" si="122"/>
        <v>1300</v>
      </c>
      <c r="J408" s="37"/>
    </row>
    <row r="409" spans="1:10" x14ac:dyDescent="0.25">
      <c r="A409" s="83"/>
      <c r="B409" s="65"/>
      <c r="C409" s="37" t="s">
        <v>11</v>
      </c>
      <c r="D409" s="8"/>
      <c r="E409" s="38"/>
      <c r="F409" s="38"/>
      <c r="G409" s="38"/>
      <c r="H409" s="38"/>
      <c r="I409" s="10">
        <f t="shared" si="122"/>
        <v>0</v>
      </c>
      <c r="J409" s="37"/>
    </row>
    <row r="410" spans="1:10" x14ac:dyDescent="0.25">
      <c r="A410" s="83"/>
      <c r="B410" s="65"/>
      <c r="C410" s="37" t="s">
        <v>12</v>
      </c>
      <c r="D410" s="8"/>
      <c r="E410" s="38">
        <v>11792.5</v>
      </c>
      <c r="F410" s="38"/>
      <c r="G410" s="38"/>
      <c r="H410" s="38"/>
      <c r="I410" s="10">
        <f t="shared" si="122"/>
        <v>0</v>
      </c>
      <c r="J410" s="37"/>
    </row>
    <row r="411" spans="1:10" x14ac:dyDescent="0.25">
      <c r="A411" s="83"/>
      <c r="B411" s="65"/>
      <c r="C411" s="37" t="s">
        <v>13</v>
      </c>
      <c r="D411" s="8"/>
      <c r="E411" s="38"/>
      <c r="F411" s="38"/>
      <c r="G411" s="38"/>
      <c r="H411" s="38"/>
      <c r="I411" s="10">
        <f t="shared" si="122"/>
        <v>0</v>
      </c>
      <c r="J411" s="37"/>
    </row>
    <row r="412" spans="1:10" x14ac:dyDescent="0.25">
      <c r="A412" s="83"/>
      <c r="B412" s="65"/>
      <c r="C412" s="37" t="s">
        <v>17</v>
      </c>
      <c r="D412" s="8"/>
      <c r="E412" s="38"/>
      <c r="F412" s="38"/>
      <c r="G412" s="38"/>
      <c r="H412" s="38"/>
      <c r="I412" s="10">
        <f t="shared" si="122"/>
        <v>0</v>
      </c>
      <c r="J412" s="37"/>
    </row>
    <row r="413" spans="1:10" x14ac:dyDescent="0.25">
      <c r="A413" s="84"/>
      <c r="B413" s="66"/>
      <c r="C413" s="37" t="s">
        <v>15</v>
      </c>
      <c r="D413" s="8" t="s">
        <v>110</v>
      </c>
      <c r="E413" s="38">
        <v>1757.5</v>
      </c>
      <c r="F413" s="38">
        <v>600</v>
      </c>
      <c r="G413" s="38">
        <v>400</v>
      </c>
      <c r="H413" s="38">
        <v>300</v>
      </c>
      <c r="I413" s="10">
        <f t="shared" si="122"/>
        <v>1300</v>
      </c>
      <c r="J413" s="37"/>
    </row>
    <row r="414" spans="1:10" ht="13.2" customHeight="1" x14ac:dyDescent="0.25">
      <c r="A414" s="85" t="s">
        <v>95</v>
      </c>
      <c r="B414" s="67" t="s">
        <v>96</v>
      </c>
      <c r="C414" s="35" t="s">
        <v>9</v>
      </c>
      <c r="D414" s="9" t="s">
        <v>110</v>
      </c>
      <c r="E414" s="36">
        <f t="shared" ref="E414:G414" si="137">E419</f>
        <v>300</v>
      </c>
      <c r="F414" s="36">
        <f t="shared" si="137"/>
        <v>600</v>
      </c>
      <c r="G414" s="36">
        <f t="shared" si="137"/>
        <v>400</v>
      </c>
      <c r="H414" s="36">
        <f t="shared" ref="H414" si="138">H419</f>
        <v>300</v>
      </c>
      <c r="I414" s="10">
        <f t="shared" si="122"/>
        <v>1300</v>
      </c>
      <c r="J414" s="37"/>
    </row>
    <row r="415" spans="1:10" x14ac:dyDescent="0.25">
      <c r="A415" s="86"/>
      <c r="B415" s="68"/>
      <c r="C415" s="37" t="s">
        <v>11</v>
      </c>
      <c r="D415" s="8"/>
      <c r="E415" s="38"/>
      <c r="F415" s="38"/>
      <c r="G415" s="38"/>
      <c r="H415" s="38"/>
      <c r="I415" s="10">
        <f t="shared" si="122"/>
        <v>0</v>
      </c>
      <c r="J415" s="37"/>
    </row>
    <row r="416" spans="1:10" x14ac:dyDescent="0.25">
      <c r="A416" s="86"/>
      <c r="B416" s="68"/>
      <c r="C416" s="37" t="s">
        <v>12</v>
      </c>
      <c r="D416" s="8"/>
      <c r="E416" s="38"/>
      <c r="F416" s="38"/>
      <c r="G416" s="38"/>
      <c r="H416" s="38"/>
      <c r="I416" s="10">
        <f t="shared" si="122"/>
        <v>0</v>
      </c>
      <c r="J416" s="37"/>
    </row>
    <row r="417" spans="1:10" x14ac:dyDescent="0.25">
      <c r="A417" s="86"/>
      <c r="B417" s="68"/>
      <c r="C417" s="37" t="s">
        <v>13</v>
      </c>
      <c r="D417" s="8"/>
      <c r="E417" s="38"/>
      <c r="F417" s="38"/>
      <c r="G417" s="38"/>
      <c r="H417" s="38"/>
      <c r="I417" s="10">
        <f t="shared" si="122"/>
        <v>0</v>
      </c>
      <c r="J417" s="37"/>
    </row>
    <row r="418" spans="1:10" x14ac:dyDescent="0.25">
      <c r="A418" s="86"/>
      <c r="B418" s="68"/>
      <c r="C418" s="37" t="s">
        <v>17</v>
      </c>
      <c r="D418" s="8"/>
      <c r="E418" s="38"/>
      <c r="F418" s="38"/>
      <c r="G418" s="38"/>
      <c r="H418" s="38"/>
      <c r="I418" s="10">
        <f t="shared" si="122"/>
        <v>0</v>
      </c>
      <c r="J418" s="37"/>
    </row>
    <row r="419" spans="1:10" x14ac:dyDescent="0.25">
      <c r="A419" s="87"/>
      <c r="B419" s="69"/>
      <c r="C419" s="37" t="s">
        <v>15</v>
      </c>
      <c r="D419" s="8" t="s">
        <v>110</v>
      </c>
      <c r="E419" s="38">
        <v>300</v>
      </c>
      <c r="F419" s="38">
        <v>600</v>
      </c>
      <c r="G419" s="38">
        <v>400</v>
      </c>
      <c r="H419" s="38">
        <v>300</v>
      </c>
      <c r="I419" s="10">
        <f t="shared" si="122"/>
        <v>1300</v>
      </c>
      <c r="J419" s="37"/>
    </row>
    <row r="420" spans="1:10" x14ac:dyDescent="0.25">
      <c r="A420" s="39"/>
      <c r="B420" s="63" t="s">
        <v>97</v>
      </c>
      <c r="C420" s="32" t="s">
        <v>9</v>
      </c>
      <c r="D420" s="9" t="s">
        <v>110</v>
      </c>
      <c r="E420" s="40">
        <f>E425</f>
        <v>10</v>
      </c>
      <c r="F420" s="40">
        <f t="shared" ref="F420:G420" si="139">F425</f>
        <v>10</v>
      </c>
      <c r="G420" s="40">
        <f t="shared" si="139"/>
        <v>10</v>
      </c>
      <c r="H420" s="40">
        <v>10</v>
      </c>
      <c r="I420" s="10">
        <f t="shared" si="122"/>
        <v>30</v>
      </c>
      <c r="J420" s="37"/>
    </row>
    <row r="421" spans="1:10" x14ac:dyDescent="0.25">
      <c r="A421" s="39"/>
      <c r="B421" s="63"/>
      <c r="C421" s="32" t="s">
        <v>11</v>
      </c>
      <c r="D421" s="8"/>
      <c r="E421" s="41"/>
      <c r="F421" s="41"/>
      <c r="G421" s="41"/>
      <c r="H421" s="41"/>
      <c r="I421" s="10">
        <f t="shared" si="122"/>
        <v>0</v>
      </c>
      <c r="J421" s="37"/>
    </row>
    <row r="422" spans="1:10" x14ac:dyDescent="0.25">
      <c r="A422" s="39"/>
      <c r="B422" s="63"/>
      <c r="C422" s="32" t="s">
        <v>12</v>
      </c>
      <c r="D422" s="8"/>
      <c r="E422" s="41"/>
      <c r="F422" s="41"/>
      <c r="G422" s="41"/>
      <c r="H422" s="41"/>
      <c r="I422" s="10">
        <f t="shared" si="122"/>
        <v>0</v>
      </c>
      <c r="J422" s="37"/>
    </row>
    <row r="423" spans="1:10" x14ac:dyDescent="0.25">
      <c r="A423" s="39"/>
      <c r="B423" s="63"/>
      <c r="C423" s="32" t="s">
        <v>13</v>
      </c>
      <c r="D423" s="8"/>
      <c r="E423" s="41"/>
      <c r="F423" s="41"/>
      <c r="G423" s="41"/>
      <c r="H423" s="41"/>
      <c r="I423" s="10">
        <f t="shared" si="122"/>
        <v>0</v>
      </c>
      <c r="J423" s="37"/>
    </row>
    <row r="424" spans="1:10" x14ac:dyDescent="0.25">
      <c r="A424" s="39"/>
      <c r="B424" s="63"/>
      <c r="C424" s="32" t="s">
        <v>14</v>
      </c>
      <c r="D424" s="8"/>
      <c r="E424" s="41"/>
      <c r="F424" s="41"/>
      <c r="G424" s="41"/>
      <c r="H424" s="41"/>
      <c r="I424" s="10">
        <f t="shared" si="122"/>
        <v>0</v>
      </c>
      <c r="J424" s="37"/>
    </row>
    <row r="425" spans="1:10" ht="19.2" customHeight="1" x14ac:dyDescent="0.25">
      <c r="A425" s="39"/>
      <c r="B425" s="63"/>
      <c r="C425" s="32" t="s">
        <v>15</v>
      </c>
      <c r="D425" s="8" t="s">
        <v>110</v>
      </c>
      <c r="E425" s="41">
        <f>E431</f>
        <v>10</v>
      </c>
      <c r="F425" s="41">
        <f t="shared" ref="F425:G425" si="140">F431</f>
        <v>10</v>
      </c>
      <c r="G425" s="41">
        <f t="shared" si="140"/>
        <v>10</v>
      </c>
      <c r="H425" s="41">
        <v>10</v>
      </c>
      <c r="I425" s="10">
        <f t="shared" si="122"/>
        <v>30</v>
      </c>
      <c r="J425" s="37"/>
    </row>
    <row r="426" spans="1:10" x14ac:dyDescent="0.25">
      <c r="A426" s="39"/>
      <c r="B426" s="64" t="s">
        <v>98</v>
      </c>
      <c r="C426" s="35" t="s">
        <v>9</v>
      </c>
      <c r="D426" s="9" t="s">
        <v>110</v>
      </c>
      <c r="E426" s="40">
        <f>E431</f>
        <v>10</v>
      </c>
      <c r="F426" s="40">
        <f t="shared" ref="F426:G426" si="141">F431</f>
        <v>10</v>
      </c>
      <c r="G426" s="40">
        <f t="shared" si="141"/>
        <v>10</v>
      </c>
      <c r="H426" s="40">
        <v>10</v>
      </c>
      <c r="I426" s="10">
        <f t="shared" si="122"/>
        <v>30</v>
      </c>
      <c r="J426" s="37"/>
    </row>
    <row r="427" spans="1:10" x14ac:dyDescent="0.25">
      <c r="A427" s="39"/>
      <c r="B427" s="65"/>
      <c r="C427" s="37" t="s">
        <v>11</v>
      </c>
      <c r="D427" s="8"/>
      <c r="E427" s="41"/>
      <c r="F427" s="41"/>
      <c r="G427" s="41"/>
      <c r="H427" s="41"/>
      <c r="I427" s="10">
        <f t="shared" si="122"/>
        <v>0</v>
      </c>
      <c r="J427" s="37"/>
    </row>
    <row r="428" spans="1:10" x14ac:dyDescent="0.25">
      <c r="A428" s="39"/>
      <c r="B428" s="65"/>
      <c r="C428" s="37" t="s">
        <v>12</v>
      </c>
      <c r="D428" s="8"/>
      <c r="E428" s="41"/>
      <c r="F428" s="41"/>
      <c r="G428" s="41"/>
      <c r="H428" s="41"/>
      <c r="I428" s="10">
        <f t="shared" si="122"/>
        <v>0</v>
      </c>
      <c r="J428" s="37"/>
    </row>
    <row r="429" spans="1:10" x14ac:dyDescent="0.25">
      <c r="A429" s="39"/>
      <c r="B429" s="65"/>
      <c r="C429" s="37" t="s">
        <v>13</v>
      </c>
      <c r="D429" s="8"/>
      <c r="E429" s="41"/>
      <c r="F429" s="41"/>
      <c r="G429" s="41"/>
      <c r="H429" s="41"/>
      <c r="I429" s="10">
        <f t="shared" si="122"/>
        <v>0</v>
      </c>
      <c r="J429" s="37"/>
    </row>
    <row r="430" spans="1:10" x14ac:dyDescent="0.25">
      <c r="A430" s="39"/>
      <c r="B430" s="65"/>
      <c r="C430" s="37" t="s">
        <v>17</v>
      </c>
      <c r="D430" s="8"/>
      <c r="E430" s="41"/>
      <c r="F430" s="41"/>
      <c r="G430" s="41"/>
      <c r="H430" s="41"/>
      <c r="I430" s="10">
        <f t="shared" si="122"/>
        <v>0</v>
      </c>
      <c r="J430" s="37"/>
    </row>
    <row r="431" spans="1:10" ht="16.95" customHeight="1" x14ac:dyDescent="0.25">
      <c r="A431" s="39"/>
      <c r="B431" s="66"/>
      <c r="C431" s="37" t="s">
        <v>15</v>
      </c>
      <c r="D431" s="8" t="s">
        <v>110</v>
      </c>
      <c r="E431" s="41">
        <f>E437</f>
        <v>10</v>
      </c>
      <c r="F431" s="41">
        <f t="shared" ref="F431:G431" si="142">F437</f>
        <v>10</v>
      </c>
      <c r="G431" s="41">
        <f t="shared" si="142"/>
        <v>10</v>
      </c>
      <c r="H431" s="41">
        <v>10</v>
      </c>
      <c r="I431" s="10">
        <f t="shared" si="122"/>
        <v>30</v>
      </c>
      <c r="J431" s="37"/>
    </row>
    <row r="432" spans="1:10" x14ac:dyDescent="0.25">
      <c r="A432" s="39"/>
      <c r="B432" s="67" t="s">
        <v>99</v>
      </c>
      <c r="C432" s="35" t="s">
        <v>9</v>
      </c>
      <c r="D432" s="9" t="s">
        <v>110</v>
      </c>
      <c r="E432" s="40">
        <v>10</v>
      </c>
      <c r="F432" s="40">
        <v>10</v>
      </c>
      <c r="G432" s="40">
        <v>10</v>
      </c>
      <c r="H432" s="40">
        <v>10</v>
      </c>
      <c r="I432" s="10">
        <f t="shared" si="122"/>
        <v>30</v>
      </c>
      <c r="J432" s="37"/>
    </row>
    <row r="433" spans="1:10" x14ac:dyDescent="0.25">
      <c r="A433" s="39"/>
      <c r="B433" s="68"/>
      <c r="C433" s="37" t="s">
        <v>11</v>
      </c>
      <c r="D433" s="8"/>
      <c r="E433" s="41"/>
      <c r="F433" s="41"/>
      <c r="G433" s="41"/>
      <c r="H433" s="41"/>
      <c r="I433" s="10">
        <f t="shared" si="122"/>
        <v>0</v>
      </c>
      <c r="J433" s="37"/>
    </row>
    <row r="434" spans="1:10" x14ac:dyDescent="0.25">
      <c r="A434" s="39"/>
      <c r="B434" s="68"/>
      <c r="C434" s="37" t="s">
        <v>12</v>
      </c>
      <c r="D434" s="8"/>
      <c r="E434" s="41"/>
      <c r="F434" s="41"/>
      <c r="G434" s="41"/>
      <c r="H434" s="41"/>
      <c r="I434" s="10">
        <f t="shared" si="122"/>
        <v>0</v>
      </c>
      <c r="J434" s="37"/>
    </row>
    <row r="435" spans="1:10" x14ac:dyDescent="0.25">
      <c r="A435" s="39"/>
      <c r="B435" s="68"/>
      <c r="C435" s="37" t="s">
        <v>13</v>
      </c>
      <c r="D435" s="8"/>
      <c r="E435" s="41"/>
      <c r="F435" s="41"/>
      <c r="G435" s="41"/>
      <c r="H435" s="41"/>
      <c r="I435" s="10">
        <f t="shared" si="122"/>
        <v>0</v>
      </c>
      <c r="J435" s="37"/>
    </row>
    <row r="436" spans="1:10" x14ac:dyDescent="0.25">
      <c r="A436" s="39"/>
      <c r="B436" s="68"/>
      <c r="C436" s="37" t="s">
        <v>17</v>
      </c>
      <c r="D436" s="8"/>
      <c r="E436" s="41"/>
      <c r="F436" s="41"/>
      <c r="G436" s="41"/>
      <c r="H436" s="41"/>
      <c r="I436" s="10">
        <f t="shared" si="122"/>
        <v>0</v>
      </c>
      <c r="J436" s="37"/>
    </row>
    <row r="437" spans="1:10" ht="18.600000000000001" customHeight="1" x14ac:dyDescent="0.25">
      <c r="A437" s="39"/>
      <c r="B437" s="69"/>
      <c r="C437" s="37" t="s">
        <v>15</v>
      </c>
      <c r="D437" s="8" t="s">
        <v>110</v>
      </c>
      <c r="E437" s="41">
        <v>10</v>
      </c>
      <c r="F437" s="41">
        <v>10</v>
      </c>
      <c r="G437" s="41">
        <v>10</v>
      </c>
      <c r="H437" s="41">
        <v>10</v>
      </c>
      <c r="I437" s="10">
        <f t="shared" ref="I437:I443" si="143">SUM(F437:H437)</f>
        <v>30</v>
      </c>
      <c r="J437" s="37"/>
    </row>
    <row r="438" spans="1:10" ht="13.8" x14ac:dyDescent="0.25">
      <c r="A438" s="70"/>
      <c r="B438" s="73" t="s">
        <v>100</v>
      </c>
      <c r="C438" s="9" t="s">
        <v>9</v>
      </c>
      <c r="D438" s="9" t="s">
        <v>110</v>
      </c>
      <c r="E438" s="42">
        <f>E300+E246+E222+E192+E144+E84+E42+E6+E378+E402+E420</f>
        <v>74774.741309999998</v>
      </c>
      <c r="F438" s="42">
        <f>F300+F246+F222+F192+F144+F84+F42+F6+F378+F402+F420</f>
        <v>68226.399999999994</v>
      </c>
      <c r="G438" s="42">
        <f>G300+G246+G222+G192+G144+G84+G42+G6+G378+G402+G420</f>
        <v>64179.5</v>
      </c>
      <c r="H438" s="42">
        <f>H300+H246+H222+H192+H144+H84+H42+H6+H378+H402+H420</f>
        <v>55780</v>
      </c>
      <c r="I438" s="10">
        <f t="shared" si="143"/>
        <v>188185.9</v>
      </c>
      <c r="J438" s="43"/>
    </row>
    <row r="439" spans="1:10" ht="13.8" x14ac:dyDescent="0.25">
      <c r="A439" s="71"/>
      <c r="B439" s="74"/>
      <c r="C439" s="9" t="s">
        <v>11</v>
      </c>
      <c r="D439" s="8"/>
      <c r="E439" s="42">
        <f t="shared" ref="E439:H442" si="144">E301+E247+E223+E193+E145+E85+E43+E7+E379+E403</f>
        <v>111.63500000000001</v>
      </c>
      <c r="F439" s="42">
        <f t="shared" si="144"/>
        <v>0</v>
      </c>
      <c r="G439" s="42">
        <f t="shared" si="144"/>
        <v>0</v>
      </c>
      <c r="H439" s="42">
        <f t="shared" si="144"/>
        <v>0</v>
      </c>
      <c r="I439" s="10">
        <f t="shared" si="143"/>
        <v>0</v>
      </c>
      <c r="J439" s="43"/>
    </row>
    <row r="440" spans="1:10" ht="13.8" x14ac:dyDescent="0.25">
      <c r="A440" s="71"/>
      <c r="B440" s="74"/>
      <c r="C440" s="9" t="s">
        <v>12</v>
      </c>
      <c r="D440" s="8"/>
      <c r="E440" s="42">
        <f t="shared" si="144"/>
        <v>28569.33352</v>
      </c>
      <c r="F440" s="42">
        <f t="shared" si="144"/>
        <v>17528.75</v>
      </c>
      <c r="G440" s="42">
        <f t="shared" si="144"/>
        <v>7088.5</v>
      </c>
      <c r="H440" s="42">
        <f t="shared" si="144"/>
        <v>0</v>
      </c>
      <c r="I440" s="10">
        <f t="shared" si="143"/>
        <v>24617.25</v>
      </c>
      <c r="J440" s="43"/>
    </row>
    <row r="441" spans="1:10" ht="13.8" x14ac:dyDescent="0.25">
      <c r="A441" s="71"/>
      <c r="B441" s="74"/>
      <c r="C441" s="9" t="s">
        <v>13</v>
      </c>
      <c r="D441" s="8"/>
      <c r="E441" s="42">
        <f t="shared" si="144"/>
        <v>0</v>
      </c>
      <c r="F441" s="42">
        <f t="shared" si="144"/>
        <v>0</v>
      </c>
      <c r="G441" s="42">
        <f t="shared" si="144"/>
        <v>0</v>
      </c>
      <c r="H441" s="42">
        <f t="shared" si="144"/>
        <v>0</v>
      </c>
      <c r="I441" s="10">
        <f t="shared" si="143"/>
        <v>0</v>
      </c>
      <c r="J441" s="43"/>
    </row>
    <row r="442" spans="1:10" ht="13.8" x14ac:dyDescent="0.25">
      <c r="A442" s="71"/>
      <c r="B442" s="74"/>
      <c r="C442" s="9" t="s">
        <v>37</v>
      </c>
      <c r="D442" s="8"/>
      <c r="E442" s="42">
        <f t="shared" si="144"/>
        <v>2277.1</v>
      </c>
      <c r="F442" s="42">
        <f t="shared" si="144"/>
        <v>550</v>
      </c>
      <c r="G442" s="42">
        <f t="shared" si="144"/>
        <v>171</v>
      </c>
      <c r="H442" s="42">
        <f t="shared" si="144"/>
        <v>0</v>
      </c>
      <c r="I442" s="10">
        <f t="shared" si="143"/>
        <v>721</v>
      </c>
      <c r="J442" s="43"/>
    </row>
    <row r="443" spans="1:10" ht="13.8" x14ac:dyDescent="0.25">
      <c r="A443" s="72"/>
      <c r="B443" s="75"/>
      <c r="C443" s="9" t="s">
        <v>15</v>
      </c>
      <c r="D443" s="8" t="s">
        <v>110</v>
      </c>
      <c r="E443" s="42">
        <f>E305+E251+E227+E197+E149+E89+E47+E11+E383+E407+E425</f>
        <v>57066.672789999997</v>
      </c>
      <c r="F443" s="42">
        <f>F305+F251+F227+F197+F149+F89+F47+F11+F383+F407+F425</f>
        <v>50147.649999999994</v>
      </c>
      <c r="G443" s="42">
        <f>G305+G251+G227+G197+G149+G89+G47+G11+G383+G407+G425</f>
        <v>56920</v>
      </c>
      <c r="H443" s="42">
        <f>H305+H251+H227+H197+H149+H89+H47+H11+H383+H407+H425</f>
        <v>55780</v>
      </c>
      <c r="I443" s="10">
        <f t="shared" si="143"/>
        <v>162847.65</v>
      </c>
      <c r="J443" s="43"/>
    </row>
    <row r="444" spans="1:10" x14ac:dyDescent="0.25">
      <c r="A444" s="44"/>
      <c r="B444" s="45"/>
      <c r="C444" s="45"/>
      <c r="D444" s="45"/>
      <c r="E444" s="45"/>
      <c r="F444" s="45"/>
      <c r="G444" s="45"/>
      <c r="H444" s="45"/>
      <c r="I444" s="45"/>
      <c r="J444" s="45"/>
    </row>
  </sheetData>
  <mergeCells count="144">
    <mergeCell ref="A24:A29"/>
    <mergeCell ref="B24:B29"/>
    <mergeCell ref="A30:A35"/>
    <mergeCell ref="B30:B35"/>
    <mergeCell ref="A36:A41"/>
    <mergeCell ref="B36:B41"/>
    <mergeCell ref="B2:J2"/>
    <mergeCell ref="A6:A11"/>
    <mergeCell ref="B6:B11"/>
    <mergeCell ref="A12:A17"/>
    <mergeCell ref="B12:B17"/>
    <mergeCell ref="A18:A23"/>
    <mergeCell ref="B18:B23"/>
    <mergeCell ref="A60:A65"/>
    <mergeCell ref="B60:B65"/>
    <mergeCell ref="A66:A71"/>
    <mergeCell ref="B66:B71"/>
    <mergeCell ref="A72:A77"/>
    <mergeCell ref="B72:B77"/>
    <mergeCell ref="A42:A47"/>
    <mergeCell ref="B42:B47"/>
    <mergeCell ref="A48:A53"/>
    <mergeCell ref="B48:B53"/>
    <mergeCell ref="A54:A59"/>
    <mergeCell ref="B54:B59"/>
    <mergeCell ref="A96:A101"/>
    <mergeCell ref="B96:B101"/>
    <mergeCell ref="A102:A107"/>
    <mergeCell ref="B102:B107"/>
    <mergeCell ref="A108:A113"/>
    <mergeCell ref="B108:B113"/>
    <mergeCell ref="A78:A83"/>
    <mergeCell ref="B78:B83"/>
    <mergeCell ref="A84:A89"/>
    <mergeCell ref="B84:B89"/>
    <mergeCell ref="A90:A95"/>
    <mergeCell ref="B90:B95"/>
    <mergeCell ref="A132:A137"/>
    <mergeCell ref="B132:B137"/>
    <mergeCell ref="A138:A143"/>
    <mergeCell ref="B138:B143"/>
    <mergeCell ref="A144:A149"/>
    <mergeCell ref="B144:B149"/>
    <mergeCell ref="A114:A119"/>
    <mergeCell ref="B114:B119"/>
    <mergeCell ref="A120:A125"/>
    <mergeCell ref="B120:B125"/>
    <mergeCell ref="A126:A131"/>
    <mergeCell ref="B126:B131"/>
    <mergeCell ref="A168:A173"/>
    <mergeCell ref="B168:B173"/>
    <mergeCell ref="A174:A179"/>
    <mergeCell ref="B174:B179"/>
    <mergeCell ref="A180:A185"/>
    <mergeCell ref="B180:B185"/>
    <mergeCell ref="A150:A155"/>
    <mergeCell ref="B150:B155"/>
    <mergeCell ref="A156:A161"/>
    <mergeCell ref="B156:B161"/>
    <mergeCell ref="A162:A167"/>
    <mergeCell ref="B162:B167"/>
    <mergeCell ref="A204:A209"/>
    <mergeCell ref="B204:B209"/>
    <mergeCell ref="A210:A215"/>
    <mergeCell ref="B210:B215"/>
    <mergeCell ref="A216:A221"/>
    <mergeCell ref="B216:B221"/>
    <mergeCell ref="A186:A191"/>
    <mergeCell ref="B186:B191"/>
    <mergeCell ref="A192:A197"/>
    <mergeCell ref="B192:B197"/>
    <mergeCell ref="A198:A203"/>
    <mergeCell ref="B198:B203"/>
    <mergeCell ref="A234:A239"/>
    <mergeCell ref="B234:B239"/>
    <mergeCell ref="A240:A245"/>
    <mergeCell ref="B240:B245"/>
    <mergeCell ref="A246:A251"/>
    <mergeCell ref="B246:B251"/>
    <mergeCell ref="A222:A227"/>
    <mergeCell ref="B222:B227"/>
    <mergeCell ref="A228:A233"/>
    <mergeCell ref="B228:B233"/>
    <mergeCell ref="A270:A275"/>
    <mergeCell ref="B270:B275"/>
    <mergeCell ref="A276:A281"/>
    <mergeCell ref="B276:B281"/>
    <mergeCell ref="A252:A257"/>
    <mergeCell ref="B252:B257"/>
    <mergeCell ref="A258:A263"/>
    <mergeCell ref="B258:B263"/>
    <mergeCell ref="A264:A269"/>
    <mergeCell ref="B264:B269"/>
    <mergeCell ref="A294:A299"/>
    <mergeCell ref="B294:B299"/>
    <mergeCell ref="A300:A305"/>
    <mergeCell ref="B300:B305"/>
    <mergeCell ref="A306:A311"/>
    <mergeCell ref="B306:B311"/>
    <mergeCell ref="A282:A287"/>
    <mergeCell ref="B282:B287"/>
    <mergeCell ref="A288:A293"/>
    <mergeCell ref="B288:B293"/>
    <mergeCell ref="A330:A335"/>
    <mergeCell ref="B330:B335"/>
    <mergeCell ref="A336:A341"/>
    <mergeCell ref="B336:B341"/>
    <mergeCell ref="A342:A347"/>
    <mergeCell ref="B342:B347"/>
    <mergeCell ref="A312:A317"/>
    <mergeCell ref="B312:B317"/>
    <mergeCell ref="A318:A323"/>
    <mergeCell ref="B318:B323"/>
    <mergeCell ref="A324:A329"/>
    <mergeCell ref="B324:B329"/>
    <mergeCell ref="A366:A371"/>
    <mergeCell ref="B366:B371"/>
    <mergeCell ref="A378:A383"/>
    <mergeCell ref="B378:B383"/>
    <mergeCell ref="A384:A389"/>
    <mergeCell ref="B384:B389"/>
    <mergeCell ref="A348:A353"/>
    <mergeCell ref="B348:B353"/>
    <mergeCell ref="A354:A359"/>
    <mergeCell ref="B354:B359"/>
    <mergeCell ref="A360:A365"/>
    <mergeCell ref="B360:B365"/>
    <mergeCell ref="B420:B425"/>
    <mergeCell ref="B426:B431"/>
    <mergeCell ref="B432:B437"/>
    <mergeCell ref="A438:A443"/>
    <mergeCell ref="B438:B443"/>
    <mergeCell ref="A372:A377"/>
    <mergeCell ref="B372:B377"/>
    <mergeCell ref="A408:A413"/>
    <mergeCell ref="B408:B413"/>
    <mergeCell ref="A414:A419"/>
    <mergeCell ref="B414:B419"/>
    <mergeCell ref="A390:A395"/>
    <mergeCell ref="B390:B395"/>
    <mergeCell ref="A396:A401"/>
    <mergeCell ref="B396:B401"/>
    <mergeCell ref="A402:A407"/>
    <mergeCell ref="B402:B407"/>
  </mergeCells>
  <pageMargins left="0.22" right="0.17" top="0.69" bottom="0.16" header="0.19" footer="0.22"/>
  <pageSetup paperSize="9" orientation="landscape" r:id="rId1"/>
  <headerFooter alignWithMargins="0"/>
  <rowBreaks count="13" manualBreakCount="13">
    <brk id="41" max="16383" man="1"/>
    <brk id="71" max="16383" man="1"/>
    <brk id="83" max="16383" man="1"/>
    <brk id="143" max="16383" man="1"/>
    <brk id="173" max="16383" man="1"/>
    <brk id="191" max="16383" man="1"/>
    <brk id="221" max="16383" man="1"/>
    <brk id="245" max="16383" man="1"/>
    <brk id="275" max="16383" man="1"/>
    <brk id="299" max="16383" man="1"/>
    <brk id="377" max="16383" man="1"/>
    <brk id="401" max="16383" man="1"/>
    <brk id="41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6"/>
  <sheetViews>
    <sheetView workbookViewId="0">
      <selection activeCell="A7" sqref="A7:A11"/>
    </sheetView>
  </sheetViews>
  <sheetFormatPr defaultRowHeight="13.2" x14ac:dyDescent="0.25"/>
  <cols>
    <col min="1" max="1" width="4.6640625" style="3" customWidth="1"/>
    <col min="2" max="2" width="37.6640625" customWidth="1"/>
    <col min="3" max="3" width="30.109375" customWidth="1"/>
    <col min="4" max="4" width="8.77734375" customWidth="1"/>
    <col min="5" max="5" width="11" customWidth="1"/>
    <col min="6" max="6" width="11.109375" customWidth="1"/>
    <col min="7" max="7" width="10.77734375" customWidth="1"/>
    <col min="8" max="8" width="10.44140625" customWidth="1"/>
    <col min="9" max="9" width="10.77734375" customWidth="1"/>
    <col min="10" max="10" width="11" customWidth="1"/>
  </cols>
  <sheetData>
    <row r="1" spans="1:10" s="1" customFormat="1" ht="42" customHeight="1" x14ac:dyDescent="0.25">
      <c r="D1" s="132" t="s">
        <v>117</v>
      </c>
      <c r="E1" s="132"/>
      <c r="F1" s="132"/>
      <c r="G1" s="132"/>
      <c r="H1" s="132"/>
      <c r="I1" s="132"/>
    </row>
    <row r="2" spans="1:10" ht="33.75" customHeight="1" x14ac:dyDescent="0.3">
      <c r="B2" s="130" t="s">
        <v>132</v>
      </c>
      <c r="C2" s="130"/>
      <c r="D2" s="130"/>
      <c r="E2" s="130"/>
      <c r="F2" s="130"/>
      <c r="G2" s="130"/>
      <c r="H2" s="130"/>
      <c r="I2" s="130"/>
      <c r="J2" s="130"/>
    </row>
    <row r="3" spans="1:10" x14ac:dyDescent="0.25">
      <c r="A3" s="54"/>
      <c r="B3" s="55"/>
      <c r="C3" s="55"/>
      <c r="D3" s="55"/>
      <c r="E3" s="55"/>
      <c r="F3" s="55"/>
      <c r="G3" s="55"/>
      <c r="H3" s="55"/>
      <c r="I3" s="55"/>
      <c r="J3" s="55"/>
    </row>
    <row r="4" spans="1:10" ht="19.2" customHeight="1" x14ac:dyDescent="0.25">
      <c r="A4" s="133" t="s">
        <v>0</v>
      </c>
      <c r="B4" s="134" t="s">
        <v>1</v>
      </c>
      <c r="C4" s="131" t="s">
        <v>2</v>
      </c>
      <c r="D4" s="131" t="s">
        <v>3</v>
      </c>
      <c r="E4" s="131" t="s">
        <v>118</v>
      </c>
      <c r="F4" s="135" t="s">
        <v>119</v>
      </c>
      <c r="G4" s="135"/>
      <c r="H4" s="135"/>
      <c r="I4" s="136" t="s">
        <v>125</v>
      </c>
      <c r="J4" s="131" t="s">
        <v>128</v>
      </c>
    </row>
    <row r="5" spans="1:10" ht="63" customHeight="1" x14ac:dyDescent="0.25">
      <c r="A5" s="133"/>
      <c r="B5" s="134"/>
      <c r="C5" s="131"/>
      <c r="D5" s="131"/>
      <c r="E5" s="131"/>
      <c r="F5" s="8" t="s">
        <v>122</v>
      </c>
      <c r="G5" s="8" t="s">
        <v>121</v>
      </c>
      <c r="H5" s="8" t="s">
        <v>120</v>
      </c>
      <c r="I5" s="136"/>
      <c r="J5" s="131"/>
    </row>
    <row r="6" spans="1:10" x14ac:dyDescent="0.25">
      <c r="A6" s="47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16">
        <v>10</v>
      </c>
    </row>
    <row r="7" spans="1:10" ht="26.4" x14ac:dyDescent="0.25">
      <c r="A7" s="125">
        <v>1</v>
      </c>
      <c r="B7" s="107" t="s">
        <v>8</v>
      </c>
      <c r="C7" s="9" t="s">
        <v>9</v>
      </c>
      <c r="D7" s="9" t="s">
        <v>110</v>
      </c>
      <c r="E7" s="10">
        <f t="shared" ref="E7:H11" si="0">E12+E28</f>
        <v>680</v>
      </c>
      <c r="F7" s="10">
        <f t="shared" si="0"/>
        <v>700</v>
      </c>
      <c r="G7" s="10">
        <f t="shared" si="0"/>
        <v>680</v>
      </c>
      <c r="H7" s="10">
        <f t="shared" si="0"/>
        <v>420</v>
      </c>
      <c r="I7" s="10">
        <f>SUM(F7:H7)</f>
        <v>1800</v>
      </c>
      <c r="J7" s="48" t="s">
        <v>123</v>
      </c>
    </row>
    <row r="8" spans="1:10" x14ac:dyDescent="0.25">
      <c r="A8" s="125"/>
      <c r="B8" s="107"/>
      <c r="C8" s="9" t="s">
        <v>11</v>
      </c>
      <c r="D8" s="8"/>
      <c r="E8" s="10">
        <f t="shared" si="0"/>
        <v>0</v>
      </c>
      <c r="F8" s="10">
        <f t="shared" si="0"/>
        <v>0</v>
      </c>
      <c r="G8" s="10">
        <f t="shared" si="0"/>
        <v>0</v>
      </c>
      <c r="H8" s="10">
        <f t="shared" si="0"/>
        <v>0</v>
      </c>
      <c r="I8" s="10">
        <f t="shared" ref="I8:I61" si="1">SUM(F8:H8)</f>
        <v>0</v>
      </c>
      <c r="J8" s="45"/>
    </row>
    <row r="9" spans="1:10" x14ac:dyDescent="0.25">
      <c r="A9" s="125"/>
      <c r="B9" s="107"/>
      <c r="C9" s="9" t="s">
        <v>12</v>
      </c>
      <c r="D9" s="8"/>
      <c r="E9" s="10">
        <f t="shared" si="0"/>
        <v>0</v>
      </c>
      <c r="F9" s="10">
        <f t="shared" si="0"/>
        <v>0</v>
      </c>
      <c r="G9" s="10">
        <f t="shared" si="0"/>
        <v>0</v>
      </c>
      <c r="H9" s="10">
        <f t="shared" si="0"/>
        <v>0</v>
      </c>
      <c r="I9" s="10">
        <f t="shared" si="1"/>
        <v>0</v>
      </c>
      <c r="J9" s="45"/>
    </row>
    <row r="10" spans="1:10" x14ac:dyDescent="0.25">
      <c r="A10" s="125"/>
      <c r="B10" s="107"/>
      <c r="C10" s="9" t="s">
        <v>14</v>
      </c>
      <c r="D10" s="8"/>
      <c r="E10" s="10">
        <f t="shared" si="0"/>
        <v>0</v>
      </c>
      <c r="F10" s="10">
        <f t="shared" si="0"/>
        <v>0</v>
      </c>
      <c r="G10" s="10">
        <f t="shared" si="0"/>
        <v>0</v>
      </c>
      <c r="H10" s="10">
        <f t="shared" si="0"/>
        <v>0</v>
      </c>
      <c r="I10" s="10">
        <f t="shared" si="1"/>
        <v>0</v>
      </c>
      <c r="J10" s="45"/>
    </row>
    <row r="11" spans="1:10" ht="12.75" customHeight="1" x14ac:dyDescent="0.25">
      <c r="A11" s="125"/>
      <c r="B11" s="107"/>
      <c r="C11" s="9" t="s">
        <v>15</v>
      </c>
      <c r="D11" s="8" t="s">
        <v>110</v>
      </c>
      <c r="E11" s="10">
        <f t="shared" si="0"/>
        <v>680</v>
      </c>
      <c r="F11" s="10">
        <f t="shared" si="0"/>
        <v>700</v>
      </c>
      <c r="G11" s="10">
        <f t="shared" si="0"/>
        <v>680</v>
      </c>
      <c r="H11" s="10">
        <f t="shared" si="0"/>
        <v>420</v>
      </c>
      <c r="I11" s="10">
        <f t="shared" si="1"/>
        <v>1800</v>
      </c>
      <c r="J11" s="45"/>
    </row>
    <row r="12" spans="1:10" ht="26.4" x14ac:dyDescent="0.25">
      <c r="A12" s="124">
        <v>1</v>
      </c>
      <c r="B12" s="95" t="s">
        <v>16</v>
      </c>
      <c r="C12" s="9" t="s">
        <v>9</v>
      </c>
      <c r="D12" s="9" t="s">
        <v>110</v>
      </c>
      <c r="E12" s="10">
        <f>SUM(E13:E16)</f>
        <v>20</v>
      </c>
      <c r="F12" s="10">
        <f>SUM(F13:F16)</f>
        <v>40</v>
      </c>
      <c r="G12" s="10">
        <v>20</v>
      </c>
      <c r="H12" s="10">
        <v>20</v>
      </c>
      <c r="I12" s="10">
        <f t="shared" si="1"/>
        <v>80</v>
      </c>
      <c r="J12" s="50" t="s">
        <v>123</v>
      </c>
    </row>
    <row r="13" spans="1:10" x14ac:dyDescent="0.25">
      <c r="A13" s="124"/>
      <c r="B13" s="96"/>
      <c r="C13" s="8" t="s">
        <v>11</v>
      </c>
      <c r="D13" s="8"/>
      <c r="E13" s="11"/>
      <c r="F13" s="11"/>
      <c r="G13" s="11"/>
      <c r="H13" s="11"/>
      <c r="I13" s="10">
        <f t="shared" si="1"/>
        <v>0</v>
      </c>
      <c r="J13" s="45"/>
    </row>
    <row r="14" spans="1:10" x14ac:dyDescent="0.25">
      <c r="A14" s="124"/>
      <c r="B14" s="96"/>
      <c r="C14" s="8" t="s">
        <v>12</v>
      </c>
      <c r="D14" s="8"/>
      <c r="E14" s="11"/>
      <c r="F14" s="11"/>
      <c r="G14" s="11"/>
      <c r="H14" s="11"/>
      <c r="I14" s="10">
        <f t="shared" si="1"/>
        <v>0</v>
      </c>
      <c r="J14" s="45"/>
    </row>
    <row r="15" spans="1:10" x14ac:dyDescent="0.25">
      <c r="A15" s="124"/>
      <c r="B15" s="96"/>
      <c r="C15" s="8" t="s">
        <v>17</v>
      </c>
      <c r="D15" s="8"/>
      <c r="E15" s="11"/>
      <c r="F15" s="11"/>
      <c r="G15" s="11"/>
      <c r="H15" s="11"/>
      <c r="I15" s="10">
        <f t="shared" si="1"/>
        <v>0</v>
      </c>
      <c r="J15" s="45"/>
    </row>
    <row r="16" spans="1:10" x14ac:dyDescent="0.25">
      <c r="A16" s="124"/>
      <c r="B16" s="97"/>
      <c r="C16" s="8" t="s">
        <v>15</v>
      </c>
      <c r="D16" s="8" t="s">
        <v>110</v>
      </c>
      <c r="E16" s="11">
        <v>20</v>
      </c>
      <c r="F16" s="11">
        <f t="shared" ref="F16" si="2">F21+F27</f>
        <v>40</v>
      </c>
      <c r="G16" s="11">
        <v>20</v>
      </c>
      <c r="H16" s="11">
        <v>20</v>
      </c>
      <c r="I16" s="10">
        <f t="shared" si="1"/>
        <v>80</v>
      </c>
      <c r="J16" s="45"/>
    </row>
    <row r="17" spans="1:10" x14ac:dyDescent="0.25">
      <c r="A17" s="76" t="s">
        <v>18</v>
      </c>
      <c r="B17" s="79" t="s">
        <v>19</v>
      </c>
      <c r="C17" s="9" t="s">
        <v>9</v>
      </c>
      <c r="D17" s="9" t="s">
        <v>110</v>
      </c>
      <c r="E17" s="10">
        <f>SUM(E18:E21)</f>
        <v>20</v>
      </c>
      <c r="F17" s="10">
        <f>SUM(F18:F21)</f>
        <v>40</v>
      </c>
      <c r="G17" s="10">
        <f>SUM(G18:G21)</f>
        <v>20</v>
      </c>
      <c r="H17" s="10">
        <f>SUM(H18:H21)</f>
        <v>20</v>
      </c>
      <c r="I17" s="10">
        <f t="shared" si="1"/>
        <v>80</v>
      </c>
      <c r="J17" s="45"/>
    </row>
    <row r="18" spans="1:10" x14ac:dyDescent="0.25">
      <c r="A18" s="77"/>
      <c r="B18" s="80"/>
      <c r="C18" s="8" t="s">
        <v>11</v>
      </c>
      <c r="D18" s="8"/>
      <c r="E18" s="11"/>
      <c r="F18" s="11"/>
      <c r="G18" s="11"/>
      <c r="H18" s="11"/>
      <c r="I18" s="10">
        <f t="shared" si="1"/>
        <v>0</v>
      </c>
      <c r="J18" s="45"/>
    </row>
    <row r="19" spans="1:10" x14ac:dyDescent="0.25">
      <c r="A19" s="77"/>
      <c r="B19" s="80"/>
      <c r="C19" s="8" t="s">
        <v>12</v>
      </c>
      <c r="D19" s="8"/>
      <c r="E19" s="11"/>
      <c r="F19" s="11"/>
      <c r="G19" s="11"/>
      <c r="H19" s="11"/>
      <c r="I19" s="10">
        <f t="shared" si="1"/>
        <v>0</v>
      </c>
      <c r="J19" s="45"/>
    </row>
    <row r="20" spans="1:10" x14ac:dyDescent="0.25">
      <c r="A20" s="77"/>
      <c r="B20" s="80"/>
      <c r="C20" s="8" t="s">
        <v>17</v>
      </c>
      <c r="D20" s="8"/>
      <c r="E20" s="11"/>
      <c r="F20" s="11"/>
      <c r="G20" s="11"/>
      <c r="H20" s="11"/>
      <c r="I20" s="10">
        <f t="shared" si="1"/>
        <v>0</v>
      </c>
      <c r="J20" s="45"/>
    </row>
    <row r="21" spans="1:10" ht="14.4" customHeight="1" x14ac:dyDescent="0.25">
      <c r="A21" s="78"/>
      <c r="B21" s="81"/>
      <c r="C21" s="8" t="s">
        <v>15</v>
      </c>
      <c r="D21" s="8" t="s">
        <v>110</v>
      </c>
      <c r="E21" s="11">
        <v>20</v>
      </c>
      <c r="F21" s="11">
        <v>40</v>
      </c>
      <c r="G21" s="11">
        <v>20</v>
      </c>
      <c r="H21" s="11">
        <v>20</v>
      </c>
      <c r="I21" s="10">
        <f t="shared" si="1"/>
        <v>80</v>
      </c>
      <c r="J21" s="45"/>
    </row>
    <row r="22" spans="1:10" hidden="1" x14ac:dyDescent="0.25">
      <c r="A22" s="125" t="s">
        <v>20</v>
      </c>
      <c r="B22" s="126" t="s">
        <v>21</v>
      </c>
      <c r="C22" s="9" t="s">
        <v>9</v>
      </c>
      <c r="D22" s="9" t="s">
        <v>22</v>
      </c>
      <c r="E22" s="10">
        <v>20</v>
      </c>
      <c r="F22" s="10"/>
      <c r="G22" s="10"/>
      <c r="H22" s="10"/>
      <c r="I22" s="10">
        <f t="shared" si="1"/>
        <v>0</v>
      </c>
      <c r="J22" s="45"/>
    </row>
    <row r="23" spans="1:10" hidden="1" x14ac:dyDescent="0.25">
      <c r="A23" s="125"/>
      <c r="B23" s="126"/>
      <c r="C23" s="8" t="s">
        <v>11</v>
      </c>
      <c r="D23" s="8"/>
      <c r="E23" s="11"/>
      <c r="F23" s="11"/>
      <c r="G23" s="11"/>
      <c r="H23" s="11"/>
      <c r="I23" s="10">
        <f t="shared" si="1"/>
        <v>0</v>
      </c>
      <c r="J23" s="45"/>
    </row>
    <row r="24" spans="1:10" hidden="1" x14ac:dyDescent="0.25">
      <c r="A24" s="125"/>
      <c r="B24" s="126"/>
      <c r="C24" s="8" t="s">
        <v>12</v>
      </c>
      <c r="D24" s="8"/>
      <c r="E24" s="11"/>
      <c r="F24" s="11"/>
      <c r="G24" s="11"/>
      <c r="H24" s="11"/>
      <c r="I24" s="10">
        <f t="shared" si="1"/>
        <v>0</v>
      </c>
      <c r="J24" s="45"/>
    </row>
    <row r="25" spans="1:10" hidden="1" x14ac:dyDescent="0.25">
      <c r="A25" s="125"/>
      <c r="B25" s="126"/>
      <c r="C25" s="8" t="s">
        <v>13</v>
      </c>
      <c r="D25" s="8"/>
      <c r="E25" s="11"/>
      <c r="F25" s="11"/>
      <c r="G25" s="11"/>
      <c r="H25" s="11"/>
      <c r="I25" s="10">
        <f t="shared" si="1"/>
        <v>0</v>
      </c>
      <c r="J25" s="45"/>
    </row>
    <row r="26" spans="1:10" ht="20.399999999999999" hidden="1" x14ac:dyDescent="0.25">
      <c r="A26" s="125"/>
      <c r="B26" s="126"/>
      <c r="C26" s="8" t="s">
        <v>23</v>
      </c>
      <c r="D26" s="8"/>
      <c r="E26" s="11"/>
      <c r="F26" s="11"/>
      <c r="G26" s="11"/>
      <c r="H26" s="11"/>
      <c r="I26" s="10">
        <f t="shared" si="1"/>
        <v>0</v>
      </c>
      <c r="J26" s="45"/>
    </row>
    <row r="27" spans="1:10" hidden="1" x14ac:dyDescent="0.25">
      <c r="A27" s="125"/>
      <c r="B27" s="126"/>
      <c r="C27" s="8" t="s">
        <v>15</v>
      </c>
      <c r="D27" s="8" t="s">
        <v>22</v>
      </c>
      <c r="E27" s="11">
        <v>20</v>
      </c>
      <c r="F27" s="11"/>
      <c r="G27" s="11"/>
      <c r="H27" s="11"/>
      <c r="I27" s="10">
        <f t="shared" si="1"/>
        <v>0</v>
      </c>
      <c r="J27" s="45"/>
    </row>
    <row r="28" spans="1:10" ht="26.4" x14ac:dyDescent="0.25">
      <c r="A28" s="127" t="s">
        <v>126</v>
      </c>
      <c r="B28" s="95" t="s">
        <v>103</v>
      </c>
      <c r="C28" s="9" t="s">
        <v>9</v>
      </c>
      <c r="D28" s="9" t="s">
        <v>110</v>
      </c>
      <c r="E28" s="10">
        <f>SUM(E29:E32)</f>
        <v>660</v>
      </c>
      <c r="F28" s="10">
        <f>SUM(F29:F32)</f>
        <v>660</v>
      </c>
      <c r="G28" s="10">
        <f>SUM(G29:G32)</f>
        <v>660</v>
      </c>
      <c r="H28" s="10">
        <v>400</v>
      </c>
      <c r="I28" s="10">
        <f t="shared" si="1"/>
        <v>1720</v>
      </c>
      <c r="J28" s="50" t="s">
        <v>123</v>
      </c>
    </row>
    <row r="29" spans="1:10" x14ac:dyDescent="0.25">
      <c r="A29" s="128"/>
      <c r="B29" s="96"/>
      <c r="C29" s="8" t="s">
        <v>11</v>
      </c>
      <c r="D29" s="8"/>
      <c r="E29" s="11">
        <f t="shared" ref="E29:H31" si="3">E34</f>
        <v>0</v>
      </c>
      <c r="F29" s="11">
        <f t="shared" si="3"/>
        <v>0</v>
      </c>
      <c r="G29" s="11">
        <f t="shared" si="3"/>
        <v>0</v>
      </c>
      <c r="H29" s="11">
        <f t="shared" si="3"/>
        <v>0</v>
      </c>
      <c r="I29" s="10">
        <f t="shared" si="1"/>
        <v>0</v>
      </c>
      <c r="J29" s="45"/>
    </row>
    <row r="30" spans="1:10" x14ac:dyDescent="0.25">
      <c r="A30" s="128"/>
      <c r="B30" s="96"/>
      <c r="C30" s="8" t="s">
        <v>12</v>
      </c>
      <c r="D30" s="8"/>
      <c r="E30" s="11">
        <f t="shared" si="3"/>
        <v>0</v>
      </c>
      <c r="F30" s="11">
        <f t="shared" si="3"/>
        <v>0</v>
      </c>
      <c r="G30" s="11">
        <f t="shared" si="3"/>
        <v>0</v>
      </c>
      <c r="H30" s="11">
        <f t="shared" si="3"/>
        <v>0</v>
      </c>
      <c r="I30" s="10">
        <f t="shared" si="1"/>
        <v>0</v>
      </c>
      <c r="J30" s="45"/>
    </row>
    <row r="31" spans="1:10" x14ac:dyDescent="0.25">
      <c r="A31" s="128"/>
      <c r="B31" s="96"/>
      <c r="C31" s="8" t="s">
        <v>17</v>
      </c>
      <c r="D31" s="8"/>
      <c r="E31" s="11">
        <f t="shared" si="3"/>
        <v>0</v>
      </c>
      <c r="F31" s="11">
        <f t="shared" si="3"/>
        <v>0</v>
      </c>
      <c r="G31" s="11">
        <f t="shared" si="3"/>
        <v>0</v>
      </c>
      <c r="H31" s="11">
        <f t="shared" si="3"/>
        <v>0</v>
      </c>
      <c r="I31" s="10">
        <f t="shared" si="1"/>
        <v>0</v>
      </c>
      <c r="J31" s="45"/>
    </row>
    <row r="32" spans="1:10" x14ac:dyDescent="0.25">
      <c r="A32" s="129"/>
      <c r="B32" s="97"/>
      <c r="C32" s="8" t="s">
        <v>15</v>
      </c>
      <c r="D32" s="8" t="s">
        <v>110</v>
      </c>
      <c r="E32" s="11">
        <v>660</v>
      </c>
      <c r="F32" s="11">
        <v>660</v>
      </c>
      <c r="G32" s="11">
        <v>660</v>
      </c>
      <c r="H32" s="11">
        <v>400</v>
      </c>
      <c r="I32" s="10">
        <f t="shared" si="1"/>
        <v>1720</v>
      </c>
      <c r="J32" s="45"/>
    </row>
    <row r="33" spans="1:10" x14ac:dyDescent="0.25">
      <c r="A33" s="98" t="s">
        <v>127</v>
      </c>
      <c r="B33" s="79" t="s">
        <v>102</v>
      </c>
      <c r="C33" s="9" t="s">
        <v>9</v>
      </c>
      <c r="D33" s="9" t="s">
        <v>110</v>
      </c>
      <c r="E33" s="10">
        <f>SUM(E34:E37)</f>
        <v>660</v>
      </c>
      <c r="F33" s="10">
        <f>SUM(F34:F37)</f>
        <v>660</v>
      </c>
      <c r="G33" s="10">
        <f>SUM(G34:G37)</f>
        <v>660</v>
      </c>
      <c r="H33" s="10">
        <f>SUM(H34:H37)</f>
        <v>400</v>
      </c>
      <c r="I33" s="10">
        <f t="shared" si="1"/>
        <v>1720</v>
      </c>
      <c r="J33" s="45"/>
    </row>
    <row r="34" spans="1:10" x14ac:dyDescent="0.25">
      <c r="A34" s="99"/>
      <c r="B34" s="80"/>
      <c r="C34" s="8" t="s">
        <v>11</v>
      </c>
      <c r="D34" s="8"/>
      <c r="E34" s="11"/>
      <c r="F34" s="11"/>
      <c r="G34" s="11"/>
      <c r="H34" s="11"/>
      <c r="I34" s="10">
        <f t="shared" si="1"/>
        <v>0</v>
      </c>
      <c r="J34" s="45"/>
    </row>
    <row r="35" spans="1:10" x14ac:dyDescent="0.25">
      <c r="A35" s="99"/>
      <c r="B35" s="80"/>
      <c r="C35" s="8" t="s">
        <v>12</v>
      </c>
      <c r="D35" s="8"/>
      <c r="E35" s="11"/>
      <c r="F35" s="11"/>
      <c r="G35" s="11"/>
      <c r="H35" s="11"/>
      <c r="I35" s="10">
        <f t="shared" si="1"/>
        <v>0</v>
      </c>
      <c r="J35" s="45"/>
    </row>
    <row r="36" spans="1:10" x14ac:dyDescent="0.25">
      <c r="A36" s="99"/>
      <c r="B36" s="80"/>
      <c r="C36" s="8" t="s">
        <v>17</v>
      </c>
      <c r="D36" s="8"/>
      <c r="E36" s="11"/>
      <c r="F36" s="11"/>
      <c r="G36" s="11"/>
      <c r="H36" s="11"/>
      <c r="I36" s="10">
        <f t="shared" si="1"/>
        <v>0</v>
      </c>
      <c r="J36" s="45"/>
    </row>
    <row r="37" spans="1:10" x14ac:dyDescent="0.25">
      <c r="A37" s="100"/>
      <c r="B37" s="81"/>
      <c r="C37" s="51" t="s">
        <v>15</v>
      </c>
      <c r="D37" s="51" t="s">
        <v>110</v>
      </c>
      <c r="E37" s="11">
        <v>660</v>
      </c>
      <c r="F37" s="11">
        <v>660</v>
      </c>
      <c r="G37" s="11">
        <v>660</v>
      </c>
      <c r="H37" s="11">
        <v>400</v>
      </c>
      <c r="I37" s="10">
        <f t="shared" si="1"/>
        <v>1720</v>
      </c>
      <c r="J37" s="45"/>
    </row>
    <row r="38" spans="1:10" ht="26.4" x14ac:dyDescent="0.25">
      <c r="A38" s="125"/>
      <c r="B38" s="108" t="s">
        <v>26</v>
      </c>
      <c r="C38" s="9" t="s">
        <v>9</v>
      </c>
      <c r="D38" s="9" t="s">
        <v>110</v>
      </c>
      <c r="E38" s="10">
        <f>SUM(E40:E42)</f>
        <v>410</v>
      </c>
      <c r="F38" s="10">
        <f>SUM(F40:F42)</f>
        <v>530</v>
      </c>
      <c r="G38" s="10">
        <f>SUM(G40:G42)</f>
        <v>410</v>
      </c>
      <c r="H38" s="10">
        <f>SUM(H40:H42)</f>
        <v>430</v>
      </c>
      <c r="I38" s="10">
        <f t="shared" si="1"/>
        <v>1370</v>
      </c>
      <c r="J38" s="50" t="s">
        <v>124</v>
      </c>
    </row>
    <row r="39" spans="1:10" x14ac:dyDescent="0.25">
      <c r="A39" s="125"/>
      <c r="B39" s="109"/>
      <c r="C39" s="9" t="s">
        <v>11</v>
      </c>
      <c r="D39" s="8"/>
      <c r="E39" s="10"/>
      <c r="F39" s="10"/>
      <c r="G39" s="10"/>
      <c r="H39" s="10"/>
      <c r="I39" s="10">
        <f t="shared" si="1"/>
        <v>0</v>
      </c>
      <c r="J39" s="45"/>
    </row>
    <row r="40" spans="1:10" x14ac:dyDescent="0.25">
      <c r="A40" s="125"/>
      <c r="B40" s="109"/>
      <c r="C40" s="9" t="s">
        <v>12</v>
      </c>
      <c r="D40" s="8"/>
      <c r="E40" s="10"/>
      <c r="F40" s="10"/>
      <c r="G40" s="10"/>
      <c r="H40" s="10"/>
      <c r="I40" s="10">
        <f t="shared" si="1"/>
        <v>0</v>
      </c>
      <c r="J40" s="45"/>
    </row>
    <row r="41" spans="1:10" x14ac:dyDescent="0.25">
      <c r="A41" s="125"/>
      <c r="B41" s="109"/>
      <c r="C41" s="9" t="s">
        <v>14</v>
      </c>
      <c r="D41" s="8"/>
      <c r="E41" s="10"/>
      <c r="F41" s="10"/>
      <c r="G41" s="10"/>
      <c r="H41" s="10"/>
      <c r="I41" s="10">
        <f t="shared" si="1"/>
        <v>0</v>
      </c>
      <c r="J41" s="45"/>
    </row>
    <row r="42" spans="1:10" ht="14.25" customHeight="1" x14ac:dyDescent="0.25">
      <c r="A42" s="125"/>
      <c r="B42" s="110"/>
      <c r="C42" s="9" t="s">
        <v>15</v>
      </c>
      <c r="D42" s="8" t="s">
        <v>110</v>
      </c>
      <c r="E42" s="11">
        <f>E47+E57+E67</f>
        <v>410</v>
      </c>
      <c r="F42" s="11">
        <f>F47+F57+F67</f>
        <v>530</v>
      </c>
      <c r="G42" s="11">
        <f>G47+G57+G67</f>
        <v>410</v>
      </c>
      <c r="H42" s="11">
        <f>H47+H57+H67</f>
        <v>430</v>
      </c>
      <c r="I42" s="10">
        <f t="shared" si="1"/>
        <v>1370</v>
      </c>
      <c r="J42" s="45"/>
    </row>
    <row r="43" spans="1:10" ht="23.4" customHeight="1" x14ac:dyDescent="0.25">
      <c r="A43" s="95">
        <v>1</v>
      </c>
      <c r="B43" s="95" t="s">
        <v>104</v>
      </c>
      <c r="C43" s="9" t="s">
        <v>9</v>
      </c>
      <c r="D43" s="9" t="s">
        <v>110</v>
      </c>
      <c r="E43" s="10">
        <f t="shared" ref="E43:H43" si="4">E47</f>
        <v>380</v>
      </c>
      <c r="F43" s="10">
        <f t="shared" si="4"/>
        <v>400</v>
      </c>
      <c r="G43" s="10">
        <f t="shared" si="4"/>
        <v>380</v>
      </c>
      <c r="H43" s="10">
        <f t="shared" si="4"/>
        <v>400</v>
      </c>
      <c r="I43" s="10">
        <f t="shared" si="1"/>
        <v>1180</v>
      </c>
      <c r="J43" s="48" t="s">
        <v>124</v>
      </c>
    </row>
    <row r="44" spans="1:10" ht="14.25" customHeight="1" x14ac:dyDescent="0.25">
      <c r="A44" s="96"/>
      <c r="B44" s="96"/>
      <c r="C44" s="8" t="s">
        <v>11</v>
      </c>
      <c r="D44" s="8"/>
      <c r="E44" s="11">
        <f t="shared" ref="E44:H45" si="5">E49</f>
        <v>0</v>
      </c>
      <c r="F44" s="11">
        <f t="shared" si="5"/>
        <v>0</v>
      </c>
      <c r="G44" s="11">
        <f t="shared" si="5"/>
        <v>0</v>
      </c>
      <c r="H44" s="11">
        <f t="shared" si="5"/>
        <v>0</v>
      </c>
      <c r="I44" s="10">
        <f t="shared" si="1"/>
        <v>0</v>
      </c>
      <c r="J44" s="45"/>
    </row>
    <row r="45" spans="1:10" ht="14.25" customHeight="1" x14ac:dyDescent="0.25">
      <c r="A45" s="96"/>
      <c r="B45" s="96"/>
      <c r="C45" s="8" t="s">
        <v>12</v>
      </c>
      <c r="D45" s="8"/>
      <c r="E45" s="11">
        <f t="shared" si="5"/>
        <v>0</v>
      </c>
      <c r="F45" s="11">
        <f t="shared" si="5"/>
        <v>0</v>
      </c>
      <c r="G45" s="11">
        <f t="shared" si="5"/>
        <v>0</v>
      </c>
      <c r="H45" s="11">
        <f t="shared" si="5"/>
        <v>0</v>
      </c>
      <c r="I45" s="10">
        <f t="shared" si="1"/>
        <v>0</v>
      </c>
      <c r="J45" s="45"/>
    </row>
    <row r="46" spans="1:10" ht="14.25" customHeight="1" x14ac:dyDescent="0.25">
      <c r="A46" s="96"/>
      <c r="B46" s="96"/>
      <c r="C46" s="8" t="s">
        <v>27</v>
      </c>
      <c r="D46" s="8"/>
      <c r="E46" s="11">
        <f t="shared" ref="E46:H47" si="6">E51</f>
        <v>0</v>
      </c>
      <c r="F46" s="11">
        <f t="shared" si="6"/>
        <v>0</v>
      </c>
      <c r="G46" s="11">
        <f t="shared" si="6"/>
        <v>0</v>
      </c>
      <c r="H46" s="11">
        <f t="shared" si="6"/>
        <v>0</v>
      </c>
      <c r="I46" s="10">
        <f t="shared" si="1"/>
        <v>0</v>
      </c>
      <c r="J46" s="45"/>
    </row>
    <row r="47" spans="1:10" ht="14.25" customHeight="1" x14ac:dyDescent="0.25">
      <c r="A47" s="97"/>
      <c r="B47" s="97"/>
      <c r="C47" s="8" t="s">
        <v>15</v>
      </c>
      <c r="D47" s="8" t="s">
        <v>110</v>
      </c>
      <c r="E47" s="11">
        <f t="shared" si="6"/>
        <v>380</v>
      </c>
      <c r="F47" s="11">
        <f t="shared" si="6"/>
        <v>400</v>
      </c>
      <c r="G47" s="11">
        <f t="shared" si="6"/>
        <v>380</v>
      </c>
      <c r="H47" s="11">
        <f t="shared" si="6"/>
        <v>400</v>
      </c>
      <c r="I47" s="10">
        <f t="shared" si="1"/>
        <v>1180</v>
      </c>
      <c r="J47" s="45"/>
    </row>
    <row r="48" spans="1:10" ht="14.25" customHeight="1" x14ac:dyDescent="0.25">
      <c r="A48" s="98" t="s">
        <v>18</v>
      </c>
      <c r="B48" s="101" t="s">
        <v>28</v>
      </c>
      <c r="C48" s="9" t="s">
        <v>9</v>
      </c>
      <c r="D48" s="9" t="s">
        <v>110</v>
      </c>
      <c r="E48" s="10">
        <f>SUM(E49:E52)</f>
        <v>380</v>
      </c>
      <c r="F48" s="10">
        <f>SUM(F49:F52)</f>
        <v>400</v>
      </c>
      <c r="G48" s="10">
        <f>SUM(G49:G52)</f>
        <v>380</v>
      </c>
      <c r="H48" s="10">
        <f>SUM(H49:H52)</f>
        <v>400</v>
      </c>
      <c r="I48" s="10">
        <f t="shared" si="1"/>
        <v>1180</v>
      </c>
      <c r="J48" s="45"/>
    </row>
    <row r="49" spans="1:10" ht="14.25" customHeight="1" x14ac:dyDescent="0.25">
      <c r="A49" s="99"/>
      <c r="B49" s="101"/>
      <c r="C49" s="8" t="s">
        <v>11</v>
      </c>
      <c r="D49" s="8"/>
      <c r="E49" s="10"/>
      <c r="F49" s="10"/>
      <c r="G49" s="10"/>
      <c r="H49" s="10"/>
      <c r="I49" s="10">
        <f t="shared" si="1"/>
        <v>0</v>
      </c>
      <c r="J49" s="45"/>
    </row>
    <row r="50" spans="1:10" ht="14.25" customHeight="1" x14ac:dyDescent="0.25">
      <c r="A50" s="99"/>
      <c r="B50" s="101"/>
      <c r="C50" s="8" t="s">
        <v>12</v>
      </c>
      <c r="D50" s="8"/>
      <c r="E50" s="10"/>
      <c r="F50" s="10"/>
      <c r="G50" s="10"/>
      <c r="H50" s="10"/>
      <c r="I50" s="10">
        <f t="shared" si="1"/>
        <v>0</v>
      </c>
      <c r="J50" s="45"/>
    </row>
    <row r="51" spans="1:10" ht="14.25" customHeight="1" x14ac:dyDescent="0.25">
      <c r="A51" s="99"/>
      <c r="B51" s="101"/>
      <c r="C51" s="8" t="s">
        <v>27</v>
      </c>
      <c r="D51" s="8"/>
      <c r="E51" s="10"/>
      <c r="F51" s="10"/>
      <c r="G51" s="10"/>
      <c r="H51" s="10"/>
      <c r="I51" s="10">
        <f t="shared" si="1"/>
        <v>0</v>
      </c>
      <c r="J51" s="45"/>
    </row>
    <row r="52" spans="1:10" ht="14.25" customHeight="1" x14ac:dyDescent="0.25">
      <c r="A52" s="100"/>
      <c r="B52" s="101"/>
      <c r="C52" s="8" t="s">
        <v>15</v>
      </c>
      <c r="D52" s="8" t="s">
        <v>110</v>
      </c>
      <c r="E52" s="11">
        <v>380</v>
      </c>
      <c r="F52" s="11">
        <v>400</v>
      </c>
      <c r="G52" s="11">
        <v>380</v>
      </c>
      <c r="H52" s="11">
        <v>400</v>
      </c>
      <c r="I52" s="10">
        <f t="shared" si="1"/>
        <v>1180</v>
      </c>
      <c r="J52" s="45"/>
    </row>
    <row r="53" spans="1:10" ht="27.6" customHeight="1" x14ac:dyDescent="0.25">
      <c r="A53" s="95">
        <v>2</v>
      </c>
      <c r="B53" s="95" t="s">
        <v>105</v>
      </c>
      <c r="C53" s="9" t="s">
        <v>9</v>
      </c>
      <c r="D53" s="9" t="s">
        <v>110</v>
      </c>
      <c r="E53" s="10">
        <f>SUM(E54:E57)</f>
        <v>20</v>
      </c>
      <c r="F53" s="10">
        <f>SUM(F54:F57)</f>
        <v>120</v>
      </c>
      <c r="G53" s="10">
        <f>SUM(G54:G57)</f>
        <v>20</v>
      </c>
      <c r="H53" s="10">
        <f>SUM(H54:H57)</f>
        <v>20</v>
      </c>
      <c r="I53" s="10">
        <f t="shared" si="1"/>
        <v>160</v>
      </c>
      <c r="J53" s="50" t="s">
        <v>124</v>
      </c>
    </row>
    <row r="54" spans="1:10" x14ac:dyDescent="0.25">
      <c r="A54" s="96"/>
      <c r="B54" s="96"/>
      <c r="C54" s="8" t="s">
        <v>11</v>
      </c>
      <c r="D54" s="8"/>
      <c r="E54" s="11"/>
      <c r="F54" s="11"/>
      <c r="G54" s="11"/>
      <c r="H54" s="11"/>
      <c r="I54" s="10">
        <f t="shared" si="1"/>
        <v>0</v>
      </c>
      <c r="J54" s="45"/>
    </row>
    <row r="55" spans="1:10" x14ac:dyDescent="0.25">
      <c r="A55" s="96"/>
      <c r="B55" s="96"/>
      <c r="C55" s="8" t="s">
        <v>12</v>
      </c>
      <c r="D55" s="8"/>
      <c r="E55" s="11"/>
      <c r="F55" s="11"/>
      <c r="G55" s="11"/>
      <c r="H55" s="11"/>
      <c r="I55" s="10">
        <f t="shared" si="1"/>
        <v>0</v>
      </c>
      <c r="J55" s="45"/>
    </row>
    <row r="56" spans="1:10" x14ac:dyDescent="0.25">
      <c r="A56" s="96"/>
      <c r="B56" s="96"/>
      <c r="C56" s="8" t="s">
        <v>29</v>
      </c>
      <c r="D56" s="8"/>
      <c r="E56" s="11"/>
      <c r="F56" s="11"/>
      <c r="G56" s="11"/>
      <c r="H56" s="11"/>
      <c r="I56" s="10">
        <f t="shared" si="1"/>
        <v>0</v>
      </c>
      <c r="J56" s="45"/>
    </row>
    <row r="57" spans="1:10" x14ac:dyDescent="0.25">
      <c r="A57" s="97"/>
      <c r="B57" s="97"/>
      <c r="C57" s="8" t="s">
        <v>15</v>
      </c>
      <c r="D57" s="8" t="s">
        <v>110</v>
      </c>
      <c r="E57" s="11">
        <f>E62</f>
        <v>20</v>
      </c>
      <c r="F57" s="11">
        <v>120</v>
      </c>
      <c r="G57" s="11">
        <v>20</v>
      </c>
      <c r="H57" s="11">
        <v>20</v>
      </c>
      <c r="I57" s="10">
        <f t="shared" si="1"/>
        <v>160</v>
      </c>
      <c r="J57" s="45"/>
    </row>
    <row r="58" spans="1:10" ht="12.75" customHeight="1" x14ac:dyDescent="0.25">
      <c r="A58" s="125" t="s">
        <v>30</v>
      </c>
      <c r="B58" s="79" t="s">
        <v>31</v>
      </c>
      <c r="C58" s="8" t="s">
        <v>9</v>
      </c>
      <c r="D58" s="9" t="s">
        <v>110</v>
      </c>
      <c r="E58" s="10">
        <f>SUM(E59:E62)</f>
        <v>20</v>
      </c>
      <c r="F58" s="10">
        <f>SUM(F59:F62)</f>
        <v>120</v>
      </c>
      <c r="G58" s="10">
        <f>SUM(G59:G62)</f>
        <v>20</v>
      </c>
      <c r="H58" s="10">
        <f>SUM(H59:H62)</f>
        <v>20</v>
      </c>
      <c r="I58" s="10">
        <f t="shared" si="1"/>
        <v>160</v>
      </c>
      <c r="J58" s="45"/>
    </row>
    <row r="59" spans="1:10" x14ac:dyDescent="0.25">
      <c r="A59" s="125"/>
      <c r="B59" s="80"/>
      <c r="C59" s="8" t="s">
        <v>11</v>
      </c>
      <c r="D59" s="8"/>
      <c r="E59" s="11"/>
      <c r="F59" s="11"/>
      <c r="G59" s="11"/>
      <c r="H59" s="11"/>
      <c r="I59" s="10">
        <f t="shared" si="1"/>
        <v>0</v>
      </c>
      <c r="J59" s="45"/>
    </row>
    <row r="60" spans="1:10" x14ac:dyDescent="0.25">
      <c r="A60" s="125"/>
      <c r="B60" s="80"/>
      <c r="C60" s="8" t="s">
        <v>12</v>
      </c>
      <c r="D60" s="8"/>
      <c r="E60" s="11"/>
      <c r="F60" s="11"/>
      <c r="G60" s="11"/>
      <c r="H60" s="11"/>
      <c r="I60" s="10">
        <f t="shared" si="1"/>
        <v>0</v>
      </c>
      <c r="J60" s="45"/>
    </row>
    <row r="61" spans="1:10" x14ac:dyDescent="0.25">
      <c r="A61" s="125"/>
      <c r="B61" s="80"/>
      <c r="C61" s="8" t="s">
        <v>29</v>
      </c>
      <c r="D61" s="8"/>
      <c r="E61" s="11"/>
      <c r="F61" s="11"/>
      <c r="G61" s="11"/>
      <c r="H61" s="11"/>
      <c r="I61" s="10">
        <f t="shared" si="1"/>
        <v>0</v>
      </c>
      <c r="J61" s="45"/>
    </row>
    <row r="62" spans="1:10" x14ac:dyDescent="0.25">
      <c r="A62" s="125"/>
      <c r="B62" s="81"/>
      <c r="C62" s="8" t="s">
        <v>15</v>
      </c>
      <c r="D62" s="8" t="s">
        <v>110</v>
      </c>
      <c r="E62" s="11">
        <v>20</v>
      </c>
      <c r="F62" s="11">
        <v>120</v>
      </c>
      <c r="G62" s="11">
        <v>20</v>
      </c>
      <c r="H62" s="11">
        <v>20</v>
      </c>
      <c r="I62" s="10">
        <f t="shared" ref="I62:I117" si="7">SUM(F62:H62)</f>
        <v>160</v>
      </c>
      <c r="J62" s="45"/>
    </row>
    <row r="63" spans="1:10" ht="26.4" x14ac:dyDescent="0.25">
      <c r="A63" s="95">
        <v>3</v>
      </c>
      <c r="B63" s="95" t="s">
        <v>32</v>
      </c>
      <c r="C63" s="9" t="s">
        <v>9</v>
      </c>
      <c r="D63" s="9" t="s">
        <v>110</v>
      </c>
      <c r="E63" s="10">
        <f>SUM(E64:E67)</f>
        <v>10</v>
      </c>
      <c r="F63" s="10">
        <f>SUM(F64:F67)</f>
        <v>10</v>
      </c>
      <c r="G63" s="10">
        <f>SUM(G64:G67)</f>
        <v>10</v>
      </c>
      <c r="H63" s="10">
        <f>SUM(H64:H67)</f>
        <v>10</v>
      </c>
      <c r="I63" s="10">
        <f t="shared" si="7"/>
        <v>30</v>
      </c>
      <c r="J63" s="50" t="s">
        <v>124</v>
      </c>
    </row>
    <row r="64" spans="1:10" x14ac:dyDescent="0.25">
      <c r="A64" s="96"/>
      <c r="B64" s="96"/>
      <c r="C64" s="8" t="s">
        <v>11</v>
      </c>
      <c r="D64" s="8"/>
      <c r="E64" s="11"/>
      <c r="F64" s="11"/>
      <c r="G64" s="11"/>
      <c r="H64" s="11"/>
      <c r="I64" s="10">
        <f t="shared" si="7"/>
        <v>0</v>
      </c>
      <c r="J64" s="45"/>
    </row>
    <row r="65" spans="1:10" x14ac:dyDescent="0.25">
      <c r="A65" s="96"/>
      <c r="B65" s="96"/>
      <c r="C65" s="8" t="s">
        <v>12</v>
      </c>
      <c r="D65" s="8"/>
      <c r="E65" s="11"/>
      <c r="F65" s="11"/>
      <c r="G65" s="11"/>
      <c r="H65" s="11"/>
      <c r="I65" s="10">
        <f t="shared" si="7"/>
        <v>0</v>
      </c>
      <c r="J65" s="45"/>
    </row>
    <row r="66" spans="1:10" x14ac:dyDescent="0.25">
      <c r="A66" s="96"/>
      <c r="B66" s="96"/>
      <c r="C66" s="8" t="s">
        <v>27</v>
      </c>
      <c r="D66" s="8"/>
      <c r="E66" s="11"/>
      <c r="F66" s="11"/>
      <c r="G66" s="11"/>
      <c r="H66" s="11"/>
      <c r="I66" s="10">
        <f t="shared" si="7"/>
        <v>0</v>
      </c>
      <c r="J66" s="45"/>
    </row>
    <row r="67" spans="1:10" x14ac:dyDescent="0.25">
      <c r="A67" s="97"/>
      <c r="B67" s="97"/>
      <c r="C67" s="8" t="s">
        <v>15</v>
      </c>
      <c r="D67" s="8" t="s">
        <v>110</v>
      </c>
      <c r="E67" s="11">
        <f>E72</f>
        <v>10</v>
      </c>
      <c r="F67" s="11">
        <v>10</v>
      </c>
      <c r="G67" s="11">
        <v>10</v>
      </c>
      <c r="H67" s="11">
        <v>10</v>
      </c>
      <c r="I67" s="10">
        <f t="shared" si="7"/>
        <v>30</v>
      </c>
      <c r="J67" s="45"/>
    </row>
    <row r="68" spans="1:10" x14ac:dyDescent="0.25">
      <c r="A68" s="76" t="s">
        <v>33</v>
      </c>
      <c r="B68" s="79" t="s">
        <v>34</v>
      </c>
      <c r="C68" s="8" t="s">
        <v>9</v>
      </c>
      <c r="D68" s="9" t="s">
        <v>110</v>
      </c>
      <c r="E68" s="10">
        <f>SUM(E69:E72)</f>
        <v>10</v>
      </c>
      <c r="F68" s="10">
        <f>SUM(F69:F72)</f>
        <v>10</v>
      </c>
      <c r="G68" s="10">
        <f>SUM(G69:G72)</f>
        <v>10</v>
      </c>
      <c r="H68" s="10">
        <f>SUM(H69:H72)</f>
        <v>10</v>
      </c>
      <c r="I68" s="10">
        <f t="shared" si="7"/>
        <v>30</v>
      </c>
      <c r="J68" s="45"/>
    </row>
    <row r="69" spans="1:10" x14ac:dyDescent="0.25">
      <c r="A69" s="77"/>
      <c r="B69" s="80"/>
      <c r="C69" s="8" t="s">
        <v>11</v>
      </c>
      <c r="D69" s="8"/>
      <c r="E69" s="11"/>
      <c r="F69" s="11"/>
      <c r="G69" s="11"/>
      <c r="H69" s="11"/>
      <c r="I69" s="10">
        <f t="shared" si="7"/>
        <v>0</v>
      </c>
      <c r="J69" s="45"/>
    </row>
    <row r="70" spans="1:10" x14ac:dyDescent="0.25">
      <c r="A70" s="77"/>
      <c r="B70" s="80"/>
      <c r="C70" s="8" t="s">
        <v>12</v>
      </c>
      <c r="D70" s="8"/>
      <c r="E70" s="11"/>
      <c r="F70" s="11"/>
      <c r="G70" s="11"/>
      <c r="H70" s="11"/>
      <c r="I70" s="10">
        <f t="shared" si="7"/>
        <v>0</v>
      </c>
      <c r="J70" s="45"/>
    </row>
    <row r="71" spans="1:10" x14ac:dyDescent="0.25">
      <c r="A71" s="77"/>
      <c r="B71" s="80"/>
      <c r="C71" s="8" t="s">
        <v>27</v>
      </c>
      <c r="D71" s="8"/>
      <c r="E71" s="11"/>
      <c r="F71" s="11"/>
      <c r="G71" s="11"/>
      <c r="H71" s="11"/>
      <c r="I71" s="10">
        <f t="shared" si="7"/>
        <v>0</v>
      </c>
      <c r="J71" s="45"/>
    </row>
    <row r="72" spans="1:10" x14ac:dyDescent="0.25">
      <c r="A72" s="78"/>
      <c r="B72" s="81"/>
      <c r="C72" s="8" t="s">
        <v>15</v>
      </c>
      <c r="D72" s="8" t="s">
        <v>110</v>
      </c>
      <c r="E72" s="11">
        <v>10</v>
      </c>
      <c r="F72" s="11">
        <v>10</v>
      </c>
      <c r="G72" s="11">
        <v>10</v>
      </c>
      <c r="H72" s="11">
        <v>10</v>
      </c>
      <c r="I72" s="10">
        <f t="shared" si="7"/>
        <v>30</v>
      </c>
      <c r="J72" s="45"/>
    </row>
    <row r="73" spans="1:10" ht="27" customHeight="1" x14ac:dyDescent="0.25">
      <c r="A73" s="124"/>
      <c r="B73" s="107" t="s">
        <v>35</v>
      </c>
      <c r="C73" s="9" t="s">
        <v>9</v>
      </c>
      <c r="D73" s="9" t="s">
        <v>110</v>
      </c>
      <c r="E73" s="10">
        <f>SUM(E74:E77)</f>
        <v>22899.200000000001</v>
      </c>
      <c r="F73" s="10">
        <f>SUM(F74:F77)</f>
        <v>25304.7</v>
      </c>
      <c r="G73" s="10">
        <f>SUM(G74:G77)</f>
        <v>19730</v>
      </c>
      <c r="H73" s="10">
        <f>SUM(H74:H77)</f>
        <v>19830</v>
      </c>
      <c r="I73" s="10">
        <f t="shared" si="7"/>
        <v>64864.7</v>
      </c>
      <c r="J73" s="48" t="s">
        <v>124</v>
      </c>
    </row>
    <row r="74" spans="1:10" x14ac:dyDescent="0.25">
      <c r="A74" s="124"/>
      <c r="B74" s="107"/>
      <c r="C74" s="9" t="s">
        <v>11</v>
      </c>
      <c r="D74" s="8"/>
      <c r="E74" s="10">
        <f t="shared" ref="E74:H75" si="8">E79</f>
        <v>0</v>
      </c>
      <c r="F74" s="10">
        <f t="shared" si="8"/>
        <v>0</v>
      </c>
      <c r="G74" s="10">
        <f t="shared" si="8"/>
        <v>0</v>
      </c>
      <c r="H74" s="10">
        <f t="shared" si="8"/>
        <v>0</v>
      </c>
      <c r="I74" s="10">
        <f t="shared" si="7"/>
        <v>0</v>
      </c>
      <c r="J74" s="45"/>
    </row>
    <row r="75" spans="1:10" x14ac:dyDescent="0.25">
      <c r="A75" s="124"/>
      <c r="B75" s="107"/>
      <c r="C75" s="9" t="s">
        <v>12</v>
      </c>
      <c r="D75" s="8"/>
      <c r="E75" s="10">
        <f t="shared" si="8"/>
        <v>721.59999999999991</v>
      </c>
      <c r="F75" s="10">
        <f t="shared" si="8"/>
        <v>1800</v>
      </c>
      <c r="G75" s="10">
        <f t="shared" si="8"/>
        <v>0</v>
      </c>
      <c r="H75" s="10">
        <f t="shared" si="8"/>
        <v>0</v>
      </c>
      <c r="I75" s="10">
        <f t="shared" si="7"/>
        <v>1800</v>
      </c>
      <c r="J75" s="45"/>
    </row>
    <row r="76" spans="1:10" x14ac:dyDescent="0.25">
      <c r="A76" s="124"/>
      <c r="B76" s="107"/>
      <c r="C76" s="9" t="s">
        <v>27</v>
      </c>
      <c r="D76" s="8"/>
      <c r="E76" s="10">
        <f t="shared" ref="E76:H77" si="9">E81</f>
        <v>732.8</v>
      </c>
      <c r="F76" s="10">
        <f t="shared" si="9"/>
        <v>0</v>
      </c>
      <c r="G76" s="10">
        <f t="shared" si="9"/>
        <v>0</v>
      </c>
      <c r="H76" s="10">
        <f t="shared" si="9"/>
        <v>0</v>
      </c>
      <c r="I76" s="10">
        <f t="shared" si="7"/>
        <v>0</v>
      </c>
      <c r="J76" s="45"/>
    </row>
    <row r="77" spans="1:10" ht="15.6" customHeight="1" x14ac:dyDescent="0.25">
      <c r="A77" s="124"/>
      <c r="B77" s="107"/>
      <c r="C77" s="9" t="s">
        <v>15</v>
      </c>
      <c r="D77" s="8" t="s">
        <v>110</v>
      </c>
      <c r="E77" s="10">
        <f t="shared" si="9"/>
        <v>21444.799999999999</v>
      </c>
      <c r="F77" s="10">
        <f t="shared" si="9"/>
        <v>23504.7</v>
      </c>
      <c r="G77" s="10">
        <f t="shared" si="9"/>
        <v>19730</v>
      </c>
      <c r="H77" s="10">
        <f t="shared" si="9"/>
        <v>19830</v>
      </c>
      <c r="I77" s="10">
        <f t="shared" si="7"/>
        <v>63064.7</v>
      </c>
      <c r="J77" s="45"/>
    </row>
    <row r="78" spans="1:10" ht="26.4" x14ac:dyDescent="0.25">
      <c r="A78" s="95">
        <v>1</v>
      </c>
      <c r="B78" s="95" t="s">
        <v>36</v>
      </c>
      <c r="C78" s="8" t="s">
        <v>9</v>
      </c>
      <c r="D78" s="9" t="s">
        <v>110</v>
      </c>
      <c r="E78" s="10">
        <f>SUM(E79:E82)</f>
        <v>22899.200000000001</v>
      </c>
      <c r="F78" s="10">
        <f t="shared" ref="F78:I78" si="10">SUM(F79:F82)</f>
        <v>25304.7</v>
      </c>
      <c r="G78" s="10">
        <f t="shared" si="10"/>
        <v>19730</v>
      </c>
      <c r="H78" s="10">
        <f t="shared" si="10"/>
        <v>19830</v>
      </c>
      <c r="I78" s="10">
        <f t="shared" si="10"/>
        <v>64864.7</v>
      </c>
      <c r="J78" s="50" t="s">
        <v>124</v>
      </c>
    </row>
    <row r="79" spans="1:10" x14ac:dyDescent="0.25">
      <c r="A79" s="96"/>
      <c r="B79" s="96"/>
      <c r="C79" s="8" t="s">
        <v>11</v>
      </c>
      <c r="D79" s="8"/>
      <c r="E79" s="11">
        <f>E89+E95+E100+E105+E111+E116+E121+E84</f>
        <v>0</v>
      </c>
      <c r="F79" s="11">
        <f t="shared" ref="F79:H80" si="11">F89+F95+F100+F105+F111+F116+F121</f>
        <v>0</v>
      </c>
      <c r="G79" s="11">
        <f t="shared" si="11"/>
        <v>0</v>
      </c>
      <c r="H79" s="11">
        <f t="shared" si="11"/>
        <v>0</v>
      </c>
      <c r="I79" s="10">
        <f t="shared" si="7"/>
        <v>0</v>
      </c>
      <c r="J79" s="45"/>
    </row>
    <row r="80" spans="1:10" x14ac:dyDescent="0.25">
      <c r="A80" s="96"/>
      <c r="B80" s="96"/>
      <c r="C80" s="8" t="s">
        <v>12</v>
      </c>
      <c r="D80" s="8"/>
      <c r="E80" s="11">
        <f>E90+E96+E101+E106+E112+E117+E122+E85</f>
        <v>721.59999999999991</v>
      </c>
      <c r="F80" s="11">
        <f t="shared" si="11"/>
        <v>1800</v>
      </c>
      <c r="G80" s="11">
        <f t="shared" si="11"/>
        <v>0</v>
      </c>
      <c r="H80" s="11">
        <f t="shared" si="11"/>
        <v>0</v>
      </c>
      <c r="I80" s="10">
        <f t="shared" si="7"/>
        <v>1800</v>
      </c>
      <c r="J80" s="45"/>
    </row>
    <row r="81" spans="1:10" x14ac:dyDescent="0.25">
      <c r="A81" s="96"/>
      <c r="B81" s="96"/>
      <c r="C81" s="8" t="s">
        <v>37</v>
      </c>
      <c r="D81" s="8"/>
      <c r="E81" s="11">
        <f>E92+E97+E102+E108+E113+E118+E123+E86</f>
        <v>732.8</v>
      </c>
      <c r="F81" s="11">
        <f>F92+F97+F102+F108+F113+F118+F123</f>
        <v>0</v>
      </c>
      <c r="G81" s="11">
        <f>G92+G97+G102+G108+G113+G118+G123</f>
        <v>0</v>
      </c>
      <c r="H81" s="11">
        <f>H92+H97+H102+H108+H113+H118+H123</f>
        <v>0</v>
      </c>
      <c r="I81" s="10">
        <f t="shared" si="7"/>
        <v>0</v>
      </c>
      <c r="J81" s="45"/>
    </row>
    <row r="82" spans="1:10" x14ac:dyDescent="0.25">
      <c r="A82" s="97"/>
      <c r="B82" s="97"/>
      <c r="C82" s="8" t="s">
        <v>15</v>
      </c>
      <c r="D82" s="8" t="s">
        <v>110</v>
      </c>
      <c r="E82" s="11">
        <f>E93+E98+E103+E109+E114+E119+E124+E87</f>
        <v>21444.799999999999</v>
      </c>
      <c r="F82" s="11">
        <f>F93+F98+F103+F109+F114+F119+F124+F87</f>
        <v>23504.7</v>
      </c>
      <c r="G82" s="11">
        <f>G93+G98+G103+G109+G114+G119+G124+G87</f>
        <v>19730</v>
      </c>
      <c r="H82" s="11">
        <f>H93+H98+H103+H109+H114+H119+H124+H87</f>
        <v>19830</v>
      </c>
      <c r="I82" s="10">
        <f t="shared" si="7"/>
        <v>63064.7</v>
      </c>
      <c r="J82" s="45"/>
    </row>
    <row r="83" spans="1:10" ht="12.45" customHeight="1" x14ac:dyDescent="0.25">
      <c r="A83" s="101" t="s">
        <v>18</v>
      </c>
      <c r="B83" s="79" t="s">
        <v>38</v>
      </c>
      <c r="C83" s="9" t="s">
        <v>9</v>
      </c>
      <c r="D83" s="9" t="s">
        <v>110</v>
      </c>
      <c r="E83" s="10">
        <f>SUM(E84:E87)</f>
        <v>7830</v>
      </c>
      <c r="F83" s="10">
        <f>SUM(F84:F87)</f>
        <v>8510</v>
      </c>
      <c r="G83" s="10">
        <f>SUM(G84:G87)</f>
        <v>7830</v>
      </c>
      <c r="H83" s="10">
        <f>SUM(H84:H87)</f>
        <v>7830</v>
      </c>
      <c r="I83" s="10">
        <f t="shared" si="7"/>
        <v>24170</v>
      </c>
      <c r="J83" s="45"/>
    </row>
    <row r="84" spans="1:10" ht="12.45" customHeight="1" x14ac:dyDescent="0.25">
      <c r="A84" s="101"/>
      <c r="B84" s="80"/>
      <c r="C84" s="8" t="s">
        <v>11</v>
      </c>
      <c r="D84" s="8"/>
      <c r="E84" s="11"/>
      <c r="F84" s="11"/>
      <c r="G84" s="11"/>
      <c r="H84" s="11"/>
      <c r="I84" s="10">
        <f t="shared" si="7"/>
        <v>0</v>
      </c>
      <c r="J84" s="45"/>
    </row>
    <row r="85" spans="1:10" ht="12.45" customHeight="1" x14ac:dyDescent="0.25">
      <c r="A85" s="101"/>
      <c r="B85" s="80"/>
      <c r="C85" s="8" t="s">
        <v>12</v>
      </c>
      <c r="D85" s="8"/>
      <c r="E85" s="11"/>
      <c r="F85" s="11"/>
      <c r="G85" s="11"/>
      <c r="H85" s="11"/>
      <c r="I85" s="10">
        <f t="shared" si="7"/>
        <v>0</v>
      </c>
      <c r="J85" s="45"/>
    </row>
    <row r="86" spans="1:10" ht="12.45" customHeight="1" x14ac:dyDescent="0.25">
      <c r="A86" s="101"/>
      <c r="B86" s="80"/>
      <c r="C86" s="8" t="s">
        <v>37</v>
      </c>
      <c r="D86" s="8"/>
      <c r="E86" s="11"/>
      <c r="F86" s="11"/>
      <c r="G86" s="11"/>
      <c r="H86" s="11"/>
      <c r="I86" s="10">
        <f t="shared" si="7"/>
        <v>0</v>
      </c>
      <c r="J86" s="45"/>
    </row>
    <row r="87" spans="1:10" ht="17.399999999999999" customHeight="1" x14ac:dyDescent="0.25">
      <c r="A87" s="101"/>
      <c r="B87" s="81"/>
      <c r="C87" s="8" t="s">
        <v>15</v>
      </c>
      <c r="D87" s="8" t="s">
        <v>110</v>
      </c>
      <c r="E87" s="11">
        <v>7830</v>
      </c>
      <c r="F87" s="11">
        <v>8510</v>
      </c>
      <c r="G87" s="11">
        <v>7830</v>
      </c>
      <c r="H87" s="11">
        <v>7830</v>
      </c>
      <c r="I87" s="10">
        <f t="shared" si="7"/>
        <v>24170</v>
      </c>
      <c r="J87" s="45"/>
    </row>
    <row r="88" spans="1:10" s="17" customFormat="1" ht="13.2" hidden="1" customHeight="1" x14ac:dyDescent="0.25">
      <c r="A88" s="92" t="s">
        <v>20</v>
      </c>
      <c r="B88" s="79" t="s">
        <v>39</v>
      </c>
      <c r="C88" s="13" t="s">
        <v>9</v>
      </c>
      <c r="D88" s="9" t="s">
        <v>10</v>
      </c>
      <c r="E88" s="15">
        <f>SUM(E89:E93)</f>
        <v>290</v>
      </c>
      <c r="F88" s="14">
        <f>SUM(F89:F93)</f>
        <v>0</v>
      </c>
      <c r="G88" s="14">
        <f>SUM(G89:G93)</f>
        <v>0</v>
      </c>
      <c r="H88" s="14"/>
      <c r="I88" s="10">
        <f t="shared" si="7"/>
        <v>0</v>
      </c>
      <c r="J88" s="49"/>
    </row>
    <row r="89" spans="1:10" s="17" customFormat="1" hidden="1" x14ac:dyDescent="0.25">
      <c r="A89" s="92"/>
      <c r="B89" s="80"/>
      <c r="C89" s="16" t="s">
        <v>11</v>
      </c>
      <c r="D89" s="8"/>
      <c r="E89" s="18"/>
      <c r="F89" s="18"/>
      <c r="G89" s="18"/>
      <c r="H89" s="18"/>
      <c r="I89" s="10">
        <f t="shared" si="7"/>
        <v>0</v>
      </c>
      <c r="J89" s="49"/>
    </row>
    <row r="90" spans="1:10" s="17" customFormat="1" hidden="1" x14ac:dyDescent="0.25">
      <c r="A90" s="92"/>
      <c r="B90" s="80"/>
      <c r="C90" s="16" t="s">
        <v>12</v>
      </c>
      <c r="D90" s="8"/>
      <c r="E90" s="18">
        <v>250</v>
      </c>
      <c r="F90" s="18"/>
      <c r="G90" s="18"/>
      <c r="H90" s="18"/>
      <c r="I90" s="10">
        <f t="shared" si="7"/>
        <v>0</v>
      </c>
      <c r="J90" s="49"/>
    </row>
    <row r="91" spans="1:10" s="17" customFormat="1" hidden="1" x14ac:dyDescent="0.25">
      <c r="A91" s="92"/>
      <c r="B91" s="80"/>
      <c r="C91" s="16" t="s">
        <v>13</v>
      </c>
      <c r="D91" s="8"/>
      <c r="E91" s="18"/>
      <c r="F91" s="18"/>
      <c r="G91" s="18"/>
      <c r="H91" s="18"/>
      <c r="I91" s="10">
        <f t="shared" si="7"/>
        <v>0</v>
      </c>
      <c r="J91" s="49"/>
    </row>
    <row r="92" spans="1:10" s="17" customFormat="1" hidden="1" x14ac:dyDescent="0.25">
      <c r="A92" s="92"/>
      <c r="B92" s="80"/>
      <c r="C92" s="16" t="s">
        <v>37</v>
      </c>
      <c r="D92" s="8"/>
      <c r="E92" s="18"/>
      <c r="F92" s="18"/>
      <c r="G92" s="18"/>
      <c r="H92" s="18"/>
      <c r="I92" s="10">
        <f t="shared" si="7"/>
        <v>0</v>
      </c>
      <c r="J92" s="49"/>
    </row>
    <row r="93" spans="1:10" s="17" customFormat="1" ht="38.4" hidden="1" customHeight="1" x14ac:dyDescent="0.25">
      <c r="A93" s="92"/>
      <c r="B93" s="81"/>
      <c r="C93" s="16" t="s">
        <v>15</v>
      </c>
      <c r="D93" s="8" t="s">
        <v>10</v>
      </c>
      <c r="E93" s="19">
        <v>40</v>
      </c>
      <c r="F93" s="18"/>
      <c r="G93" s="18"/>
      <c r="H93" s="18"/>
      <c r="I93" s="10">
        <f t="shared" si="7"/>
        <v>0</v>
      </c>
      <c r="J93" s="49"/>
    </row>
    <row r="94" spans="1:10" x14ac:dyDescent="0.25">
      <c r="A94" s="118" t="s">
        <v>20</v>
      </c>
      <c r="B94" s="101" t="s">
        <v>41</v>
      </c>
      <c r="C94" s="9" t="s">
        <v>9</v>
      </c>
      <c r="D94" s="9" t="s">
        <v>110</v>
      </c>
      <c r="E94" s="10">
        <f>SUM(E95:E98)</f>
        <v>512.79999999999995</v>
      </c>
      <c r="F94" s="10">
        <f>SUM(F95:F98)</f>
        <v>2000</v>
      </c>
      <c r="G94" s="10">
        <f>SUM(G95:G98)</f>
        <v>50</v>
      </c>
      <c r="H94" s="10">
        <f>SUM(H95:H98)</f>
        <v>50</v>
      </c>
      <c r="I94" s="10">
        <f t="shared" si="7"/>
        <v>2100</v>
      </c>
      <c r="J94" s="45"/>
    </row>
    <row r="95" spans="1:10" x14ac:dyDescent="0.25">
      <c r="A95" s="119"/>
      <c r="B95" s="101"/>
      <c r="C95" s="8" t="s">
        <v>11</v>
      </c>
      <c r="D95" s="8"/>
      <c r="E95" s="11"/>
      <c r="F95" s="11"/>
      <c r="G95" s="11"/>
      <c r="H95" s="11"/>
      <c r="I95" s="10">
        <f t="shared" si="7"/>
        <v>0</v>
      </c>
      <c r="J95" s="45"/>
    </row>
    <row r="96" spans="1:10" x14ac:dyDescent="0.25">
      <c r="A96" s="119"/>
      <c r="B96" s="101"/>
      <c r="C96" s="8" t="s">
        <v>12</v>
      </c>
      <c r="D96" s="8"/>
      <c r="E96" s="11"/>
      <c r="F96" s="11"/>
      <c r="G96" s="11"/>
      <c r="H96" s="11"/>
      <c r="I96" s="10">
        <f t="shared" si="7"/>
        <v>0</v>
      </c>
      <c r="J96" s="45"/>
    </row>
    <row r="97" spans="1:10" x14ac:dyDescent="0.25">
      <c r="A97" s="119"/>
      <c r="B97" s="101"/>
      <c r="C97" s="8" t="s">
        <v>37</v>
      </c>
      <c r="D97" s="8"/>
      <c r="E97" s="11">
        <v>412.8</v>
      </c>
      <c r="F97" s="11"/>
      <c r="G97" s="11"/>
      <c r="H97" s="11"/>
      <c r="I97" s="10">
        <f t="shared" si="7"/>
        <v>0</v>
      </c>
      <c r="J97" s="45"/>
    </row>
    <row r="98" spans="1:10" x14ac:dyDescent="0.25">
      <c r="A98" s="120"/>
      <c r="B98" s="101"/>
      <c r="C98" s="8" t="s">
        <v>15</v>
      </c>
      <c r="D98" s="8" t="s">
        <v>110</v>
      </c>
      <c r="E98" s="11">
        <v>100</v>
      </c>
      <c r="F98" s="11">
        <v>2000</v>
      </c>
      <c r="G98" s="11">
        <v>50</v>
      </c>
      <c r="H98" s="11">
        <v>50</v>
      </c>
      <c r="I98" s="10">
        <f t="shared" si="7"/>
        <v>2100</v>
      </c>
      <c r="J98" s="45"/>
    </row>
    <row r="99" spans="1:10" x14ac:dyDescent="0.25">
      <c r="A99" s="79" t="s">
        <v>40</v>
      </c>
      <c r="B99" s="79" t="s">
        <v>43</v>
      </c>
      <c r="C99" s="9" t="s">
        <v>9</v>
      </c>
      <c r="D99" s="9" t="s">
        <v>110</v>
      </c>
      <c r="E99" s="10">
        <f>SUM(E100:E103)</f>
        <v>7694.8</v>
      </c>
      <c r="F99" s="10">
        <f>SUM(F100:F103)</f>
        <v>7000</v>
      </c>
      <c r="G99" s="10">
        <f>SUM(G100:G103)</f>
        <v>6360</v>
      </c>
      <c r="H99" s="10">
        <f>SUM(H100:H103)</f>
        <v>6360</v>
      </c>
      <c r="I99" s="10">
        <f t="shared" si="7"/>
        <v>19720</v>
      </c>
      <c r="J99" s="45"/>
    </row>
    <row r="100" spans="1:10" x14ac:dyDescent="0.25">
      <c r="A100" s="80"/>
      <c r="B100" s="80"/>
      <c r="C100" s="8" t="s">
        <v>11</v>
      </c>
      <c r="D100" s="8"/>
      <c r="E100" s="11"/>
      <c r="F100" s="11"/>
      <c r="G100" s="11"/>
      <c r="H100" s="11"/>
      <c r="I100" s="10">
        <f t="shared" si="7"/>
        <v>0</v>
      </c>
      <c r="J100" s="45"/>
    </row>
    <row r="101" spans="1:10" x14ac:dyDescent="0.25">
      <c r="A101" s="80"/>
      <c r="B101" s="80"/>
      <c r="C101" s="8" t="s">
        <v>12</v>
      </c>
      <c r="D101" s="8"/>
      <c r="E101" s="11"/>
      <c r="F101" s="11"/>
      <c r="G101" s="11"/>
      <c r="H101" s="11"/>
      <c r="I101" s="10">
        <f t="shared" si="7"/>
        <v>0</v>
      </c>
      <c r="J101" s="45"/>
    </row>
    <row r="102" spans="1:10" x14ac:dyDescent="0.25">
      <c r="A102" s="80"/>
      <c r="B102" s="80"/>
      <c r="C102" s="8" t="s">
        <v>37</v>
      </c>
      <c r="D102" s="8"/>
      <c r="E102" s="11">
        <v>320</v>
      </c>
      <c r="F102" s="11"/>
      <c r="G102" s="11"/>
      <c r="H102" s="11"/>
      <c r="I102" s="10">
        <f t="shared" si="7"/>
        <v>0</v>
      </c>
      <c r="J102" s="45"/>
    </row>
    <row r="103" spans="1:10" x14ac:dyDescent="0.25">
      <c r="A103" s="81"/>
      <c r="B103" s="81"/>
      <c r="C103" s="8" t="s">
        <v>15</v>
      </c>
      <c r="D103" s="8" t="s">
        <v>110</v>
      </c>
      <c r="E103" s="11">
        <v>7374.8</v>
      </c>
      <c r="F103" s="11">
        <v>7000</v>
      </c>
      <c r="G103" s="11">
        <v>6360</v>
      </c>
      <c r="H103" s="11">
        <v>6360</v>
      </c>
      <c r="I103" s="10">
        <f t="shared" si="7"/>
        <v>19720</v>
      </c>
      <c r="J103" s="45"/>
    </row>
    <row r="104" spans="1:10" ht="13.2" hidden="1" customHeight="1" x14ac:dyDescent="0.25">
      <c r="A104" s="79" t="s">
        <v>42</v>
      </c>
      <c r="B104" s="79" t="s">
        <v>44</v>
      </c>
      <c r="C104" s="9" t="s">
        <v>9</v>
      </c>
      <c r="D104" s="9" t="s">
        <v>22</v>
      </c>
      <c r="E104" s="10">
        <f>SUM(E105:E109)</f>
        <v>0</v>
      </c>
      <c r="F104" s="10"/>
      <c r="G104" s="10"/>
      <c r="H104" s="10"/>
      <c r="I104" s="10">
        <f t="shared" si="7"/>
        <v>0</v>
      </c>
      <c r="J104" s="45"/>
    </row>
    <row r="105" spans="1:10" hidden="1" x14ac:dyDescent="0.25">
      <c r="A105" s="80"/>
      <c r="B105" s="80"/>
      <c r="C105" s="8" t="s">
        <v>11</v>
      </c>
      <c r="D105" s="8"/>
      <c r="E105" s="11"/>
      <c r="F105" s="11"/>
      <c r="G105" s="11"/>
      <c r="H105" s="11"/>
      <c r="I105" s="10">
        <f t="shared" si="7"/>
        <v>0</v>
      </c>
      <c r="J105" s="45"/>
    </row>
    <row r="106" spans="1:10" hidden="1" x14ac:dyDescent="0.25">
      <c r="A106" s="80"/>
      <c r="B106" s="80"/>
      <c r="C106" s="8" t="s">
        <v>12</v>
      </c>
      <c r="D106" s="8"/>
      <c r="E106" s="11"/>
      <c r="F106" s="11"/>
      <c r="G106" s="11"/>
      <c r="H106" s="11"/>
      <c r="I106" s="10">
        <f t="shared" si="7"/>
        <v>0</v>
      </c>
      <c r="J106" s="45"/>
    </row>
    <row r="107" spans="1:10" hidden="1" x14ac:dyDescent="0.25">
      <c r="A107" s="80"/>
      <c r="B107" s="80"/>
      <c r="C107" s="8" t="s">
        <v>13</v>
      </c>
      <c r="D107" s="8"/>
      <c r="E107" s="11"/>
      <c r="F107" s="11"/>
      <c r="G107" s="11"/>
      <c r="H107" s="11"/>
      <c r="I107" s="10">
        <f t="shared" si="7"/>
        <v>0</v>
      </c>
      <c r="J107" s="45"/>
    </row>
    <row r="108" spans="1:10" hidden="1" x14ac:dyDescent="0.25">
      <c r="A108" s="80"/>
      <c r="B108" s="80"/>
      <c r="C108" s="8" t="s">
        <v>37</v>
      </c>
      <c r="D108" s="8"/>
      <c r="E108" s="11"/>
      <c r="F108" s="11"/>
      <c r="G108" s="11"/>
      <c r="H108" s="11"/>
      <c r="I108" s="10">
        <f t="shared" si="7"/>
        <v>0</v>
      </c>
      <c r="J108" s="45"/>
    </row>
    <row r="109" spans="1:10" hidden="1" x14ac:dyDescent="0.25">
      <c r="A109" s="81"/>
      <c r="B109" s="81"/>
      <c r="C109" s="8" t="s">
        <v>15</v>
      </c>
      <c r="D109" s="8" t="s">
        <v>22</v>
      </c>
      <c r="E109" s="11"/>
      <c r="F109" s="11"/>
      <c r="G109" s="11"/>
      <c r="H109" s="11"/>
      <c r="I109" s="10">
        <f t="shared" si="7"/>
        <v>0</v>
      </c>
      <c r="J109" s="45"/>
    </row>
    <row r="110" spans="1:10" ht="12.75" customHeight="1" x14ac:dyDescent="0.25">
      <c r="A110" s="79" t="s">
        <v>42</v>
      </c>
      <c r="B110" s="79" t="s">
        <v>46</v>
      </c>
      <c r="C110" s="9" t="s">
        <v>9</v>
      </c>
      <c r="D110" s="9" t="s">
        <v>110</v>
      </c>
      <c r="E110" s="10">
        <f>SUM(E111:E114)</f>
        <v>223.2</v>
      </c>
      <c r="F110" s="10">
        <f>SUM(F111:F114)</f>
        <v>100</v>
      </c>
      <c r="G110" s="10">
        <f>SUM(G111:G114)</f>
        <v>90</v>
      </c>
      <c r="H110" s="10">
        <f>SUM(H111:H114)</f>
        <v>90</v>
      </c>
      <c r="I110" s="10">
        <f t="shared" si="7"/>
        <v>280</v>
      </c>
      <c r="J110" s="45"/>
    </row>
    <row r="111" spans="1:10" x14ac:dyDescent="0.25">
      <c r="A111" s="80"/>
      <c r="B111" s="80"/>
      <c r="C111" s="8" t="s">
        <v>11</v>
      </c>
      <c r="D111" s="8"/>
      <c r="E111" s="11"/>
      <c r="F111" s="11"/>
      <c r="G111" s="11"/>
      <c r="H111" s="11"/>
      <c r="I111" s="10">
        <f t="shared" si="7"/>
        <v>0</v>
      </c>
      <c r="J111" s="45"/>
    </row>
    <row r="112" spans="1:10" x14ac:dyDescent="0.25">
      <c r="A112" s="80"/>
      <c r="B112" s="80"/>
      <c r="C112" s="8" t="s">
        <v>12</v>
      </c>
      <c r="D112" s="8"/>
      <c r="E112" s="20">
        <v>23.2</v>
      </c>
      <c r="F112" s="11"/>
      <c r="G112" s="11"/>
      <c r="H112" s="11"/>
      <c r="I112" s="10">
        <f t="shared" si="7"/>
        <v>0</v>
      </c>
      <c r="J112" s="45"/>
    </row>
    <row r="113" spans="1:10" x14ac:dyDescent="0.25">
      <c r="A113" s="80"/>
      <c r="B113" s="80"/>
      <c r="C113" s="8" t="s">
        <v>37</v>
      </c>
      <c r="D113" s="8"/>
      <c r="E113" s="11"/>
      <c r="F113" s="11"/>
      <c r="G113" s="11"/>
      <c r="H113" s="11"/>
      <c r="I113" s="10">
        <f t="shared" si="7"/>
        <v>0</v>
      </c>
      <c r="J113" s="45"/>
    </row>
    <row r="114" spans="1:10" x14ac:dyDescent="0.25">
      <c r="A114" s="81"/>
      <c r="B114" s="81"/>
      <c r="C114" s="8" t="s">
        <v>15</v>
      </c>
      <c r="D114" s="8" t="s">
        <v>110</v>
      </c>
      <c r="E114" s="11">
        <v>200</v>
      </c>
      <c r="F114" s="11">
        <v>100</v>
      </c>
      <c r="G114" s="11">
        <v>90</v>
      </c>
      <c r="H114" s="11">
        <v>90</v>
      </c>
      <c r="I114" s="10">
        <f t="shared" si="7"/>
        <v>280</v>
      </c>
      <c r="J114" s="45"/>
    </row>
    <row r="115" spans="1:10" ht="12.75" customHeight="1" x14ac:dyDescent="0.25">
      <c r="A115" s="79" t="s">
        <v>45</v>
      </c>
      <c r="B115" s="79" t="s">
        <v>111</v>
      </c>
      <c r="C115" s="9" t="s">
        <v>9</v>
      </c>
      <c r="D115" s="9" t="s">
        <v>110</v>
      </c>
      <c r="E115" s="10">
        <f>SUM(E116:E119)</f>
        <v>548.4</v>
      </c>
      <c r="F115" s="10">
        <f t="shared" ref="F115:H115" si="12">SUM(F116:F119)</f>
        <v>1894.7</v>
      </c>
      <c r="G115" s="10">
        <f t="shared" si="12"/>
        <v>0</v>
      </c>
      <c r="H115" s="10">
        <f t="shared" si="12"/>
        <v>0</v>
      </c>
      <c r="I115" s="10">
        <f t="shared" si="7"/>
        <v>1894.7</v>
      </c>
      <c r="J115" s="45"/>
    </row>
    <row r="116" spans="1:10" x14ac:dyDescent="0.25">
      <c r="A116" s="80"/>
      <c r="B116" s="80"/>
      <c r="C116" s="8" t="s">
        <v>11</v>
      </c>
      <c r="D116" s="8"/>
      <c r="E116" s="11"/>
      <c r="F116" s="11"/>
      <c r="G116" s="11"/>
      <c r="H116" s="11"/>
      <c r="I116" s="10">
        <f t="shared" si="7"/>
        <v>0</v>
      </c>
      <c r="J116" s="45"/>
    </row>
    <row r="117" spans="1:10" x14ac:dyDescent="0.25">
      <c r="A117" s="80"/>
      <c r="B117" s="80"/>
      <c r="C117" s="8" t="s">
        <v>12</v>
      </c>
      <c r="D117" s="8"/>
      <c r="E117" s="11">
        <v>448.4</v>
      </c>
      <c r="F117" s="11">
        <v>1800</v>
      </c>
      <c r="G117" s="11"/>
      <c r="H117" s="11"/>
      <c r="I117" s="10">
        <f t="shared" si="7"/>
        <v>1800</v>
      </c>
      <c r="J117" s="45"/>
    </row>
    <row r="118" spans="1:10" x14ac:dyDescent="0.25">
      <c r="A118" s="80"/>
      <c r="B118" s="80"/>
      <c r="C118" s="8" t="s">
        <v>37</v>
      </c>
      <c r="D118" s="8"/>
      <c r="E118" s="11"/>
      <c r="F118" s="11"/>
      <c r="G118" s="11"/>
      <c r="H118" s="11"/>
      <c r="I118" s="10">
        <f t="shared" ref="I118:I171" si="13">SUM(F118:H118)</f>
        <v>0</v>
      </c>
      <c r="J118" s="45"/>
    </row>
    <row r="119" spans="1:10" ht="14.4" customHeight="1" x14ac:dyDescent="0.25">
      <c r="A119" s="81"/>
      <c r="B119" s="81"/>
      <c r="C119" s="8" t="s">
        <v>15</v>
      </c>
      <c r="D119" s="8" t="s">
        <v>110</v>
      </c>
      <c r="E119" s="11">
        <v>100</v>
      </c>
      <c r="F119" s="11">
        <v>94.7</v>
      </c>
      <c r="G119" s="11"/>
      <c r="H119" s="11"/>
      <c r="I119" s="10">
        <f t="shared" si="13"/>
        <v>94.7</v>
      </c>
      <c r="J119" s="45"/>
    </row>
    <row r="120" spans="1:10" x14ac:dyDescent="0.25">
      <c r="A120" s="79" t="s">
        <v>47</v>
      </c>
      <c r="B120" s="79" t="s">
        <v>49</v>
      </c>
      <c r="C120" s="9" t="s">
        <v>9</v>
      </c>
      <c r="D120" s="9" t="s">
        <v>110</v>
      </c>
      <c r="E120" s="10">
        <f t="shared" ref="E120:H120" si="14">E124</f>
        <v>5800</v>
      </c>
      <c r="F120" s="10">
        <f t="shared" si="14"/>
        <v>5800</v>
      </c>
      <c r="G120" s="10">
        <f t="shared" si="14"/>
        <v>5400</v>
      </c>
      <c r="H120" s="10">
        <f t="shared" si="14"/>
        <v>5500</v>
      </c>
      <c r="I120" s="10">
        <f t="shared" si="13"/>
        <v>16700</v>
      </c>
      <c r="J120" s="45"/>
    </row>
    <row r="121" spans="1:10" x14ac:dyDescent="0.25">
      <c r="A121" s="80"/>
      <c r="B121" s="80"/>
      <c r="C121" s="8" t="s">
        <v>11</v>
      </c>
      <c r="D121" s="8"/>
      <c r="E121" s="11"/>
      <c r="F121" s="11"/>
      <c r="G121" s="11"/>
      <c r="H121" s="11"/>
      <c r="I121" s="10">
        <f t="shared" si="13"/>
        <v>0</v>
      </c>
      <c r="J121" s="45"/>
    </row>
    <row r="122" spans="1:10" x14ac:dyDescent="0.25">
      <c r="A122" s="80"/>
      <c r="B122" s="80"/>
      <c r="C122" s="8" t="s">
        <v>12</v>
      </c>
      <c r="D122" s="8"/>
      <c r="E122" s="11"/>
      <c r="F122" s="11"/>
      <c r="G122" s="11"/>
      <c r="H122" s="11"/>
      <c r="I122" s="10">
        <f t="shared" si="13"/>
        <v>0</v>
      </c>
      <c r="J122" s="45"/>
    </row>
    <row r="123" spans="1:10" x14ac:dyDescent="0.25">
      <c r="A123" s="80"/>
      <c r="B123" s="80"/>
      <c r="C123" s="8" t="s">
        <v>37</v>
      </c>
      <c r="D123" s="8"/>
      <c r="E123" s="11"/>
      <c r="F123" s="11"/>
      <c r="G123" s="11"/>
      <c r="H123" s="11"/>
      <c r="I123" s="10">
        <f t="shared" si="13"/>
        <v>0</v>
      </c>
      <c r="J123" s="45"/>
    </row>
    <row r="124" spans="1:10" x14ac:dyDescent="0.25">
      <c r="A124" s="81"/>
      <c r="B124" s="81"/>
      <c r="C124" s="8" t="s">
        <v>15</v>
      </c>
      <c r="D124" s="8" t="s">
        <v>110</v>
      </c>
      <c r="E124" s="11">
        <v>5800</v>
      </c>
      <c r="F124" s="11">
        <v>5800</v>
      </c>
      <c r="G124" s="11">
        <v>5400</v>
      </c>
      <c r="H124" s="11">
        <v>5500</v>
      </c>
      <c r="I124" s="10">
        <f t="shared" si="13"/>
        <v>16700</v>
      </c>
      <c r="J124" s="45"/>
    </row>
    <row r="125" spans="1:10" ht="25.05" customHeight="1" x14ac:dyDescent="0.25">
      <c r="A125" s="95">
        <v>4</v>
      </c>
      <c r="B125" s="121" t="s">
        <v>50</v>
      </c>
      <c r="C125" s="9" t="s">
        <v>9</v>
      </c>
      <c r="D125" s="9" t="s">
        <v>110</v>
      </c>
      <c r="E125" s="10">
        <f t="shared" ref="E125:H127" si="15">E130</f>
        <v>14166.400000000001</v>
      </c>
      <c r="F125" s="10">
        <f t="shared" si="15"/>
        <v>14553.1</v>
      </c>
      <c r="G125" s="10">
        <f t="shared" si="15"/>
        <v>10150</v>
      </c>
      <c r="H125" s="10">
        <f t="shared" si="15"/>
        <v>10450</v>
      </c>
      <c r="I125" s="10">
        <f t="shared" si="13"/>
        <v>35153.1</v>
      </c>
      <c r="J125" s="48" t="s">
        <v>129</v>
      </c>
    </row>
    <row r="126" spans="1:10" x14ac:dyDescent="0.25">
      <c r="A126" s="96"/>
      <c r="B126" s="122"/>
      <c r="C126" s="9" t="s">
        <v>11</v>
      </c>
      <c r="D126" s="8"/>
      <c r="E126" s="10">
        <f t="shared" si="15"/>
        <v>0</v>
      </c>
      <c r="F126" s="10">
        <f t="shared" si="15"/>
        <v>0</v>
      </c>
      <c r="G126" s="10">
        <f t="shared" si="15"/>
        <v>0</v>
      </c>
      <c r="H126" s="10">
        <f t="shared" si="15"/>
        <v>0</v>
      </c>
      <c r="I126" s="10">
        <f t="shared" si="13"/>
        <v>0</v>
      </c>
      <c r="J126" s="45"/>
    </row>
    <row r="127" spans="1:10" x14ac:dyDescent="0.25">
      <c r="A127" s="96"/>
      <c r="B127" s="122"/>
      <c r="C127" s="9" t="s">
        <v>12</v>
      </c>
      <c r="D127" s="8"/>
      <c r="E127" s="10">
        <f t="shared" si="15"/>
        <v>2294.6</v>
      </c>
      <c r="F127" s="10">
        <f t="shared" si="15"/>
        <v>2466</v>
      </c>
      <c r="G127" s="10">
        <f t="shared" si="15"/>
        <v>0</v>
      </c>
      <c r="H127" s="10">
        <f t="shared" si="15"/>
        <v>0</v>
      </c>
      <c r="I127" s="10">
        <f t="shared" si="13"/>
        <v>2466</v>
      </c>
      <c r="J127" s="45"/>
    </row>
    <row r="128" spans="1:10" x14ac:dyDescent="0.25">
      <c r="A128" s="96"/>
      <c r="B128" s="122"/>
      <c r="C128" s="9" t="s">
        <v>37</v>
      </c>
      <c r="D128" s="8"/>
      <c r="E128" s="10">
        <f t="shared" ref="E128:H129" si="16">E133</f>
        <v>0</v>
      </c>
      <c r="F128" s="10">
        <f t="shared" si="16"/>
        <v>0</v>
      </c>
      <c r="G128" s="10">
        <f t="shared" si="16"/>
        <v>0</v>
      </c>
      <c r="H128" s="10">
        <f t="shared" si="16"/>
        <v>0</v>
      </c>
      <c r="I128" s="10">
        <f t="shared" si="13"/>
        <v>0</v>
      </c>
      <c r="J128" s="45"/>
    </row>
    <row r="129" spans="1:10" ht="15" customHeight="1" x14ac:dyDescent="0.25">
      <c r="A129" s="97"/>
      <c r="B129" s="123"/>
      <c r="C129" s="9" t="s">
        <v>15</v>
      </c>
      <c r="D129" s="8" t="s">
        <v>110</v>
      </c>
      <c r="E129" s="10">
        <f t="shared" si="16"/>
        <v>11871.800000000001</v>
      </c>
      <c r="F129" s="10">
        <f t="shared" si="16"/>
        <v>12087.1</v>
      </c>
      <c r="G129" s="10">
        <f t="shared" si="16"/>
        <v>10150</v>
      </c>
      <c r="H129" s="10">
        <f t="shared" si="16"/>
        <v>10450</v>
      </c>
      <c r="I129" s="10">
        <f t="shared" si="13"/>
        <v>32687.1</v>
      </c>
      <c r="J129" s="45"/>
    </row>
    <row r="130" spans="1:10" ht="25.2" customHeight="1" x14ac:dyDescent="0.25">
      <c r="A130" s="95"/>
      <c r="B130" s="95" t="s">
        <v>51</v>
      </c>
      <c r="C130" s="9" t="s">
        <v>9</v>
      </c>
      <c r="D130" s="9" t="s">
        <v>110</v>
      </c>
      <c r="E130" s="10">
        <f t="shared" ref="E130:H134" si="17">E135+E140+E145+E150+E155</f>
        <v>14166.400000000001</v>
      </c>
      <c r="F130" s="10">
        <f t="shared" si="17"/>
        <v>14553.1</v>
      </c>
      <c r="G130" s="10">
        <f t="shared" si="17"/>
        <v>10150</v>
      </c>
      <c r="H130" s="10">
        <f t="shared" si="17"/>
        <v>10450</v>
      </c>
      <c r="I130" s="10">
        <f t="shared" si="13"/>
        <v>35153.1</v>
      </c>
      <c r="J130" s="50" t="s">
        <v>129</v>
      </c>
    </row>
    <row r="131" spans="1:10" ht="12.75" customHeight="1" x14ac:dyDescent="0.25">
      <c r="A131" s="96"/>
      <c r="B131" s="96"/>
      <c r="C131" s="8" t="s">
        <v>11</v>
      </c>
      <c r="D131" s="8"/>
      <c r="E131" s="10">
        <f t="shared" si="17"/>
        <v>0</v>
      </c>
      <c r="F131" s="10">
        <f t="shared" si="17"/>
        <v>0</v>
      </c>
      <c r="G131" s="10">
        <f t="shared" si="17"/>
        <v>0</v>
      </c>
      <c r="H131" s="10">
        <f t="shared" si="17"/>
        <v>0</v>
      </c>
      <c r="I131" s="10">
        <f t="shared" si="13"/>
        <v>0</v>
      </c>
      <c r="J131" s="45"/>
    </row>
    <row r="132" spans="1:10" ht="12.75" customHeight="1" x14ac:dyDescent="0.25">
      <c r="A132" s="96"/>
      <c r="B132" s="96"/>
      <c r="C132" s="8" t="s">
        <v>12</v>
      </c>
      <c r="D132" s="8"/>
      <c r="E132" s="10">
        <f t="shared" si="17"/>
        <v>2294.6</v>
      </c>
      <c r="F132" s="10">
        <f t="shared" si="17"/>
        <v>2466</v>
      </c>
      <c r="G132" s="10">
        <f t="shared" si="17"/>
        <v>0</v>
      </c>
      <c r="H132" s="10">
        <f t="shared" si="17"/>
        <v>0</v>
      </c>
      <c r="I132" s="10">
        <f t="shared" si="13"/>
        <v>2466</v>
      </c>
      <c r="J132" s="45"/>
    </row>
    <row r="133" spans="1:10" ht="12.75" customHeight="1" x14ac:dyDescent="0.25">
      <c r="A133" s="96"/>
      <c r="B133" s="96"/>
      <c r="C133" s="8" t="s">
        <v>37</v>
      </c>
      <c r="D133" s="8"/>
      <c r="E133" s="10">
        <f t="shared" si="17"/>
        <v>0</v>
      </c>
      <c r="F133" s="10">
        <f t="shared" si="17"/>
        <v>0</v>
      </c>
      <c r="G133" s="10">
        <f t="shared" si="17"/>
        <v>0</v>
      </c>
      <c r="H133" s="10">
        <f t="shared" si="17"/>
        <v>0</v>
      </c>
      <c r="I133" s="10">
        <f t="shared" si="13"/>
        <v>0</v>
      </c>
      <c r="J133" s="45"/>
    </row>
    <row r="134" spans="1:10" ht="18" customHeight="1" x14ac:dyDescent="0.25">
      <c r="A134" s="97"/>
      <c r="B134" s="97"/>
      <c r="C134" s="8" t="s">
        <v>15</v>
      </c>
      <c r="D134" s="8" t="s">
        <v>110</v>
      </c>
      <c r="E134" s="10">
        <f t="shared" si="17"/>
        <v>11871.800000000001</v>
      </c>
      <c r="F134" s="10">
        <f t="shared" si="17"/>
        <v>12087.1</v>
      </c>
      <c r="G134" s="10">
        <f t="shared" si="17"/>
        <v>10150</v>
      </c>
      <c r="H134" s="10">
        <f t="shared" si="17"/>
        <v>10450</v>
      </c>
      <c r="I134" s="10">
        <f t="shared" si="13"/>
        <v>32687.1</v>
      </c>
      <c r="J134" s="45"/>
    </row>
    <row r="135" spans="1:10" x14ac:dyDescent="0.25">
      <c r="A135" s="105" t="s">
        <v>18</v>
      </c>
      <c r="B135" s="79" t="s">
        <v>52</v>
      </c>
      <c r="C135" s="9" t="s">
        <v>9</v>
      </c>
      <c r="D135" s="9" t="s">
        <v>110</v>
      </c>
      <c r="E135" s="10">
        <f>SUM(E136:E139)</f>
        <v>6920.4</v>
      </c>
      <c r="F135" s="10">
        <f>SUM(F136:F139)</f>
        <v>7000</v>
      </c>
      <c r="G135" s="10">
        <f>SUM(G136:G139)</f>
        <v>7100</v>
      </c>
      <c r="H135" s="10">
        <f>SUM(H136:H139)</f>
        <v>7300</v>
      </c>
      <c r="I135" s="10">
        <f t="shared" si="13"/>
        <v>21400</v>
      </c>
      <c r="J135" s="45"/>
    </row>
    <row r="136" spans="1:10" x14ac:dyDescent="0.25">
      <c r="A136" s="105"/>
      <c r="B136" s="80"/>
      <c r="C136" s="8" t="s">
        <v>11</v>
      </c>
      <c r="D136" s="8"/>
      <c r="E136" s="11"/>
      <c r="F136" s="11"/>
      <c r="G136" s="11"/>
      <c r="H136" s="11"/>
      <c r="I136" s="10">
        <f t="shared" si="13"/>
        <v>0</v>
      </c>
      <c r="J136" s="45"/>
    </row>
    <row r="137" spans="1:10" x14ac:dyDescent="0.25">
      <c r="A137" s="105"/>
      <c r="B137" s="80"/>
      <c r="C137" s="8" t="s">
        <v>12</v>
      </c>
      <c r="D137" s="8"/>
      <c r="E137" s="11"/>
      <c r="F137" s="11"/>
      <c r="G137" s="11"/>
      <c r="H137" s="11"/>
      <c r="I137" s="10">
        <f t="shared" si="13"/>
        <v>0</v>
      </c>
      <c r="J137" s="45"/>
    </row>
    <row r="138" spans="1:10" x14ac:dyDescent="0.25">
      <c r="A138" s="105"/>
      <c r="B138" s="80"/>
      <c r="C138" s="8" t="s">
        <v>37</v>
      </c>
      <c r="D138" s="8"/>
      <c r="E138" s="11"/>
      <c r="F138" s="11"/>
      <c r="G138" s="11"/>
      <c r="H138" s="11"/>
      <c r="I138" s="10">
        <f t="shared" si="13"/>
        <v>0</v>
      </c>
      <c r="J138" s="45"/>
    </row>
    <row r="139" spans="1:10" x14ac:dyDescent="0.25">
      <c r="A139" s="105"/>
      <c r="B139" s="81"/>
      <c r="C139" s="8" t="s">
        <v>15</v>
      </c>
      <c r="D139" s="8" t="s">
        <v>110</v>
      </c>
      <c r="E139" s="11">
        <v>6920.4</v>
      </c>
      <c r="F139" s="11">
        <v>7000</v>
      </c>
      <c r="G139" s="11">
        <v>7100</v>
      </c>
      <c r="H139" s="11">
        <v>7300</v>
      </c>
      <c r="I139" s="10">
        <f t="shared" si="13"/>
        <v>21400</v>
      </c>
      <c r="J139" s="45"/>
    </row>
    <row r="140" spans="1:10" x14ac:dyDescent="0.25">
      <c r="A140" s="118" t="s">
        <v>20</v>
      </c>
      <c r="B140" s="101" t="s">
        <v>53</v>
      </c>
      <c r="C140" s="9" t="s">
        <v>9</v>
      </c>
      <c r="D140" s="9" t="s">
        <v>110</v>
      </c>
      <c r="E140" s="10">
        <f>SUM(E141:E144)</f>
        <v>2624.8</v>
      </c>
      <c r="F140" s="10">
        <f>SUM(F141:F144)</f>
        <v>2650</v>
      </c>
      <c r="G140" s="10">
        <f>SUM(G141:G144)</f>
        <v>2700</v>
      </c>
      <c r="H140" s="10">
        <f>SUM(H141:H144)</f>
        <v>2800</v>
      </c>
      <c r="I140" s="10">
        <f t="shared" si="13"/>
        <v>8150</v>
      </c>
      <c r="J140" s="45"/>
    </row>
    <row r="141" spans="1:10" x14ac:dyDescent="0.25">
      <c r="A141" s="119"/>
      <c r="B141" s="101"/>
      <c r="C141" s="8" t="s">
        <v>11</v>
      </c>
      <c r="D141" s="8"/>
      <c r="E141" s="11"/>
      <c r="F141" s="11"/>
      <c r="G141" s="11"/>
      <c r="H141" s="11"/>
      <c r="I141" s="10">
        <f t="shared" si="13"/>
        <v>0</v>
      </c>
      <c r="J141" s="45"/>
    </row>
    <row r="142" spans="1:10" x14ac:dyDescent="0.25">
      <c r="A142" s="119"/>
      <c r="B142" s="101"/>
      <c r="C142" s="8" t="s">
        <v>12</v>
      </c>
      <c r="D142" s="8"/>
      <c r="E142" s="11"/>
      <c r="F142" s="11"/>
      <c r="G142" s="11"/>
      <c r="H142" s="11"/>
      <c r="I142" s="10">
        <f t="shared" si="13"/>
        <v>0</v>
      </c>
      <c r="J142" s="45"/>
    </row>
    <row r="143" spans="1:10" x14ac:dyDescent="0.25">
      <c r="A143" s="119"/>
      <c r="B143" s="101"/>
      <c r="C143" s="8" t="s">
        <v>37</v>
      </c>
      <c r="D143" s="8"/>
      <c r="E143" s="11"/>
      <c r="F143" s="11"/>
      <c r="G143" s="11"/>
      <c r="H143" s="11"/>
      <c r="I143" s="10">
        <f t="shared" si="13"/>
        <v>0</v>
      </c>
      <c r="J143" s="45"/>
    </row>
    <row r="144" spans="1:10" x14ac:dyDescent="0.25">
      <c r="A144" s="120"/>
      <c r="B144" s="101"/>
      <c r="C144" s="8" t="s">
        <v>15</v>
      </c>
      <c r="D144" s="8" t="s">
        <v>110</v>
      </c>
      <c r="E144" s="11">
        <v>2624.8</v>
      </c>
      <c r="F144" s="11">
        <v>2650</v>
      </c>
      <c r="G144" s="11">
        <v>2700</v>
      </c>
      <c r="H144" s="11">
        <v>2800</v>
      </c>
      <c r="I144" s="10">
        <f t="shared" si="13"/>
        <v>8150</v>
      </c>
      <c r="J144" s="45"/>
    </row>
    <row r="145" spans="1:10" ht="12.75" customHeight="1" x14ac:dyDescent="0.25">
      <c r="A145" s="105" t="s">
        <v>40</v>
      </c>
      <c r="B145" s="105" t="s">
        <v>54</v>
      </c>
      <c r="C145" s="9" t="s">
        <v>9</v>
      </c>
      <c r="D145" s="9" t="s">
        <v>110</v>
      </c>
      <c r="E145" s="10">
        <f>E147+E149</f>
        <v>3789.2</v>
      </c>
      <c r="F145" s="10">
        <f>F147+F149</f>
        <v>4132</v>
      </c>
      <c r="G145" s="10">
        <f>G147+G149</f>
        <v>0</v>
      </c>
      <c r="H145" s="10">
        <f>H147+H149</f>
        <v>0</v>
      </c>
      <c r="I145" s="10">
        <f t="shared" si="13"/>
        <v>4132</v>
      </c>
      <c r="J145" s="45"/>
    </row>
    <row r="146" spans="1:10" x14ac:dyDescent="0.25">
      <c r="A146" s="105"/>
      <c r="B146" s="105"/>
      <c r="C146" s="8" t="s">
        <v>11</v>
      </c>
      <c r="D146" s="8"/>
      <c r="E146" s="11"/>
      <c r="F146" s="11"/>
      <c r="G146" s="11"/>
      <c r="H146" s="11"/>
      <c r="I146" s="10">
        <f t="shared" si="13"/>
        <v>0</v>
      </c>
      <c r="J146" s="45"/>
    </row>
    <row r="147" spans="1:10" x14ac:dyDescent="0.25">
      <c r="A147" s="105"/>
      <c r="B147" s="105"/>
      <c r="C147" s="8" t="s">
        <v>12</v>
      </c>
      <c r="D147" s="8"/>
      <c r="E147" s="20">
        <v>1894.6</v>
      </c>
      <c r="F147" s="11">
        <v>2066</v>
      </c>
      <c r="G147" s="11"/>
      <c r="H147" s="11"/>
      <c r="I147" s="10">
        <f t="shared" si="13"/>
        <v>2066</v>
      </c>
      <c r="J147" s="45"/>
    </row>
    <row r="148" spans="1:10" x14ac:dyDescent="0.25">
      <c r="A148" s="105"/>
      <c r="B148" s="105"/>
      <c r="C148" s="8" t="s">
        <v>37</v>
      </c>
      <c r="D148" s="8"/>
      <c r="E148" s="11"/>
      <c r="F148" s="11"/>
      <c r="G148" s="11"/>
      <c r="H148" s="11"/>
      <c r="I148" s="10">
        <f t="shared" si="13"/>
        <v>0</v>
      </c>
      <c r="J148" s="45"/>
    </row>
    <row r="149" spans="1:10" x14ac:dyDescent="0.25">
      <c r="A149" s="105"/>
      <c r="B149" s="105"/>
      <c r="C149" s="8" t="s">
        <v>15</v>
      </c>
      <c r="D149" s="8" t="s">
        <v>110</v>
      </c>
      <c r="E149" s="20">
        <v>1894.6</v>
      </c>
      <c r="F149" s="11">
        <v>2066</v>
      </c>
      <c r="G149" s="11"/>
      <c r="H149" s="11"/>
      <c r="I149" s="10">
        <f t="shared" si="13"/>
        <v>2066</v>
      </c>
      <c r="J149" s="45"/>
    </row>
    <row r="150" spans="1:10" ht="13.2" customHeight="1" x14ac:dyDescent="0.25">
      <c r="A150" s="105" t="s">
        <v>42</v>
      </c>
      <c r="B150" s="105" t="s">
        <v>55</v>
      </c>
      <c r="C150" s="9" t="s">
        <v>9</v>
      </c>
      <c r="D150" s="9" t="s">
        <v>110</v>
      </c>
      <c r="E150" s="21">
        <v>400</v>
      </c>
      <c r="F150" s="10">
        <f>SUM(F151:F154)</f>
        <v>350</v>
      </c>
      <c r="G150" s="10">
        <f>SUM(G151:G154)</f>
        <v>350</v>
      </c>
      <c r="H150" s="10">
        <f>SUM(H151:H154)</f>
        <v>350</v>
      </c>
      <c r="I150" s="10">
        <f t="shared" si="13"/>
        <v>1050</v>
      </c>
      <c r="J150" s="45"/>
    </row>
    <row r="151" spans="1:10" x14ac:dyDescent="0.25">
      <c r="A151" s="105"/>
      <c r="B151" s="105"/>
      <c r="C151" s="8" t="s">
        <v>11</v>
      </c>
      <c r="D151" s="8"/>
      <c r="E151" s="11"/>
      <c r="F151" s="11"/>
      <c r="G151" s="11"/>
      <c r="H151" s="11"/>
      <c r="I151" s="10">
        <f t="shared" si="13"/>
        <v>0</v>
      </c>
      <c r="J151" s="45"/>
    </row>
    <row r="152" spans="1:10" x14ac:dyDescent="0.25">
      <c r="A152" s="105"/>
      <c r="B152" s="105"/>
      <c r="C152" s="8" t="s">
        <v>12</v>
      </c>
      <c r="D152" s="8"/>
      <c r="E152" s="11"/>
      <c r="F152" s="11"/>
      <c r="G152" s="11"/>
      <c r="H152" s="11"/>
      <c r="I152" s="10">
        <f t="shared" si="13"/>
        <v>0</v>
      </c>
      <c r="J152" s="45"/>
    </row>
    <row r="153" spans="1:10" x14ac:dyDescent="0.25">
      <c r="A153" s="105"/>
      <c r="B153" s="105"/>
      <c r="C153" s="8" t="s">
        <v>37</v>
      </c>
      <c r="D153" s="8"/>
      <c r="E153" s="11"/>
      <c r="F153" s="11"/>
      <c r="G153" s="11"/>
      <c r="H153" s="11"/>
      <c r="I153" s="10">
        <f t="shared" si="13"/>
        <v>0</v>
      </c>
      <c r="J153" s="45"/>
    </row>
    <row r="154" spans="1:10" x14ac:dyDescent="0.25">
      <c r="A154" s="105"/>
      <c r="B154" s="105"/>
      <c r="C154" s="8" t="s">
        <v>15</v>
      </c>
      <c r="D154" s="8" t="s">
        <v>110</v>
      </c>
      <c r="E154" s="20">
        <v>400</v>
      </c>
      <c r="F154" s="11">
        <v>350</v>
      </c>
      <c r="G154" s="11">
        <v>350</v>
      </c>
      <c r="H154" s="11">
        <v>350</v>
      </c>
      <c r="I154" s="10">
        <f t="shared" si="13"/>
        <v>1050</v>
      </c>
      <c r="J154" s="45"/>
    </row>
    <row r="155" spans="1:10" ht="13.2" customHeight="1" x14ac:dyDescent="0.25">
      <c r="A155" s="105" t="s">
        <v>45</v>
      </c>
      <c r="B155" s="118" t="s">
        <v>56</v>
      </c>
      <c r="C155" s="9" t="s">
        <v>9</v>
      </c>
      <c r="D155" s="9" t="s">
        <v>110</v>
      </c>
      <c r="E155" s="10">
        <f>SUM(E156:E159)</f>
        <v>432</v>
      </c>
      <c r="F155" s="10">
        <f>SUM(F156:F159)</f>
        <v>421.1</v>
      </c>
      <c r="G155" s="10">
        <f>SUM(G156:G159)</f>
        <v>0</v>
      </c>
      <c r="H155" s="10">
        <f>SUM(H156:H159)</f>
        <v>0</v>
      </c>
      <c r="I155" s="10">
        <f t="shared" si="13"/>
        <v>421.1</v>
      </c>
      <c r="J155" s="45"/>
    </row>
    <row r="156" spans="1:10" x14ac:dyDescent="0.25">
      <c r="A156" s="105"/>
      <c r="B156" s="119"/>
      <c r="C156" s="8" t="s">
        <v>11</v>
      </c>
      <c r="D156" s="8"/>
      <c r="E156" s="11"/>
      <c r="F156" s="11"/>
      <c r="G156" s="11"/>
      <c r="H156" s="11"/>
      <c r="I156" s="10">
        <f t="shared" si="13"/>
        <v>0</v>
      </c>
      <c r="J156" s="45"/>
    </row>
    <row r="157" spans="1:10" x14ac:dyDescent="0.25">
      <c r="A157" s="105"/>
      <c r="B157" s="119"/>
      <c r="C157" s="8" t="s">
        <v>12</v>
      </c>
      <c r="D157" s="8"/>
      <c r="E157" s="11">
        <v>400</v>
      </c>
      <c r="F157" s="11">
        <v>400</v>
      </c>
      <c r="G157" s="11"/>
      <c r="H157" s="11"/>
      <c r="I157" s="10">
        <f t="shared" si="13"/>
        <v>400</v>
      </c>
      <c r="J157" s="45"/>
    </row>
    <row r="158" spans="1:10" x14ac:dyDescent="0.25">
      <c r="A158" s="105"/>
      <c r="B158" s="119"/>
      <c r="C158" s="8" t="s">
        <v>37</v>
      </c>
      <c r="D158" s="8"/>
      <c r="E158" s="11"/>
      <c r="F158" s="11"/>
      <c r="G158" s="11"/>
      <c r="H158" s="11"/>
      <c r="I158" s="10">
        <f t="shared" si="13"/>
        <v>0</v>
      </c>
      <c r="J158" s="45"/>
    </row>
    <row r="159" spans="1:10" ht="13.5" customHeight="1" x14ac:dyDescent="0.25">
      <c r="A159" s="105"/>
      <c r="B159" s="120"/>
      <c r="C159" s="8" t="s">
        <v>15</v>
      </c>
      <c r="D159" s="8" t="s">
        <v>110</v>
      </c>
      <c r="E159" s="11">
        <v>32</v>
      </c>
      <c r="F159" s="11">
        <v>21.1</v>
      </c>
      <c r="G159" s="11"/>
      <c r="H159" s="11"/>
      <c r="I159" s="10">
        <f t="shared" si="13"/>
        <v>21.1</v>
      </c>
      <c r="J159" s="45"/>
    </row>
    <row r="160" spans="1:10" s="17" customFormat="1" ht="0.75" hidden="1" customHeight="1" x14ac:dyDescent="0.25">
      <c r="A160" s="111" t="s">
        <v>57</v>
      </c>
      <c r="B160" s="112" t="s">
        <v>58</v>
      </c>
      <c r="C160" s="13" t="s">
        <v>9</v>
      </c>
      <c r="D160" s="9" t="s">
        <v>10</v>
      </c>
      <c r="E160" s="18">
        <v>432</v>
      </c>
      <c r="F160" s="18"/>
      <c r="G160" s="18"/>
      <c r="H160" s="18"/>
      <c r="I160" s="10">
        <f t="shared" si="13"/>
        <v>0</v>
      </c>
      <c r="J160" s="49"/>
    </row>
    <row r="161" spans="1:10" s="17" customFormat="1" hidden="1" x14ac:dyDescent="0.25">
      <c r="A161" s="111"/>
      <c r="B161" s="113"/>
      <c r="C161" s="16" t="s">
        <v>11</v>
      </c>
      <c r="D161" s="8"/>
      <c r="E161" s="18"/>
      <c r="F161" s="18"/>
      <c r="G161" s="18"/>
      <c r="H161" s="18"/>
      <c r="I161" s="10">
        <f t="shared" si="13"/>
        <v>0</v>
      </c>
      <c r="J161" s="49"/>
    </row>
    <row r="162" spans="1:10" s="17" customFormat="1" hidden="1" x14ac:dyDescent="0.25">
      <c r="A162" s="111"/>
      <c r="B162" s="113"/>
      <c r="C162" s="16" t="s">
        <v>12</v>
      </c>
      <c r="D162" s="8"/>
      <c r="E162" s="18"/>
      <c r="F162" s="18"/>
      <c r="G162" s="18"/>
      <c r="H162" s="18"/>
      <c r="I162" s="10">
        <f t="shared" si="13"/>
        <v>0</v>
      </c>
      <c r="J162" s="49"/>
    </row>
    <row r="163" spans="1:10" s="17" customFormat="1" hidden="1" x14ac:dyDescent="0.25">
      <c r="A163" s="111"/>
      <c r="B163" s="113"/>
      <c r="C163" s="16" t="s">
        <v>13</v>
      </c>
      <c r="D163" s="8"/>
      <c r="E163" s="18"/>
      <c r="F163" s="18"/>
      <c r="G163" s="18"/>
      <c r="H163" s="18"/>
      <c r="I163" s="10">
        <f t="shared" si="13"/>
        <v>0</v>
      </c>
      <c r="J163" s="49"/>
    </row>
    <row r="164" spans="1:10" s="17" customFormat="1" hidden="1" x14ac:dyDescent="0.25">
      <c r="A164" s="111"/>
      <c r="B164" s="113"/>
      <c r="C164" s="16" t="s">
        <v>37</v>
      </c>
      <c r="D164" s="8"/>
      <c r="E164" s="18"/>
      <c r="F164" s="18"/>
      <c r="G164" s="18"/>
      <c r="H164" s="18"/>
      <c r="I164" s="10">
        <f t="shared" si="13"/>
        <v>0</v>
      </c>
      <c r="J164" s="49"/>
    </row>
    <row r="165" spans="1:10" s="17" customFormat="1" ht="1.5" hidden="1" customHeight="1" x14ac:dyDescent="0.25">
      <c r="A165" s="111"/>
      <c r="B165" s="114"/>
      <c r="C165" s="16" t="s">
        <v>15</v>
      </c>
      <c r="D165" s="8" t="s">
        <v>10</v>
      </c>
      <c r="E165" s="18">
        <v>32</v>
      </c>
      <c r="F165" s="18"/>
      <c r="G165" s="18"/>
      <c r="H165" s="18"/>
      <c r="I165" s="10">
        <f t="shared" si="13"/>
        <v>0</v>
      </c>
      <c r="J165" s="49"/>
    </row>
    <row r="166" spans="1:10" ht="26.4" x14ac:dyDescent="0.25">
      <c r="A166" s="95">
        <v>5</v>
      </c>
      <c r="B166" s="115" t="s">
        <v>59</v>
      </c>
      <c r="C166" s="9" t="s">
        <v>9</v>
      </c>
      <c r="D166" s="9" t="s">
        <v>110</v>
      </c>
      <c r="E166" s="10">
        <f>SUM(E167:E170)</f>
        <v>3270.5</v>
      </c>
      <c r="F166" s="10">
        <f>SUM(F167:F170)</f>
        <v>3200</v>
      </c>
      <c r="G166" s="10">
        <f>SUM(G167:G170)</f>
        <v>3200</v>
      </c>
      <c r="H166" s="10">
        <f>SUM(H167:H170)</f>
        <v>3200</v>
      </c>
      <c r="I166" s="10">
        <f t="shared" si="13"/>
        <v>9600</v>
      </c>
      <c r="J166" s="48" t="s">
        <v>130</v>
      </c>
    </row>
    <row r="167" spans="1:10" x14ac:dyDescent="0.25">
      <c r="A167" s="96"/>
      <c r="B167" s="116"/>
      <c r="C167" s="9" t="s">
        <v>11</v>
      </c>
      <c r="D167" s="8"/>
      <c r="E167" s="11">
        <f t="shared" ref="E167:H168" si="18">E172</f>
        <v>0</v>
      </c>
      <c r="F167" s="11">
        <f t="shared" si="18"/>
        <v>0</v>
      </c>
      <c r="G167" s="11">
        <f t="shared" si="18"/>
        <v>0</v>
      </c>
      <c r="H167" s="11">
        <f t="shared" si="18"/>
        <v>0</v>
      </c>
      <c r="I167" s="10">
        <f t="shared" si="13"/>
        <v>0</v>
      </c>
      <c r="J167" s="45"/>
    </row>
    <row r="168" spans="1:10" x14ac:dyDescent="0.25">
      <c r="A168" s="96"/>
      <c r="B168" s="116"/>
      <c r="C168" s="9" t="s">
        <v>12</v>
      </c>
      <c r="D168" s="8"/>
      <c r="E168" s="11">
        <f t="shared" si="18"/>
        <v>0</v>
      </c>
      <c r="F168" s="11">
        <f t="shared" si="18"/>
        <v>0</v>
      </c>
      <c r="G168" s="11">
        <f t="shared" si="18"/>
        <v>0</v>
      </c>
      <c r="H168" s="11">
        <f t="shared" si="18"/>
        <v>0</v>
      </c>
      <c r="I168" s="10">
        <f t="shared" si="13"/>
        <v>0</v>
      </c>
      <c r="J168" s="45"/>
    </row>
    <row r="169" spans="1:10" x14ac:dyDescent="0.25">
      <c r="A169" s="96"/>
      <c r="B169" s="116"/>
      <c r="C169" s="9" t="s">
        <v>37</v>
      </c>
      <c r="D169" s="8"/>
      <c r="E169" s="11">
        <f t="shared" ref="E169:H170" si="19">E174</f>
        <v>152.6</v>
      </c>
      <c r="F169" s="11">
        <f t="shared" si="19"/>
        <v>0</v>
      </c>
      <c r="G169" s="11">
        <f t="shared" si="19"/>
        <v>0</v>
      </c>
      <c r="H169" s="11">
        <f t="shared" si="19"/>
        <v>0</v>
      </c>
      <c r="I169" s="10">
        <f t="shared" si="13"/>
        <v>0</v>
      </c>
      <c r="J169" s="45"/>
    </row>
    <row r="170" spans="1:10" ht="13.5" customHeight="1" x14ac:dyDescent="0.25">
      <c r="A170" s="97"/>
      <c r="B170" s="117"/>
      <c r="C170" s="9" t="s">
        <v>15</v>
      </c>
      <c r="D170" s="8" t="s">
        <v>110</v>
      </c>
      <c r="E170" s="11">
        <f t="shared" si="19"/>
        <v>3117.9</v>
      </c>
      <c r="F170" s="11">
        <f t="shared" si="19"/>
        <v>3200</v>
      </c>
      <c r="G170" s="11">
        <f t="shared" si="19"/>
        <v>3200</v>
      </c>
      <c r="H170" s="11">
        <f t="shared" si="19"/>
        <v>3200</v>
      </c>
      <c r="I170" s="10">
        <f t="shared" si="13"/>
        <v>9600</v>
      </c>
      <c r="J170" s="45"/>
    </row>
    <row r="171" spans="1:10" ht="24" customHeight="1" x14ac:dyDescent="0.25">
      <c r="A171" s="95"/>
      <c r="B171" s="95" t="s">
        <v>60</v>
      </c>
      <c r="C171" s="9" t="s">
        <v>9</v>
      </c>
      <c r="D171" s="9" t="s">
        <v>110</v>
      </c>
      <c r="E171" s="10">
        <f>SUM(E172:E175)</f>
        <v>3270.5</v>
      </c>
      <c r="F171" s="10">
        <f>SUM(F172:F175)</f>
        <v>3200</v>
      </c>
      <c r="G171" s="10">
        <f>SUM(G172:G175)</f>
        <v>3200</v>
      </c>
      <c r="H171" s="10">
        <f>SUM(H172:H175)</f>
        <v>3200</v>
      </c>
      <c r="I171" s="10">
        <f t="shared" si="13"/>
        <v>9600</v>
      </c>
      <c r="J171" s="50" t="s">
        <v>130</v>
      </c>
    </row>
    <row r="172" spans="1:10" ht="13.5" customHeight="1" x14ac:dyDescent="0.25">
      <c r="A172" s="96"/>
      <c r="B172" s="96"/>
      <c r="C172" s="8" t="s">
        <v>11</v>
      </c>
      <c r="D172" s="8"/>
      <c r="E172" s="11">
        <f t="shared" ref="E172:H175" si="20">E177+E182+E187</f>
        <v>0</v>
      </c>
      <c r="F172" s="11">
        <f t="shared" si="20"/>
        <v>0</v>
      </c>
      <c r="G172" s="11">
        <f t="shared" si="20"/>
        <v>0</v>
      </c>
      <c r="H172" s="11">
        <f t="shared" si="20"/>
        <v>0</v>
      </c>
      <c r="I172" s="10">
        <f t="shared" ref="I172:I224" si="21">SUM(F172:H172)</f>
        <v>0</v>
      </c>
      <c r="J172" s="45"/>
    </row>
    <row r="173" spans="1:10" ht="13.5" customHeight="1" x14ac:dyDescent="0.25">
      <c r="A173" s="96"/>
      <c r="B173" s="96"/>
      <c r="C173" s="8" t="s">
        <v>12</v>
      </c>
      <c r="D173" s="8"/>
      <c r="E173" s="11">
        <f t="shared" si="20"/>
        <v>0</v>
      </c>
      <c r="F173" s="11">
        <f t="shared" si="20"/>
        <v>0</v>
      </c>
      <c r="G173" s="11">
        <f t="shared" si="20"/>
        <v>0</v>
      </c>
      <c r="H173" s="11">
        <f t="shared" si="20"/>
        <v>0</v>
      </c>
      <c r="I173" s="10">
        <f t="shared" si="21"/>
        <v>0</v>
      </c>
      <c r="J173" s="45"/>
    </row>
    <row r="174" spans="1:10" ht="13.5" customHeight="1" x14ac:dyDescent="0.25">
      <c r="A174" s="96"/>
      <c r="B174" s="96"/>
      <c r="C174" s="8" t="s">
        <v>37</v>
      </c>
      <c r="D174" s="8"/>
      <c r="E174" s="11">
        <f t="shared" si="20"/>
        <v>152.6</v>
      </c>
      <c r="F174" s="11">
        <f t="shared" si="20"/>
        <v>0</v>
      </c>
      <c r="G174" s="11">
        <f t="shared" si="20"/>
        <v>0</v>
      </c>
      <c r="H174" s="11">
        <f t="shared" si="20"/>
        <v>0</v>
      </c>
      <c r="I174" s="10">
        <f t="shared" si="21"/>
        <v>0</v>
      </c>
      <c r="J174" s="45"/>
    </row>
    <row r="175" spans="1:10" ht="13.5" customHeight="1" x14ac:dyDescent="0.25">
      <c r="A175" s="97"/>
      <c r="B175" s="97"/>
      <c r="C175" s="8" t="s">
        <v>15</v>
      </c>
      <c r="D175" s="8" t="s">
        <v>110</v>
      </c>
      <c r="E175" s="11">
        <f t="shared" si="20"/>
        <v>3117.9</v>
      </c>
      <c r="F175" s="11">
        <f t="shared" si="20"/>
        <v>3200</v>
      </c>
      <c r="G175" s="11">
        <f t="shared" si="20"/>
        <v>3200</v>
      </c>
      <c r="H175" s="11">
        <f t="shared" si="20"/>
        <v>3200</v>
      </c>
      <c r="I175" s="10">
        <f t="shared" si="21"/>
        <v>9600</v>
      </c>
      <c r="J175" s="45"/>
    </row>
    <row r="176" spans="1:10" x14ac:dyDescent="0.25">
      <c r="A176" s="105" t="s">
        <v>18</v>
      </c>
      <c r="B176" s="79" t="s">
        <v>61</v>
      </c>
      <c r="C176" s="9" t="s">
        <v>9</v>
      </c>
      <c r="D176" s="9" t="s">
        <v>110</v>
      </c>
      <c r="E176" s="10">
        <f>SUM(E177:E180)</f>
        <v>200</v>
      </c>
      <c r="F176" s="10">
        <f>SUM(F177:F180)</f>
        <v>200</v>
      </c>
      <c r="G176" s="10">
        <f>SUM(G177:G180)</f>
        <v>200</v>
      </c>
      <c r="H176" s="10">
        <f>SUM(H177:H180)</f>
        <v>200</v>
      </c>
      <c r="I176" s="10">
        <f t="shared" si="21"/>
        <v>600</v>
      </c>
      <c r="J176" s="45"/>
    </row>
    <row r="177" spans="1:10" x14ac:dyDescent="0.25">
      <c r="A177" s="105"/>
      <c r="B177" s="80"/>
      <c r="C177" s="8" t="s">
        <v>11</v>
      </c>
      <c r="D177" s="8"/>
      <c r="E177" s="11"/>
      <c r="F177" s="11"/>
      <c r="G177" s="11"/>
      <c r="H177" s="11"/>
      <c r="I177" s="10">
        <f t="shared" si="21"/>
        <v>0</v>
      </c>
      <c r="J177" s="45"/>
    </row>
    <row r="178" spans="1:10" x14ac:dyDescent="0.25">
      <c r="A178" s="105"/>
      <c r="B178" s="80"/>
      <c r="C178" s="8" t="s">
        <v>12</v>
      </c>
      <c r="D178" s="8"/>
      <c r="E178" s="11"/>
      <c r="F178" s="11"/>
      <c r="G178" s="11"/>
      <c r="H178" s="11"/>
      <c r="I178" s="10">
        <f t="shared" si="21"/>
        <v>0</v>
      </c>
      <c r="J178" s="45"/>
    </row>
    <row r="179" spans="1:10" x14ac:dyDescent="0.25">
      <c r="A179" s="105"/>
      <c r="B179" s="80"/>
      <c r="C179" s="8" t="s">
        <v>37</v>
      </c>
      <c r="D179" s="8"/>
      <c r="E179" s="11"/>
      <c r="F179" s="11"/>
      <c r="G179" s="11"/>
      <c r="H179" s="11"/>
      <c r="I179" s="10">
        <f t="shared" si="21"/>
        <v>0</v>
      </c>
      <c r="J179" s="45"/>
    </row>
    <row r="180" spans="1:10" x14ac:dyDescent="0.25">
      <c r="A180" s="105"/>
      <c r="B180" s="81"/>
      <c r="C180" s="8" t="s">
        <v>15</v>
      </c>
      <c r="D180" s="8" t="s">
        <v>110</v>
      </c>
      <c r="E180" s="11">
        <v>200</v>
      </c>
      <c r="F180" s="11">
        <v>200</v>
      </c>
      <c r="G180" s="11">
        <v>200</v>
      </c>
      <c r="H180" s="11">
        <v>200</v>
      </c>
      <c r="I180" s="10">
        <f t="shared" si="21"/>
        <v>600</v>
      </c>
      <c r="J180" s="45"/>
    </row>
    <row r="181" spans="1:10" x14ac:dyDescent="0.25">
      <c r="A181" s="76" t="s">
        <v>20</v>
      </c>
      <c r="B181" s="79" t="s">
        <v>62</v>
      </c>
      <c r="C181" s="9" t="s">
        <v>9</v>
      </c>
      <c r="D181" s="9" t="s">
        <v>110</v>
      </c>
      <c r="E181" s="10">
        <f>SUM(E182:E185)</f>
        <v>595.5</v>
      </c>
      <c r="F181" s="10">
        <f>SUM(F182:F185)</f>
        <v>500</v>
      </c>
      <c r="G181" s="10">
        <f>SUM(G182:G185)</f>
        <v>500</v>
      </c>
      <c r="H181" s="10">
        <f>SUM(H182:H185)</f>
        <v>500</v>
      </c>
      <c r="I181" s="10">
        <f t="shared" ref="I181:I185" si="22">SUM(F181:H181)</f>
        <v>1500</v>
      </c>
      <c r="J181" s="45"/>
    </row>
    <row r="182" spans="1:10" x14ac:dyDescent="0.25">
      <c r="A182" s="77"/>
      <c r="B182" s="80"/>
      <c r="C182" s="8" t="s">
        <v>11</v>
      </c>
      <c r="D182" s="8"/>
      <c r="E182" s="11"/>
      <c r="F182" s="11"/>
      <c r="G182" s="11"/>
      <c r="H182" s="11"/>
      <c r="I182" s="10">
        <f t="shared" si="22"/>
        <v>0</v>
      </c>
      <c r="J182" s="45"/>
    </row>
    <row r="183" spans="1:10" x14ac:dyDescent="0.25">
      <c r="A183" s="77"/>
      <c r="B183" s="80"/>
      <c r="C183" s="8" t="s">
        <v>12</v>
      </c>
      <c r="D183" s="8"/>
      <c r="E183" s="11"/>
      <c r="F183" s="11"/>
      <c r="G183" s="11"/>
      <c r="H183" s="11"/>
      <c r="I183" s="10">
        <f t="shared" si="22"/>
        <v>0</v>
      </c>
      <c r="J183" s="45"/>
    </row>
    <row r="184" spans="1:10" x14ac:dyDescent="0.25">
      <c r="A184" s="77"/>
      <c r="B184" s="80"/>
      <c r="C184" s="8" t="s">
        <v>37</v>
      </c>
      <c r="D184" s="8"/>
      <c r="E184" s="11">
        <v>77.599999999999994</v>
      </c>
      <c r="F184" s="11"/>
      <c r="G184" s="11"/>
      <c r="H184" s="11"/>
      <c r="I184" s="10">
        <f t="shared" si="22"/>
        <v>0</v>
      </c>
      <c r="J184" s="45"/>
    </row>
    <row r="185" spans="1:10" x14ac:dyDescent="0.25">
      <c r="A185" s="78"/>
      <c r="B185" s="81"/>
      <c r="C185" s="8" t="s">
        <v>15</v>
      </c>
      <c r="D185" s="8" t="s">
        <v>110</v>
      </c>
      <c r="E185" s="11">
        <v>517.9</v>
      </c>
      <c r="F185" s="11">
        <v>500</v>
      </c>
      <c r="G185" s="11">
        <v>500</v>
      </c>
      <c r="H185" s="11">
        <v>500</v>
      </c>
      <c r="I185" s="10">
        <f t="shared" si="22"/>
        <v>1500</v>
      </c>
      <c r="J185" s="45"/>
    </row>
    <row r="186" spans="1:10" x14ac:dyDescent="0.25">
      <c r="A186" s="76" t="s">
        <v>40</v>
      </c>
      <c r="B186" s="79" t="s">
        <v>63</v>
      </c>
      <c r="C186" s="9" t="s">
        <v>9</v>
      </c>
      <c r="D186" s="9" t="s">
        <v>110</v>
      </c>
      <c r="E186" s="10">
        <f>SUM(E187:E190)</f>
        <v>2475</v>
      </c>
      <c r="F186" s="10">
        <f>SUM(F187:F190)</f>
        <v>2500</v>
      </c>
      <c r="G186" s="10">
        <f>SUM(G187:G190)</f>
        <v>2500</v>
      </c>
      <c r="H186" s="10">
        <f>SUM(H187:H190)</f>
        <v>2500</v>
      </c>
      <c r="I186" s="10">
        <f t="shared" si="21"/>
        <v>7500</v>
      </c>
      <c r="J186" s="45"/>
    </row>
    <row r="187" spans="1:10" x14ac:dyDescent="0.25">
      <c r="A187" s="77"/>
      <c r="B187" s="80"/>
      <c r="C187" s="8" t="s">
        <v>11</v>
      </c>
      <c r="D187" s="8"/>
      <c r="E187" s="11"/>
      <c r="F187" s="11"/>
      <c r="G187" s="11"/>
      <c r="H187" s="11"/>
      <c r="I187" s="10">
        <f t="shared" si="21"/>
        <v>0</v>
      </c>
      <c r="J187" s="45"/>
    </row>
    <row r="188" spans="1:10" x14ac:dyDescent="0.25">
      <c r="A188" s="77"/>
      <c r="B188" s="80"/>
      <c r="C188" s="8" t="s">
        <v>12</v>
      </c>
      <c r="D188" s="8"/>
      <c r="E188" s="11"/>
      <c r="F188" s="11"/>
      <c r="G188" s="11"/>
      <c r="H188" s="11"/>
      <c r="I188" s="10">
        <f t="shared" si="21"/>
        <v>0</v>
      </c>
      <c r="J188" s="45"/>
    </row>
    <row r="189" spans="1:10" x14ac:dyDescent="0.25">
      <c r="A189" s="77"/>
      <c r="B189" s="80"/>
      <c r="C189" s="8" t="s">
        <v>37</v>
      </c>
      <c r="D189" s="8"/>
      <c r="E189" s="11">
        <v>75</v>
      </c>
      <c r="F189" s="11"/>
      <c r="G189" s="11"/>
      <c r="H189" s="11"/>
      <c r="I189" s="10">
        <f t="shared" si="21"/>
        <v>0</v>
      </c>
      <c r="J189" s="45"/>
    </row>
    <row r="190" spans="1:10" ht="13.2" customHeight="1" x14ac:dyDescent="0.25">
      <c r="A190" s="78"/>
      <c r="B190" s="81"/>
      <c r="C190" s="8" t="s">
        <v>15</v>
      </c>
      <c r="D190" s="8" t="s">
        <v>110</v>
      </c>
      <c r="E190" s="11">
        <v>2400</v>
      </c>
      <c r="F190" s="11">
        <v>2500</v>
      </c>
      <c r="G190" s="11">
        <v>2500</v>
      </c>
      <c r="H190" s="11">
        <v>2500</v>
      </c>
      <c r="I190" s="10">
        <f t="shared" si="21"/>
        <v>7500</v>
      </c>
      <c r="J190" s="45"/>
    </row>
    <row r="191" spans="1:10" ht="26.4" x14ac:dyDescent="0.25">
      <c r="A191" s="95">
        <v>6</v>
      </c>
      <c r="B191" s="107" t="s">
        <v>64</v>
      </c>
      <c r="C191" s="9" t="s">
        <v>9</v>
      </c>
      <c r="D191" s="9" t="s">
        <v>110</v>
      </c>
      <c r="E191" s="10">
        <f>SUM(E192:E195)</f>
        <v>0</v>
      </c>
      <c r="F191" s="10">
        <f>SUM(F192:F195)</f>
        <v>200</v>
      </c>
      <c r="G191" s="10">
        <f>SUM(G192:G195)</f>
        <v>400</v>
      </c>
      <c r="H191" s="10">
        <f>SUM(H192:H195)</f>
        <v>200</v>
      </c>
      <c r="I191" s="10">
        <f t="shared" si="21"/>
        <v>800</v>
      </c>
      <c r="J191" s="48" t="s">
        <v>124</v>
      </c>
    </row>
    <row r="192" spans="1:10" x14ac:dyDescent="0.25">
      <c r="A192" s="96"/>
      <c r="B192" s="107"/>
      <c r="C192" s="9" t="s">
        <v>11</v>
      </c>
      <c r="D192" s="8"/>
      <c r="E192" s="11"/>
      <c r="F192" s="11"/>
      <c r="G192" s="11"/>
      <c r="H192" s="11"/>
      <c r="I192" s="10">
        <f t="shared" si="21"/>
        <v>0</v>
      </c>
      <c r="J192" s="45"/>
    </row>
    <row r="193" spans="1:10" ht="14.25" customHeight="1" x14ac:dyDescent="0.25">
      <c r="A193" s="96"/>
      <c r="B193" s="107"/>
      <c r="C193" s="9" t="s">
        <v>12</v>
      </c>
      <c r="D193" s="8"/>
      <c r="E193" s="11"/>
      <c r="F193" s="11"/>
      <c r="G193" s="11"/>
      <c r="H193" s="11"/>
      <c r="I193" s="10">
        <f t="shared" si="21"/>
        <v>0</v>
      </c>
      <c r="J193" s="45"/>
    </row>
    <row r="194" spans="1:10" x14ac:dyDescent="0.25">
      <c r="A194" s="96"/>
      <c r="B194" s="107"/>
      <c r="C194" s="9" t="s">
        <v>37</v>
      </c>
      <c r="D194" s="8"/>
      <c r="E194" s="10"/>
      <c r="F194" s="10"/>
      <c r="G194" s="10"/>
      <c r="H194" s="10"/>
      <c r="I194" s="10">
        <f t="shared" si="21"/>
        <v>0</v>
      </c>
      <c r="J194" s="45"/>
    </row>
    <row r="195" spans="1:10" ht="13.5" customHeight="1" x14ac:dyDescent="0.25">
      <c r="A195" s="97"/>
      <c r="B195" s="107"/>
      <c r="C195" s="9" t="s">
        <v>15</v>
      </c>
      <c r="D195" s="8" t="s">
        <v>110</v>
      </c>
      <c r="E195" s="10">
        <v>0</v>
      </c>
      <c r="F195" s="10">
        <f>F200</f>
        <v>200</v>
      </c>
      <c r="G195" s="10">
        <f t="shared" ref="G195:H195" si="23">G200</f>
        <v>400</v>
      </c>
      <c r="H195" s="10">
        <f t="shared" si="23"/>
        <v>200</v>
      </c>
      <c r="I195" s="10">
        <f t="shared" si="21"/>
        <v>800</v>
      </c>
      <c r="J195" s="45"/>
    </row>
    <row r="196" spans="1:10" ht="25.2" customHeight="1" x14ac:dyDescent="0.25">
      <c r="A196" s="76"/>
      <c r="B196" s="95" t="s">
        <v>65</v>
      </c>
      <c r="C196" s="9" t="s">
        <v>9</v>
      </c>
      <c r="D196" s="9" t="s">
        <v>110</v>
      </c>
      <c r="E196" s="10">
        <f>SUM(E197:E200)</f>
        <v>0</v>
      </c>
      <c r="F196" s="10">
        <f>SUM(F197:F200)</f>
        <v>200</v>
      </c>
      <c r="G196" s="10">
        <f>SUM(G197:G200)</f>
        <v>400</v>
      </c>
      <c r="H196" s="10">
        <f>SUM(H197:H200)</f>
        <v>200</v>
      </c>
      <c r="I196" s="10">
        <f t="shared" si="21"/>
        <v>800</v>
      </c>
      <c r="J196" s="50" t="s">
        <v>130</v>
      </c>
    </row>
    <row r="197" spans="1:10" ht="13.5" customHeight="1" x14ac:dyDescent="0.25">
      <c r="A197" s="77"/>
      <c r="B197" s="96"/>
      <c r="C197" s="8" t="s">
        <v>11</v>
      </c>
      <c r="D197" s="8"/>
      <c r="E197" s="10"/>
      <c r="F197" s="10"/>
      <c r="G197" s="10"/>
      <c r="H197" s="10"/>
      <c r="I197" s="10">
        <f t="shared" si="21"/>
        <v>0</v>
      </c>
      <c r="J197" s="45"/>
    </row>
    <row r="198" spans="1:10" ht="13.5" customHeight="1" x14ac:dyDescent="0.25">
      <c r="A198" s="77"/>
      <c r="B198" s="96"/>
      <c r="C198" s="8" t="s">
        <v>12</v>
      </c>
      <c r="D198" s="8"/>
      <c r="E198" s="10"/>
      <c r="F198" s="10"/>
      <c r="G198" s="10"/>
      <c r="H198" s="10"/>
      <c r="I198" s="10">
        <f t="shared" si="21"/>
        <v>0</v>
      </c>
      <c r="J198" s="45"/>
    </row>
    <row r="199" spans="1:10" ht="13.5" customHeight="1" x14ac:dyDescent="0.25">
      <c r="A199" s="77"/>
      <c r="B199" s="96"/>
      <c r="C199" s="8" t="s">
        <v>37</v>
      </c>
      <c r="D199" s="8"/>
      <c r="E199" s="10"/>
      <c r="F199" s="10"/>
      <c r="G199" s="10"/>
      <c r="H199" s="10"/>
      <c r="I199" s="10">
        <f t="shared" si="21"/>
        <v>0</v>
      </c>
      <c r="J199" s="45"/>
    </row>
    <row r="200" spans="1:10" ht="13.5" customHeight="1" x14ac:dyDescent="0.25">
      <c r="A200" s="78"/>
      <c r="B200" s="97"/>
      <c r="C200" s="8" t="s">
        <v>15</v>
      </c>
      <c r="D200" s="8" t="s">
        <v>110</v>
      </c>
      <c r="E200" s="10">
        <f>E205+E210</f>
        <v>0</v>
      </c>
      <c r="F200" s="10">
        <f>F205+F210</f>
        <v>200</v>
      </c>
      <c r="G200" s="10">
        <f>G205+G210</f>
        <v>400</v>
      </c>
      <c r="H200" s="10">
        <f>H205+H210</f>
        <v>200</v>
      </c>
      <c r="I200" s="10">
        <f t="shared" si="21"/>
        <v>800</v>
      </c>
      <c r="J200" s="45"/>
    </row>
    <row r="201" spans="1:10" x14ac:dyDescent="0.25">
      <c r="A201" s="101" t="s">
        <v>66</v>
      </c>
      <c r="B201" s="79" t="s">
        <v>67</v>
      </c>
      <c r="C201" s="9" t="s">
        <v>9</v>
      </c>
      <c r="D201" s="9" t="s">
        <v>110</v>
      </c>
      <c r="E201" s="10">
        <v>0</v>
      </c>
      <c r="F201" s="10">
        <v>0</v>
      </c>
      <c r="G201" s="10">
        <v>0</v>
      </c>
      <c r="H201" s="10">
        <v>0</v>
      </c>
      <c r="I201" s="10">
        <f t="shared" si="21"/>
        <v>0</v>
      </c>
      <c r="J201" s="45"/>
    </row>
    <row r="202" spans="1:10" x14ac:dyDescent="0.25">
      <c r="A202" s="101"/>
      <c r="B202" s="80"/>
      <c r="C202" s="8" t="s">
        <v>11</v>
      </c>
      <c r="D202" s="8"/>
      <c r="E202" s="10"/>
      <c r="F202" s="10"/>
      <c r="G202" s="10"/>
      <c r="H202" s="10"/>
      <c r="I202" s="10">
        <f t="shared" si="21"/>
        <v>0</v>
      </c>
      <c r="J202" s="45"/>
    </row>
    <row r="203" spans="1:10" x14ac:dyDescent="0.25">
      <c r="A203" s="101"/>
      <c r="B203" s="80"/>
      <c r="C203" s="8" t="s">
        <v>12</v>
      </c>
      <c r="D203" s="8"/>
      <c r="E203" s="10"/>
      <c r="F203" s="10"/>
      <c r="G203" s="10"/>
      <c r="H203" s="10"/>
      <c r="I203" s="10">
        <f t="shared" si="21"/>
        <v>0</v>
      </c>
      <c r="J203" s="45"/>
    </row>
    <row r="204" spans="1:10" x14ac:dyDescent="0.25">
      <c r="A204" s="101"/>
      <c r="B204" s="80"/>
      <c r="C204" s="8" t="s">
        <v>37</v>
      </c>
      <c r="D204" s="8"/>
      <c r="E204" s="10"/>
      <c r="F204" s="10"/>
      <c r="G204" s="10"/>
      <c r="H204" s="10"/>
      <c r="I204" s="10">
        <f t="shared" si="21"/>
        <v>0</v>
      </c>
      <c r="J204" s="45"/>
    </row>
    <row r="205" spans="1:10" x14ac:dyDescent="0.25">
      <c r="A205" s="101"/>
      <c r="B205" s="81"/>
      <c r="C205" s="8" t="s">
        <v>15</v>
      </c>
      <c r="D205" s="8" t="s">
        <v>110</v>
      </c>
      <c r="E205" s="11">
        <v>0</v>
      </c>
      <c r="F205" s="11">
        <v>200</v>
      </c>
      <c r="G205" s="11">
        <v>200</v>
      </c>
      <c r="H205" s="11">
        <v>0</v>
      </c>
      <c r="I205" s="10">
        <f t="shared" si="21"/>
        <v>400</v>
      </c>
      <c r="J205" s="45"/>
    </row>
    <row r="206" spans="1:10" x14ac:dyDescent="0.25">
      <c r="A206" s="101" t="s">
        <v>68</v>
      </c>
      <c r="B206" s="79" t="s">
        <v>69</v>
      </c>
      <c r="C206" s="9" t="s">
        <v>9</v>
      </c>
      <c r="D206" s="9" t="s">
        <v>110</v>
      </c>
      <c r="E206" s="10">
        <v>0</v>
      </c>
      <c r="F206" s="10">
        <v>0</v>
      </c>
      <c r="G206" s="10">
        <v>200</v>
      </c>
      <c r="H206" s="10">
        <v>200</v>
      </c>
      <c r="I206" s="10">
        <f t="shared" si="21"/>
        <v>400</v>
      </c>
      <c r="J206" s="45"/>
    </row>
    <row r="207" spans="1:10" x14ac:dyDescent="0.25">
      <c r="A207" s="101"/>
      <c r="B207" s="80"/>
      <c r="C207" s="8" t="s">
        <v>11</v>
      </c>
      <c r="D207" s="8"/>
      <c r="E207" s="10"/>
      <c r="F207" s="10"/>
      <c r="G207" s="10"/>
      <c r="H207" s="10"/>
      <c r="I207" s="10">
        <f t="shared" si="21"/>
        <v>0</v>
      </c>
      <c r="J207" s="45"/>
    </row>
    <row r="208" spans="1:10" x14ac:dyDescent="0.25">
      <c r="A208" s="101"/>
      <c r="B208" s="80"/>
      <c r="C208" s="8" t="s">
        <v>12</v>
      </c>
      <c r="D208" s="8"/>
      <c r="E208" s="10"/>
      <c r="F208" s="10"/>
      <c r="G208" s="10"/>
      <c r="H208" s="10"/>
      <c r="I208" s="10">
        <f t="shared" si="21"/>
        <v>0</v>
      </c>
      <c r="J208" s="45"/>
    </row>
    <row r="209" spans="1:10" x14ac:dyDescent="0.25">
      <c r="A209" s="101"/>
      <c r="B209" s="80"/>
      <c r="C209" s="8" t="s">
        <v>37</v>
      </c>
      <c r="D209" s="8"/>
      <c r="E209" s="10"/>
      <c r="F209" s="10"/>
      <c r="G209" s="10"/>
      <c r="H209" s="10"/>
      <c r="I209" s="10">
        <f t="shared" si="21"/>
        <v>0</v>
      </c>
      <c r="J209" s="45"/>
    </row>
    <row r="210" spans="1:10" x14ac:dyDescent="0.25">
      <c r="A210" s="101"/>
      <c r="B210" s="81"/>
      <c r="C210" s="8" t="s">
        <v>15</v>
      </c>
      <c r="D210" s="8" t="s">
        <v>110</v>
      </c>
      <c r="E210" s="11">
        <v>0</v>
      </c>
      <c r="F210" s="11">
        <v>0</v>
      </c>
      <c r="G210" s="11">
        <v>200</v>
      </c>
      <c r="H210" s="11">
        <v>200</v>
      </c>
      <c r="I210" s="10">
        <f t="shared" si="21"/>
        <v>400</v>
      </c>
      <c r="J210" s="45"/>
    </row>
    <row r="211" spans="1:10" ht="26.4" x14ac:dyDescent="0.25">
      <c r="A211" s="95">
        <v>7</v>
      </c>
      <c r="B211" s="107" t="s">
        <v>70</v>
      </c>
      <c r="C211" s="9" t="s">
        <v>9</v>
      </c>
      <c r="D211" s="9" t="s">
        <v>110</v>
      </c>
      <c r="E211" s="10">
        <f t="shared" ref="E211:H213" si="24">E216</f>
        <v>21204.152309999998</v>
      </c>
      <c r="F211" s="10">
        <f t="shared" si="24"/>
        <v>23405</v>
      </c>
      <c r="G211" s="10">
        <f t="shared" si="24"/>
        <v>18594</v>
      </c>
      <c r="H211" s="10">
        <f t="shared" si="24"/>
        <v>15890</v>
      </c>
      <c r="I211" s="10">
        <f t="shared" si="21"/>
        <v>57889</v>
      </c>
      <c r="J211" s="48" t="s">
        <v>124</v>
      </c>
    </row>
    <row r="212" spans="1:10" x14ac:dyDescent="0.25">
      <c r="A212" s="96"/>
      <c r="B212" s="107"/>
      <c r="C212" s="9" t="s">
        <v>11</v>
      </c>
      <c r="D212" s="8"/>
      <c r="E212" s="10">
        <f t="shared" si="24"/>
        <v>0</v>
      </c>
      <c r="F212" s="10">
        <f t="shared" si="24"/>
        <v>0</v>
      </c>
      <c r="G212" s="10">
        <f t="shared" si="24"/>
        <v>0</v>
      </c>
      <c r="H212" s="10">
        <f t="shared" si="24"/>
        <v>0</v>
      </c>
      <c r="I212" s="10">
        <f t="shared" si="21"/>
        <v>0</v>
      </c>
      <c r="J212" s="45"/>
    </row>
    <row r="213" spans="1:10" x14ac:dyDescent="0.25">
      <c r="A213" s="96"/>
      <c r="B213" s="107"/>
      <c r="C213" s="9" t="s">
        <v>12</v>
      </c>
      <c r="D213" s="8"/>
      <c r="E213" s="10">
        <f t="shared" si="24"/>
        <v>6130.55231</v>
      </c>
      <c r="F213" s="10">
        <f t="shared" si="24"/>
        <v>6828.5</v>
      </c>
      <c r="G213" s="10">
        <f t="shared" si="24"/>
        <v>1704</v>
      </c>
      <c r="H213" s="10">
        <f t="shared" si="24"/>
        <v>0</v>
      </c>
      <c r="I213" s="10">
        <f t="shared" si="21"/>
        <v>8532.5</v>
      </c>
      <c r="J213" s="45"/>
    </row>
    <row r="214" spans="1:10" x14ac:dyDescent="0.25">
      <c r="A214" s="96"/>
      <c r="B214" s="107"/>
      <c r="C214" s="9" t="s">
        <v>37</v>
      </c>
      <c r="D214" s="8"/>
      <c r="E214" s="10">
        <f t="shared" ref="E214:H215" si="25">E219</f>
        <v>1391.7</v>
      </c>
      <c r="F214" s="10">
        <f t="shared" si="25"/>
        <v>0</v>
      </c>
      <c r="G214" s="10">
        <f t="shared" si="25"/>
        <v>0</v>
      </c>
      <c r="H214" s="10">
        <f t="shared" si="25"/>
        <v>0</v>
      </c>
      <c r="I214" s="10">
        <f t="shared" si="21"/>
        <v>0</v>
      </c>
      <c r="J214" s="45"/>
    </row>
    <row r="215" spans="1:10" x14ac:dyDescent="0.25">
      <c r="A215" s="97"/>
      <c r="B215" s="107"/>
      <c r="C215" s="9" t="s">
        <v>15</v>
      </c>
      <c r="D215" s="8" t="s">
        <v>110</v>
      </c>
      <c r="E215" s="10">
        <f t="shared" si="25"/>
        <v>13681.9</v>
      </c>
      <c r="F215" s="10">
        <f t="shared" si="25"/>
        <v>16576.5</v>
      </c>
      <c r="G215" s="10">
        <f t="shared" si="25"/>
        <v>16890</v>
      </c>
      <c r="H215" s="10">
        <f t="shared" si="25"/>
        <v>15890</v>
      </c>
      <c r="I215" s="10">
        <f t="shared" si="21"/>
        <v>49356.5</v>
      </c>
      <c r="J215" s="45"/>
    </row>
    <row r="216" spans="1:10" ht="25.2" customHeight="1" x14ac:dyDescent="0.25">
      <c r="A216" s="95">
        <v>1</v>
      </c>
      <c r="B216" s="95" t="s">
        <v>71</v>
      </c>
      <c r="C216" s="9" t="s">
        <v>9</v>
      </c>
      <c r="D216" s="9" t="s">
        <v>110</v>
      </c>
      <c r="E216" s="10">
        <f>SUM(E217:E220)</f>
        <v>21204.152309999998</v>
      </c>
      <c r="F216" s="10">
        <f>SUM(F217:F220)</f>
        <v>23405</v>
      </c>
      <c r="G216" s="10">
        <f>SUM(G217:G220)</f>
        <v>18594</v>
      </c>
      <c r="H216" s="10">
        <f>SUM(H217:H220)</f>
        <v>15890</v>
      </c>
      <c r="I216" s="10">
        <f t="shared" si="21"/>
        <v>57889</v>
      </c>
      <c r="J216" s="50" t="s">
        <v>124</v>
      </c>
    </row>
    <row r="217" spans="1:10" x14ac:dyDescent="0.25">
      <c r="A217" s="96"/>
      <c r="B217" s="96"/>
      <c r="C217" s="8" t="s">
        <v>11</v>
      </c>
      <c r="D217" s="8"/>
      <c r="E217" s="11">
        <f t="shared" ref="E217:H220" si="26">E222+E227+E232+E237+E242+E247+E252</f>
        <v>0</v>
      </c>
      <c r="F217" s="11">
        <f t="shared" si="26"/>
        <v>0</v>
      </c>
      <c r="G217" s="11">
        <f t="shared" si="26"/>
        <v>0</v>
      </c>
      <c r="H217" s="11">
        <f t="shared" si="26"/>
        <v>0</v>
      </c>
      <c r="I217" s="10">
        <f t="shared" si="21"/>
        <v>0</v>
      </c>
      <c r="J217" s="45"/>
    </row>
    <row r="218" spans="1:10" x14ac:dyDescent="0.25">
      <c r="A218" s="96"/>
      <c r="B218" s="96"/>
      <c r="C218" s="8" t="s">
        <v>12</v>
      </c>
      <c r="D218" s="8"/>
      <c r="E218" s="11">
        <f t="shared" si="26"/>
        <v>6130.55231</v>
      </c>
      <c r="F218" s="11">
        <f t="shared" si="26"/>
        <v>6828.5</v>
      </c>
      <c r="G218" s="11">
        <f t="shared" si="26"/>
        <v>1704</v>
      </c>
      <c r="H218" s="11">
        <f t="shared" si="26"/>
        <v>0</v>
      </c>
      <c r="I218" s="10">
        <f t="shared" si="21"/>
        <v>8532.5</v>
      </c>
      <c r="J218" s="45"/>
    </row>
    <row r="219" spans="1:10" x14ac:dyDescent="0.25">
      <c r="A219" s="96"/>
      <c r="B219" s="96"/>
      <c r="C219" s="8" t="s">
        <v>37</v>
      </c>
      <c r="D219" s="8"/>
      <c r="E219" s="11">
        <f t="shared" si="26"/>
        <v>1391.7</v>
      </c>
      <c r="F219" s="11">
        <f t="shared" si="26"/>
        <v>0</v>
      </c>
      <c r="G219" s="11">
        <f t="shared" si="26"/>
        <v>0</v>
      </c>
      <c r="H219" s="11">
        <f t="shared" si="26"/>
        <v>0</v>
      </c>
      <c r="I219" s="10">
        <f t="shared" si="21"/>
        <v>0</v>
      </c>
      <c r="J219" s="45"/>
    </row>
    <row r="220" spans="1:10" x14ac:dyDescent="0.25">
      <c r="A220" s="97"/>
      <c r="B220" s="97"/>
      <c r="C220" s="8" t="s">
        <v>15</v>
      </c>
      <c r="D220" s="8" t="s">
        <v>110</v>
      </c>
      <c r="E220" s="11">
        <f t="shared" si="26"/>
        <v>13681.9</v>
      </c>
      <c r="F220" s="11">
        <f t="shared" si="26"/>
        <v>16576.5</v>
      </c>
      <c r="G220" s="11">
        <f t="shared" si="26"/>
        <v>16890</v>
      </c>
      <c r="H220" s="11">
        <f t="shared" si="26"/>
        <v>15890</v>
      </c>
      <c r="I220" s="10">
        <f t="shared" si="21"/>
        <v>49356.5</v>
      </c>
      <c r="J220" s="45"/>
    </row>
    <row r="221" spans="1:10" x14ac:dyDescent="0.25">
      <c r="A221" s="105" t="s">
        <v>18</v>
      </c>
      <c r="B221" s="79" t="s">
        <v>72</v>
      </c>
      <c r="C221" s="9" t="s">
        <v>9</v>
      </c>
      <c r="D221" s="9" t="s">
        <v>110</v>
      </c>
      <c r="E221" s="10">
        <f>SUM(E222:E225)</f>
        <v>6248.7</v>
      </c>
      <c r="F221" s="10">
        <f>SUM(F222:F225)</f>
        <v>10000</v>
      </c>
      <c r="G221" s="10">
        <f>SUM(G222:G225)</f>
        <v>10000</v>
      </c>
      <c r="H221" s="10">
        <f>SUM(H222:H225)</f>
        <v>10000</v>
      </c>
      <c r="I221" s="10">
        <f t="shared" si="21"/>
        <v>30000</v>
      </c>
      <c r="J221" s="45"/>
    </row>
    <row r="222" spans="1:10" x14ac:dyDescent="0.25">
      <c r="A222" s="105"/>
      <c r="B222" s="80"/>
      <c r="C222" s="8" t="s">
        <v>11</v>
      </c>
      <c r="D222" s="8"/>
      <c r="E222" s="11"/>
      <c r="F222" s="11"/>
      <c r="G222" s="11"/>
      <c r="H222" s="11"/>
      <c r="I222" s="10">
        <f t="shared" si="21"/>
        <v>0</v>
      </c>
      <c r="J222" s="45"/>
    </row>
    <row r="223" spans="1:10" x14ac:dyDescent="0.25">
      <c r="A223" s="105"/>
      <c r="B223" s="80"/>
      <c r="C223" s="8" t="s">
        <v>12</v>
      </c>
      <c r="D223" s="8"/>
      <c r="E223" s="11"/>
      <c r="F223" s="11"/>
      <c r="G223" s="11"/>
      <c r="H223" s="11"/>
      <c r="I223" s="10">
        <f t="shared" si="21"/>
        <v>0</v>
      </c>
      <c r="J223" s="45"/>
    </row>
    <row r="224" spans="1:10" x14ac:dyDescent="0.25">
      <c r="A224" s="105"/>
      <c r="B224" s="80"/>
      <c r="C224" s="8" t="s">
        <v>37</v>
      </c>
      <c r="D224" s="8"/>
      <c r="E224" s="11"/>
      <c r="F224" s="11"/>
      <c r="G224" s="11"/>
      <c r="H224" s="11"/>
      <c r="I224" s="10">
        <f t="shared" si="21"/>
        <v>0</v>
      </c>
      <c r="J224" s="45"/>
    </row>
    <row r="225" spans="1:10" x14ac:dyDescent="0.25">
      <c r="A225" s="105"/>
      <c r="B225" s="81"/>
      <c r="C225" s="8" t="s">
        <v>15</v>
      </c>
      <c r="D225" s="8" t="s">
        <v>110</v>
      </c>
      <c r="E225" s="11">
        <v>6248.7</v>
      </c>
      <c r="F225" s="11">
        <v>10000</v>
      </c>
      <c r="G225" s="11">
        <v>10000</v>
      </c>
      <c r="H225" s="11">
        <v>10000</v>
      </c>
      <c r="I225" s="10">
        <f t="shared" ref="I225:I278" si="27">SUM(F225:H225)</f>
        <v>30000</v>
      </c>
      <c r="J225" s="45"/>
    </row>
    <row r="226" spans="1:10" ht="25.2" customHeight="1" x14ac:dyDescent="0.25">
      <c r="A226" s="105" t="s">
        <v>20</v>
      </c>
      <c r="B226" s="79" t="s">
        <v>73</v>
      </c>
      <c r="C226" s="9" t="s">
        <v>9</v>
      </c>
      <c r="D226" s="9" t="s">
        <v>110</v>
      </c>
      <c r="E226" s="10">
        <f>SUM(E227:E230)</f>
        <v>5391.7</v>
      </c>
      <c r="F226" s="10">
        <f>SUM(F227:F230)</f>
        <v>4000</v>
      </c>
      <c r="G226" s="10">
        <f>SUM(G227:G230)</f>
        <v>2000</v>
      </c>
      <c r="H226" s="10">
        <f>SUM(H227:H230)</f>
        <v>2000</v>
      </c>
      <c r="I226" s="10">
        <f t="shared" si="27"/>
        <v>8000</v>
      </c>
      <c r="J226" s="45"/>
    </row>
    <row r="227" spans="1:10" x14ac:dyDescent="0.25">
      <c r="A227" s="105"/>
      <c r="B227" s="80"/>
      <c r="C227" s="8" t="s">
        <v>11</v>
      </c>
      <c r="D227" s="8"/>
      <c r="E227" s="11"/>
      <c r="F227" s="11"/>
      <c r="G227" s="11"/>
      <c r="H227" s="11"/>
      <c r="I227" s="10">
        <f t="shared" si="27"/>
        <v>0</v>
      </c>
      <c r="J227" s="45"/>
    </row>
    <row r="228" spans="1:10" ht="19.95" customHeight="1" x14ac:dyDescent="0.25">
      <c r="A228" s="105"/>
      <c r="B228" s="80"/>
      <c r="C228" s="8" t="s">
        <v>12</v>
      </c>
      <c r="D228" s="8"/>
      <c r="E228" s="11"/>
      <c r="F228" s="11"/>
      <c r="G228" s="11"/>
      <c r="H228" s="11"/>
      <c r="I228" s="10">
        <f t="shared" si="27"/>
        <v>0</v>
      </c>
      <c r="J228" s="45"/>
    </row>
    <row r="229" spans="1:10" ht="17.399999999999999" customHeight="1" x14ac:dyDescent="0.25">
      <c r="A229" s="105"/>
      <c r="B229" s="80"/>
      <c r="C229" s="8" t="s">
        <v>37</v>
      </c>
      <c r="D229" s="8"/>
      <c r="E229" s="11">
        <v>1391.7</v>
      </c>
      <c r="F229" s="11"/>
      <c r="G229" s="11"/>
      <c r="H229" s="11"/>
      <c r="I229" s="10">
        <f t="shared" si="27"/>
        <v>0</v>
      </c>
      <c r="J229" s="45"/>
    </row>
    <row r="230" spans="1:10" ht="16.95" customHeight="1" x14ac:dyDescent="0.25">
      <c r="A230" s="105"/>
      <c r="B230" s="81"/>
      <c r="C230" s="8" t="s">
        <v>15</v>
      </c>
      <c r="D230" s="8" t="s">
        <v>110</v>
      </c>
      <c r="E230" s="11">
        <v>4000</v>
      </c>
      <c r="F230" s="11">
        <v>4000</v>
      </c>
      <c r="G230" s="11">
        <v>2000</v>
      </c>
      <c r="H230" s="11">
        <v>2000</v>
      </c>
      <c r="I230" s="10">
        <f t="shared" si="27"/>
        <v>8000</v>
      </c>
      <c r="J230" s="45"/>
    </row>
    <row r="231" spans="1:10" ht="16.95" customHeight="1" x14ac:dyDescent="0.25">
      <c r="A231" s="105" t="s">
        <v>40</v>
      </c>
      <c r="B231" s="79" t="s">
        <v>114</v>
      </c>
      <c r="C231" s="9" t="s">
        <v>9</v>
      </c>
      <c r="D231" s="9" t="s">
        <v>110</v>
      </c>
      <c r="E231" s="10">
        <f>SUM(E232:E235)</f>
        <v>4164.3999999999996</v>
      </c>
      <c r="F231" s="10">
        <f>SUM(F232:F235)</f>
        <v>6820.8</v>
      </c>
      <c r="G231" s="10">
        <f>SUM(G232:G235)</f>
        <v>3704</v>
      </c>
      <c r="H231" s="10">
        <f>SUM(H232:H235)</f>
        <v>2000</v>
      </c>
      <c r="I231" s="10">
        <f t="shared" si="27"/>
        <v>12524.8</v>
      </c>
      <c r="J231" s="45"/>
    </row>
    <row r="232" spans="1:10" ht="16.95" customHeight="1" x14ac:dyDescent="0.25">
      <c r="A232" s="105"/>
      <c r="B232" s="80"/>
      <c r="C232" s="8" t="s">
        <v>11</v>
      </c>
      <c r="D232" s="8"/>
      <c r="E232" s="11"/>
      <c r="F232" s="11"/>
      <c r="G232" s="11"/>
      <c r="H232" s="11"/>
      <c r="I232" s="10">
        <f t="shared" si="27"/>
        <v>0</v>
      </c>
      <c r="J232" s="45"/>
    </row>
    <row r="233" spans="1:10" ht="16.95" customHeight="1" x14ac:dyDescent="0.25">
      <c r="A233" s="105"/>
      <c r="B233" s="80"/>
      <c r="C233" s="8" t="s">
        <v>12</v>
      </c>
      <c r="D233" s="8"/>
      <c r="E233" s="11">
        <v>3704.4</v>
      </c>
      <c r="F233" s="11">
        <v>5320.8</v>
      </c>
      <c r="G233" s="11">
        <v>1704</v>
      </c>
      <c r="H233" s="11"/>
      <c r="I233" s="10">
        <f t="shared" si="27"/>
        <v>7024.8</v>
      </c>
      <c r="J233" s="45"/>
    </row>
    <row r="234" spans="1:10" ht="16.95" customHeight="1" x14ac:dyDescent="0.25">
      <c r="A234" s="105"/>
      <c r="B234" s="80"/>
      <c r="C234" s="8" t="s">
        <v>37</v>
      </c>
      <c r="D234" s="8"/>
      <c r="E234" s="11"/>
      <c r="F234" s="11"/>
      <c r="G234" s="11"/>
      <c r="H234" s="11"/>
      <c r="I234" s="10">
        <f t="shared" si="27"/>
        <v>0</v>
      </c>
      <c r="J234" s="45"/>
    </row>
    <row r="235" spans="1:10" ht="22.2" customHeight="1" x14ac:dyDescent="0.25">
      <c r="A235" s="105"/>
      <c r="B235" s="81"/>
      <c r="C235" s="8" t="s">
        <v>15</v>
      </c>
      <c r="D235" s="8" t="s">
        <v>110</v>
      </c>
      <c r="E235" s="11">
        <v>460</v>
      </c>
      <c r="F235" s="11">
        <v>1500</v>
      </c>
      <c r="G235" s="11">
        <v>2000</v>
      </c>
      <c r="H235" s="11">
        <v>2000</v>
      </c>
      <c r="I235" s="10">
        <f t="shared" si="27"/>
        <v>5500</v>
      </c>
      <c r="J235" s="45"/>
    </row>
    <row r="236" spans="1:10" ht="16.95" customHeight="1" x14ac:dyDescent="0.25">
      <c r="A236" s="105" t="s">
        <v>42</v>
      </c>
      <c r="B236" s="79" t="s">
        <v>113</v>
      </c>
      <c r="C236" s="9" t="s">
        <v>9</v>
      </c>
      <c r="D236" s="9" t="s">
        <v>110</v>
      </c>
      <c r="E236" s="10">
        <f>SUM(E237:E240)</f>
        <v>1999.6723099999999</v>
      </c>
      <c r="F236" s="10">
        <f>SUM(F237:F240)</f>
        <v>503.9</v>
      </c>
      <c r="G236" s="10">
        <f>SUM(G237:G240)</f>
        <v>2000</v>
      </c>
      <c r="H236" s="10">
        <f>SUM(H237:H240)</f>
        <v>1000</v>
      </c>
      <c r="I236" s="10">
        <f t="shared" si="27"/>
        <v>3503.9</v>
      </c>
      <c r="J236" s="45"/>
    </row>
    <row r="237" spans="1:10" ht="16.95" customHeight="1" x14ac:dyDescent="0.25">
      <c r="A237" s="105"/>
      <c r="B237" s="80"/>
      <c r="C237" s="8" t="s">
        <v>11</v>
      </c>
      <c r="D237" s="8"/>
      <c r="E237" s="11"/>
      <c r="F237" s="11"/>
      <c r="G237" s="11"/>
      <c r="H237" s="11"/>
      <c r="I237" s="10">
        <f t="shared" si="27"/>
        <v>0</v>
      </c>
      <c r="J237" s="45"/>
    </row>
    <row r="238" spans="1:10" ht="16.95" customHeight="1" x14ac:dyDescent="0.25">
      <c r="A238" s="105"/>
      <c r="B238" s="80"/>
      <c r="C238" s="8" t="s">
        <v>12</v>
      </c>
      <c r="D238" s="8"/>
      <c r="E238" s="11">
        <v>1357.7723100000001</v>
      </c>
      <c r="F238" s="11">
        <v>448.4</v>
      </c>
      <c r="G238" s="11"/>
      <c r="H238" s="11"/>
      <c r="I238" s="10">
        <f t="shared" si="27"/>
        <v>448.4</v>
      </c>
      <c r="J238" s="45"/>
    </row>
    <row r="239" spans="1:10" ht="16.95" customHeight="1" x14ac:dyDescent="0.25">
      <c r="A239" s="105"/>
      <c r="B239" s="80"/>
      <c r="C239" s="8" t="s">
        <v>37</v>
      </c>
      <c r="D239" s="8"/>
      <c r="E239" s="11"/>
      <c r="F239" s="11"/>
      <c r="G239" s="11"/>
      <c r="H239" s="11"/>
      <c r="I239" s="10">
        <f t="shared" si="27"/>
        <v>0</v>
      </c>
      <c r="J239" s="45"/>
    </row>
    <row r="240" spans="1:10" ht="17.399999999999999" customHeight="1" x14ac:dyDescent="0.25">
      <c r="A240" s="105"/>
      <c r="B240" s="81"/>
      <c r="C240" s="8" t="s">
        <v>15</v>
      </c>
      <c r="D240" s="8" t="s">
        <v>110</v>
      </c>
      <c r="E240" s="11">
        <v>641.9</v>
      </c>
      <c r="F240" s="11">
        <v>55.5</v>
      </c>
      <c r="G240" s="11">
        <v>2000</v>
      </c>
      <c r="H240" s="11">
        <v>1000</v>
      </c>
      <c r="I240" s="10">
        <f t="shared" si="27"/>
        <v>3055.5</v>
      </c>
      <c r="J240" s="45"/>
    </row>
    <row r="241" spans="1:10" x14ac:dyDescent="0.25">
      <c r="A241" s="105" t="s">
        <v>45</v>
      </c>
      <c r="B241" s="79" t="s">
        <v>74</v>
      </c>
      <c r="C241" s="9" t="s">
        <v>9</v>
      </c>
      <c r="D241" s="9" t="s">
        <v>110</v>
      </c>
      <c r="E241" s="10">
        <f>SUM(E242:E245)</f>
        <v>1000</v>
      </c>
      <c r="F241" s="10">
        <f>SUM(F242:F245)</f>
        <v>500</v>
      </c>
      <c r="G241" s="10">
        <f>SUM(G242:G245)</f>
        <v>500</v>
      </c>
      <c r="H241" s="10">
        <f>SUM(H242:H245)</f>
        <v>500</v>
      </c>
      <c r="I241" s="10">
        <f t="shared" si="27"/>
        <v>1500</v>
      </c>
      <c r="J241" s="45"/>
    </row>
    <row r="242" spans="1:10" x14ac:dyDescent="0.25">
      <c r="A242" s="105"/>
      <c r="B242" s="80"/>
      <c r="C242" s="8" t="s">
        <v>11</v>
      </c>
      <c r="D242" s="8"/>
      <c r="E242" s="11"/>
      <c r="F242" s="11"/>
      <c r="G242" s="11"/>
      <c r="H242" s="11"/>
      <c r="I242" s="10">
        <f t="shared" si="27"/>
        <v>0</v>
      </c>
      <c r="J242" s="45"/>
    </row>
    <row r="243" spans="1:10" x14ac:dyDescent="0.25">
      <c r="A243" s="105"/>
      <c r="B243" s="80"/>
      <c r="C243" s="8" t="s">
        <v>12</v>
      </c>
      <c r="D243" s="8"/>
      <c r="E243" s="11"/>
      <c r="F243" s="11"/>
      <c r="G243" s="11"/>
      <c r="H243" s="11"/>
      <c r="I243" s="10">
        <f t="shared" si="27"/>
        <v>0</v>
      </c>
      <c r="J243" s="45"/>
    </row>
    <row r="244" spans="1:10" x14ac:dyDescent="0.25">
      <c r="A244" s="105"/>
      <c r="B244" s="80"/>
      <c r="C244" s="8" t="s">
        <v>37</v>
      </c>
      <c r="D244" s="8"/>
      <c r="E244" s="11"/>
      <c r="F244" s="11"/>
      <c r="G244" s="11"/>
      <c r="H244" s="11"/>
      <c r="I244" s="10">
        <f t="shared" si="27"/>
        <v>0</v>
      </c>
      <c r="J244" s="45"/>
    </row>
    <row r="245" spans="1:10" ht="13.95" customHeight="1" x14ac:dyDescent="0.25">
      <c r="A245" s="105"/>
      <c r="B245" s="81"/>
      <c r="C245" s="8" t="s">
        <v>15</v>
      </c>
      <c r="D245" s="8" t="s">
        <v>110</v>
      </c>
      <c r="E245" s="11">
        <v>1000</v>
      </c>
      <c r="F245" s="11">
        <v>500</v>
      </c>
      <c r="G245" s="11">
        <v>500</v>
      </c>
      <c r="H245" s="11">
        <v>500</v>
      </c>
      <c r="I245" s="10">
        <f t="shared" si="27"/>
        <v>1500</v>
      </c>
      <c r="J245" s="45"/>
    </row>
    <row r="246" spans="1:10" ht="13.2" customHeight="1" x14ac:dyDescent="0.25">
      <c r="A246" s="105" t="s">
        <v>47</v>
      </c>
      <c r="B246" s="79" t="s">
        <v>75</v>
      </c>
      <c r="C246" s="9" t="s">
        <v>9</v>
      </c>
      <c r="D246" s="9" t="s">
        <v>110</v>
      </c>
      <c r="E246" s="10">
        <f>SUM(E247:E250)</f>
        <v>1999.68</v>
      </c>
      <c r="F246" s="10">
        <f>SUM(F247:F250)</f>
        <v>1190.3</v>
      </c>
      <c r="G246" s="10">
        <f>SUM(G247:G250)</f>
        <v>200</v>
      </c>
      <c r="H246" s="10">
        <f>SUM(H247:H250)</f>
        <v>200</v>
      </c>
      <c r="I246" s="10">
        <f t="shared" si="27"/>
        <v>1590.3</v>
      </c>
      <c r="J246" s="45"/>
    </row>
    <row r="247" spans="1:10" x14ac:dyDescent="0.25">
      <c r="A247" s="105"/>
      <c r="B247" s="80"/>
      <c r="C247" s="8" t="s">
        <v>11</v>
      </c>
      <c r="D247" s="8"/>
      <c r="E247" s="20"/>
      <c r="F247" s="20"/>
      <c r="G247" s="20"/>
      <c r="H247" s="20"/>
      <c r="I247" s="10">
        <f t="shared" si="27"/>
        <v>0</v>
      </c>
      <c r="J247" s="45"/>
    </row>
    <row r="248" spans="1:10" x14ac:dyDescent="0.25">
      <c r="A248" s="105"/>
      <c r="B248" s="80"/>
      <c r="C248" s="8" t="s">
        <v>12</v>
      </c>
      <c r="D248" s="8"/>
      <c r="E248" s="20">
        <v>1068.3800000000001</v>
      </c>
      <c r="F248" s="20">
        <v>1059.3</v>
      </c>
      <c r="G248" s="20"/>
      <c r="H248" s="20"/>
      <c r="I248" s="10">
        <f t="shared" si="27"/>
        <v>1059.3</v>
      </c>
      <c r="J248" s="45"/>
    </row>
    <row r="249" spans="1:10" x14ac:dyDescent="0.25">
      <c r="A249" s="105"/>
      <c r="B249" s="80"/>
      <c r="C249" s="8" t="s">
        <v>37</v>
      </c>
      <c r="D249" s="8"/>
      <c r="E249" s="20"/>
      <c r="F249" s="20"/>
      <c r="G249" s="20"/>
      <c r="H249" s="20"/>
      <c r="I249" s="10">
        <f t="shared" si="27"/>
        <v>0</v>
      </c>
      <c r="J249" s="45"/>
    </row>
    <row r="250" spans="1:10" ht="17.399999999999999" customHeight="1" x14ac:dyDescent="0.25">
      <c r="A250" s="105"/>
      <c r="B250" s="81"/>
      <c r="C250" s="8" t="s">
        <v>15</v>
      </c>
      <c r="D250" s="8" t="s">
        <v>110</v>
      </c>
      <c r="E250" s="11">
        <v>931.3</v>
      </c>
      <c r="F250" s="11">
        <v>131</v>
      </c>
      <c r="G250" s="11">
        <v>200</v>
      </c>
      <c r="H250" s="11">
        <v>200</v>
      </c>
      <c r="I250" s="10">
        <f t="shared" si="27"/>
        <v>531</v>
      </c>
      <c r="J250" s="45"/>
    </row>
    <row r="251" spans="1:10" ht="13.2" customHeight="1" x14ac:dyDescent="0.25">
      <c r="A251" s="105" t="s">
        <v>48</v>
      </c>
      <c r="B251" s="79" t="s">
        <v>76</v>
      </c>
      <c r="C251" s="9" t="s">
        <v>9</v>
      </c>
      <c r="D251" s="9" t="s">
        <v>110</v>
      </c>
      <c r="E251" s="10">
        <v>400</v>
      </c>
      <c r="F251" s="10">
        <f>SUM(F252:F255)</f>
        <v>390</v>
      </c>
      <c r="G251" s="10">
        <f>SUM(G252:G255)</f>
        <v>190</v>
      </c>
      <c r="H251" s="10">
        <f>SUM(H252:H255)</f>
        <v>190</v>
      </c>
      <c r="I251" s="10">
        <f t="shared" si="27"/>
        <v>770</v>
      </c>
      <c r="J251" s="45"/>
    </row>
    <row r="252" spans="1:10" x14ac:dyDescent="0.25">
      <c r="A252" s="105"/>
      <c r="B252" s="80"/>
      <c r="C252" s="8" t="s">
        <v>11</v>
      </c>
      <c r="D252" s="8"/>
      <c r="E252" s="20"/>
      <c r="F252" s="20"/>
      <c r="G252" s="20"/>
      <c r="H252" s="20"/>
      <c r="I252" s="10">
        <f t="shared" si="27"/>
        <v>0</v>
      </c>
      <c r="J252" s="45"/>
    </row>
    <row r="253" spans="1:10" x14ac:dyDescent="0.25">
      <c r="A253" s="105"/>
      <c r="B253" s="80"/>
      <c r="C253" s="8" t="s">
        <v>12</v>
      </c>
      <c r="D253" s="8"/>
      <c r="E253" s="20"/>
      <c r="F253" s="20"/>
      <c r="G253" s="20"/>
      <c r="H253" s="20"/>
      <c r="I253" s="10">
        <f t="shared" si="27"/>
        <v>0</v>
      </c>
      <c r="J253" s="45"/>
    </row>
    <row r="254" spans="1:10" x14ac:dyDescent="0.25">
      <c r="A254" s="105"/>
      <c r="B254" s="80"/>
      <c r="C254" s="8" t="s">
        <v>37</v>
      </c>
      <c r="D254" s="8"/>
      <c r="E254" s="20"/>
      <c r="F254" s="20"/>
      <c r="G254" s="20"/>
      <c r="H254" s="20"/>
      <c r="I254" s="10">
        <f t="shared" si="27"/>
        <v>0</v>
      </c>
      <c r="J254" s="45"/>
    </row>
    <row r="255" spans="1:10" x14ac:dyDescent="0.25">
      <c r="A255" s="105"/>
      <c r="B255" s="81"/>
      <c r="C255" s="8" t="s">
        <v>15</v>
      </c>
      <c r="D255" s="8" t="s">
        <v>110</v>
      </c>
      <c r="E255" s="20">
        <v>400</v>
      </c>
      <c r="F255" s="20">
        <v>390</v>
      </c>
      <c r="G255" s="20">
        <v>190</v>
      </c>
      <c r="H255" s="20">
        <v>190</v>
      </c>
      <c r="I255" s="10">
        <f t="shared" si="27"/>
        <v>770</v>
      </c>
      <c r="J255" s="45"/>
    </row>
    <row r="256" spans="1:10" ht="26.55" customHeight="1" x14ac:dyDescent="0.25">
      <c r="A256" s="106"/>
      <c r="B256" s="107" t="s">
        <v>77</v>
      </c>
      <c r="C256" s="9" t="s">
        <v>9</v>
      </c>
      <c r="D256" s="9" t="s">
        <v>110</v>
      </c>
      <c r="E256" s="22">
        <f>SUM(E257:E260)</f>
        <v>11834.489000000001</v>
      </c>
      <c r="F256" s="22">
        <f>SUM(F257:F260)</f>
        <v>8570.5</v>
      </c>
      <c r="G256" s="22">
        <f>SUM(G257:G260)</f>
        <v>9834.5</v>
      </c>
      <c r="H256" s="22">
        <f>SUM(H257:H260)</f>
        <v>4450</v>
      </c>
      <c r="I256" s="10">
        <f t="shared" si="27"/>
        <v>22855</v>
      </c>
      <c r="J256" s="50" t="s">
        <v>130</v>
      </c>
    </row>
    <row r="257" spans="1:10" ht="12.75" customHeight="1" x14ac:dyDescent="0.25">
      <c r="A257" s="106"/>
      <c r="B257" s="107"/>
      <c r="C257" s="9" t="s">
        <v>11</v>
      </c>
      <c r="D257" s="8"/>
      <c r="E257" s="23">
        <f t="shared" ref="E257:H260" si="28">E262+E303</f>
        <v>111.63500000000001</v>
      </c>
      <c r="F257" s="23">
        <f t="shared" si="28"/>
        <v>0</v>
      </c>
      <c r="G257" s="23">
        <f t="shared" si="28"/>
        <v>0</v>
      </c>
      <c r="H257" s="23">
        <f t="shared" si="28"/>
        <v>0</v>
      </c>
      <c r="I257" s="10">
        <f t="shared" si="27"/>
        <v>0</v>
      </c>
      <c r="J257" s="45"/>
    </row>
    <row r="258" spans="1:10" ht="12.75" customHeight="1" x14ac:dyDescent="0.25">
      <c r="A258" s="106"/>
      <c r="B258" s="107"/>
      <c r="C258" s="9" t="s">
        <v>12</v>
      </c>
      <c r="D258" s="8"/>
      <c r="E258" s="23">
        <f t="shared" si="28"/>
        <v>7630.0812100000003</v>
      </c>
      <c r="F258" s="23">
        <f t="shared" si="28"/>
        <v>2650.5</v>
      </c>
      <c r="G258" s="23">
        <f t="shared" si="28"/>
        <v>5384.5</v>
      </c>
      <c r="H258" s="23">
        <f t="shared" si="28"/>
        <v>0</v>
      </c>
      <c r="I258" s="10">
        <f t="shared" si="27"/>
        <v>8035</v>
      </c>
      <c r="J258" s="45"/>
    </row>
    <row r="259" spans="1:10" ht="15.75" customHeight="1" x14ac:dyDescent="0.25">
      <c r="A259" s="106"/>
      <c r="B259" s="107"/>
      <c r="C259" s="9" t="s">
        <v>37</v>
      </c>
      <c r="D259" s="8"/>
      <c r="E259" s="23">
        <f t="shared" si="28"/>
        <v>0</v>
      </c>
      <c r="F259" s="23">
        <f t="shared" si="28"/>
        <v>0</v>
      </c>
      <c r="G259" s="23">
        <f t="shared" si="28"/>
        <v>0</v>
      </c>
      <c r="H259" s="23">
        <f t="shared" si="28"/>
        <v>0</v>
      </c>
      <c r="I259" s="10">
        <f t="shared" si="27"/>
        <v>0</v>
      </c>
      <c r="J259" s="45"/>
    </row>
    <row r="260" spans="1:10" ht="12.6" customHeight="1" x14ac:dyDescent="0.25">
      <c r="A260" s="106"/>
      <c r="B260" s="107"/>
      <c r="C260" s="9" t="s">
        <v>15</v>
      </c>
      <c r="D260" s="8" t="s">
        <v>110</v>
      </c>
      <c r="E260" s="22">
        <f t="shared" si="28"/>
        <v>4092.77279</v>
      </c>
      <c r="F260" s="22">
        <f t="shared" si="28"/>
        <v>5920</v>
      </c>
      <c r="G260" s="22">
        <f t="shared" si="28"/>
        <v>4450</v>
      </c>
      <c r="H260" s="22">
        <f t="shared" si="28"/>
        <v>4450</v>
      </c>
      <c r="I260" s="10">
        <f t="shared" si="27"/>
        <v>14820</v>
      </c>
      <c r="J260" s="45"/>
    </row>
    <row r="261" spans="1:10" ht="26.4" x14ac:dyDescent="0.25">
      <c r="A261" s="95">
        <v>1</v>
      </c>
      <c r="B261" s="108" t="s">
        <v>78</v>
      </c>
      <c r="C261" s="8" t="s">
        <v>9</v>
      </c>
      <c r="D261" s="9" t="s">
        <v>110</v>
      </c>
      <c r="E261" s="22">
        <f>SUM(E262:E265)</f>
        <v>9994.4890000000014</v>
      </c>
      <c r="F261" s="22">
        <f>SUM(F262:F265)</f>
        <v>6770.5</v>
      </c>
      <c r="G261" s="22">
        <f>SUM(G262:G265)</f>
        <v>2850</v>
      </c>
      <c r="H261" s="22">
        <f>SUM(H262:H265)</f>
        <v>2850</v>
      </c>
      <c r="I261" s="10">
        <f t="shared" si="27"/>
        <v>12470.5</v>
      </c>
      <c r="J261" s="50" t="s">
        <v>130</v>
      </c>
    </row>
    <row r="262" spans="1:10" x14ac:dyDescent="0.25">
      <c r="A262" s="96"/>
      <c r="B262" s="109"/>
      <c r="C262" s="8" t="s">
        <v>11</v>
      </c>
      <c r="D262" s="8"/>
      <c r="E262" s="22">
        <f t="shared" ref="E262:H263" si="29">E267+E272+E277+E282+E287+E292+E298</f>
        <v>111.63500000000001</v>
      </c>
      <c r="F262" s="22">
        <f t="shared" si="29"/>
        <v>0</v>
      </c>
      <c r="G262" s="22">
        <f t="shared" si="29"/>
        <v>0</v>
      </c>
      <c r="H262" s="22">
        <f t="shared" si="29"/>
        <v>0</v>
      </c>
      <c r="I262" s="10">
        <f t="shared" si="27"/>
        <v>0</v>
      </c>
      <c r="J262" s="45"/>
    </row>
    <row r="263" spans="1:10" x14ac:dyDescent="0.25">
      <c r="A263" s="96"/>
      <c r="B263" s="109"/>
      <c r="C263" s="8" t="s">
        <v>12</v>
      </c>
      <c r="D263" s="8"/>
      <c r="E263" s="22">
        <f t="shared" si="29"/>
        <v>7630.0812100000003</v>
      </c>
      <c r="F263" s="22">
        <f t="shared" si="29"/>
        <v>2650.5</v>
      </c>
      <c r="G263" s="22">
        <f t="shared" si="29"/>
        <v>0</v>
      </c>
      <c r="H263" s="22">
        <f t="shared" si="29"/>
        <v>0</v>
      </c>
      <c r="I263" s="10">
        <f t="shared" si="27"/>
        <v>2650.5</v>
      </c>
      <c r="J263" s="45"/>
    </row>
    <row r="264" spans="1:10" x14ac:dyDescent="0.25">
      <c r="A264" s="96"/>
      <c r="B264" s="109"/>
      <c r="C264" s="8" t="s">
        <v>27</v>
      </c>
      <c r="D264" s="8"/>
      <c r="E264" s="22">
        <f t="shared" ref="E264:H265" si="30">E269+E274+E279+E284+E289+E295+E300</f>
        <v>0</v>
      </c>
      <c r="F264" s="22">
        <f t="shared" si="30"/>
        <v>0</v>
      </c>
      <c r="G264" s="22">
        <f t="shared" si="30"/>
        <v>0</v>
      </c>
      <c r="H264" s="22">
        <f t="shared" si="30"/>
        <v>0</v>
      </c>
      <c r="I264" s="10">
        <f t="shared" si="27"/>
        <v>0</v>
      </c>
      <c r="J264" s="45"/>
    </row>
    <row r="265" spans="1:10" x14ac:dyDescent="0.25">
      <c r="A265" s="97"/>
      <c r="B265" s="110"/>
      <c r="C265" s="8" t="s">
        <v>15</v>
      </c>
      <c r="D265" s="8" t="s">
        <v>110</v>
      </c>
      <c r="E265" s="22">
        <f t="shared" si="30"/>
        <v>2252.77279</v>
      </c>
      <c r="F265" s="22">
        <f t="shared" si="30"/>
        <v>4120</v>
      </c>
      <c r="G265" s="22">
        <f t="shared" si="30"/>
        <v>2850</v>
      </c>
      <c r="H265" s="22">
        <f t="shared" si="30"/>
        <v>2850</v>
      </c>
      <c r="I265" s="10">
        <f t="shared" si="27"/>
        <v>9820</v>
      </c>
      <c r="J265" s="45"/>
    </row>
    <row r="266" spans="1:10" x14ac:dyDescent="0.25">
      <c r="A266" s="76" t="s">
        <v>18</v>
      </c>
      <c r="B266" s="102" t="s">
        <v>79</v>
      </c>
      <c r="C266" s="8" t="s">
        <v>9</v>
      </c>
      <c r="D266" s="9" t="s">
        <v>110</v>
      </c>
      <c r="E266" s="22">
        <f>SUM(E267:E270)</f>
        <v>1157.2</v>
      </c>
      <c r="F266" s="22">
        <f>SUM(F267:F270)</f>
        <v>3000</v>
      </c>
      <c r="G266" s="22">
        <f>SUM(G267:G270)</f>
        <v>2000</v>
      </c>
      <c r="H266" s="22">
        <f>SUM(H267:H270)</f>
        <v>2000</v>
      </c>
      <c r="I266" s="10">
        <f t="shared" si="27"/>
        <v>7000</v>
      </c>
      <c r="J266" s="45"/>
    </row>
    <row r="267" spans="1:10" x14ac:dyDescent="0.25">
      <c r="A267" s="77"/>
      <c r="B267" s="103"/>
      <c r="C267" s="8" t="s">
        <v>11</v>
      </c>
      <c r="D267" s="8"/>
      <c r="E267" s="12"/>
      <c r="F267" s="12"/>
      <c r="G267" s="12"/>
      <c r="H267" s="12"/>
      <c r="I267" s="10">
        <f t="shared" si="27"/>
        <v>0</v>
      </c>
      <c r="J267" s="45"/>
    </row>
    <row r="268" spans="1:10" x14ac:dyDescent="0.25">
      <c r="A268" s="77"/>
      <c r="B268" s="103"/>
      <c r="C268" s="8" t="s">
        <v>12</v>
      </c>
      <c r="D268" s="8"/>
      <c r="E268" s="12"/>
      <c r="F268" s="12"/>
      <c r="G268" s="12"/>
      <c r="H268" s="12"/>
      <c r="I268" s="10">
        <f t="shared" si="27"/>
        <v>0</v>
      </c>
      <c r="J268" s="45"/>
    </row>
    <row r="269" spans="1:10" ht="12.6" customHeight="1" x14ac:dyDescent="0.25">
      <c r="A269" s="77"/>
      <c r="B269" s="103"/>
      <c r="C269" s="8" t="s">
        <v>37</v>
      </c>
      <c r="D269" s="8"/>
      <c r="E269" s="12"/>
      <c r="F269" s="12"/>
      <c r="G269" s="12"/>
      <c r="H269" s="12"/>
      <c r="I269" s="10">
        <f t="shared" si="27"/>
        <v>0</v>
      </c>
      <c r="J269" s="45"/>
    </row>
    <row r="270" spans="1:10" ht="13.5" customHeight="1" x14ac:dyDescent="0.25">
      <c r="A270" s="78"/>
      <c r="B270" s="104"/>
      <c r="C270" s="8" t="s">
        <v>15</v>
      </c>
      <c r="D270" s="8" t="s">
        <v>110</v>
      </c>
      <c r="E270" s="12">
        <v>1157.2</v>
      </c>
      <c r="F270" s="12">
        <v>3000</v>
      </c>
      <c r="G270" s="12">
        <v>2000</v>
      </c>
      <c r="H270" s="12">
        <v>2000</v>
      </c>
      <c r="I270" s="10">
        <f t="shared" si="27"/>
        <v>7000</v>
      </c>
      <c r="J270" s="45"/>
    </row>
    <row r="271" spans="1:10" x14ac:dyDescent="0.25">
      <c r="A271" s="76" t="s">
        <v>20</v>
      </c>
      <c r="B271" s="102" t="s">
        <v>80</v>
      </c>
      <c r="C271" s="8" t="s">
        <v>9</v>
      </c>
      <c r="D271" s="9" t="s">
        <v>110</v>
      </c>
      <c r="E271" s="23">
        <f>SUM(E272:E275)</f>
        <v>876.6</v>
      </c>
      <c r="F271" s="23">
        <f>SUM(F272:F275)</f>
        <v>850</v>
      </c>
      <c r="G271" s="23">
        <f>SUM(G272:G275)</f>
        <v>850</v>
      </c>
      <c r="H271" s="23">
        <f>SUM(H272:H275)</f>
        <v>850</v>
      </c>
      <c r="I271" s="10">
        <f t="shared" si="27"/>
        <v>2550</v>
      </c>
      <c r="J271" s="45"/>
    </row>
    <row r="272" spans="1:10" x14ac:dyDescent="0.25">
      <c r="A272" s="77"/>
      <c r="B272" s="103"/>
      <c r="C272" s="8" t="s">
        <v>11</v>
      </c>
      <c r="D272" s="8"/>
      <c r="E272" s="12"/>
      <c r="F272" s="12"/>
      <c r="G272" s="12"/>
      <c r="H272" s="12"/>
      <c r="I272" s="10">
        <f t="shared" si="27"/>
        <v>0</v>
      </c>
      <c r="J272" s="45"/>
    </row>
    <row r="273" spans="1:10" x14ac:dyDescent="0.25">
      <c r="A273" s="77"/>
      <c r="B273" s="103"/>
      <c r="C273" s="8" t="s">
        <v>12</v>
      </c>
      <c r="D273" s="8"/>
      <c r="E273" s="12"/>
      <c r="F273" s="12"/>
      <c r="G273" s="12"/>
      <c r="H273" s="12"/>
      <c r="I273" s="10">
        <f t="shared" si="27"/>
        <v>0</v>
      </c>
      <c r="J273" s="45"/>
    </row>
    <row r="274" spans="1:10" x14ac:dyDescent="0.25">
      <c r="A274" s="77"/>
      <c r="B274" s="103"/>
      <c r="C274" s="8" t="s">
        <v>37</v>
      </c>
      <c r="D274" s="8"/>
      <c r="E274" s="12"/>
      <c r="F274" s="12"/>
      <c r="G274" s="12"/>
      <c r="H274" s="12"/>
      <c r="I274" s="10">
        <f t="shared" si="27"/>
        <v>0</v>
      </c>
      <c r="J274" s="45"/>
    </row>
    <row r="275" spans="1:10" ht="12.75" customHeight="1" x14ac:dyDescent="0.25">
      <c r="A275" s="78"/>
      <c r="B275" s="104"/>
      <c r="C275" s="8" t="s">
        <v>15</v>
      </c>
      <c r="D275" s="8" t="s">
        <v>110</v>
      </c>
      <c r="E275" s="12">
        <v>876.6</v>
      </c>
      <c r="F275" s="12">
        <v>850</v>
      </c>
      <c r="G275" s="12">
        <v>850</v>
      </c>
      <c r="H275" s="12">
        <v>850</v>
      </c>
      <c r="I275" s="10">
        <f t="shared" si="27"/>
        <v>2550</v>
      </c>
      <c r="J275" s="45"/>
    </row>
    <row r="276" spans="1:10" x14ac:dyDescent="0.25">
      <c r="A276" s="76" t="s">
        <v>40</v>
      </c>
      <c r="B276" s="79" t="s">
        <v>81</v>
      </c>
      <c r="C276" s="8" t="s">
        <v>9</v>
      </c>
      <c r="D276" s="9" t="s">
        <v>110</v>
      </c>
      <c r="E276" s="46">
        <f>SUM(E277:E280)</f>
        <v>1393.3889999999999</v>
      </c>
      <c r="F276" s="23">
        <f>SUM(F277:F280)</f>
        <v>1064.5</v>
      </c>
      <c r="G276" s="23"/>
      <c r="H276" s="23"/>
      <c r="I276" s="10">
        <f t="shared" si="27"/>
        <v>1064.5</v>
      </c>
      <c r="J276" s="45"/>
    </row>
    <row r="277" spans="1:10" x14ac:dyDescent="0.25">
      <c r="A277" s="77"/>
      <c r="B277" s="80"/>
      <c r="C277" s="8" t="s">
        <v>11</v>
      </c>
      <c r="D277" s="8"/>
      <c r="E277" s="24">
        <v>111.63500000000001</v>
      </c>
      <c r="F277" s="25"/>
      <c r="G277" s="12"/>
      <c r="H277" s="12"/>
      <c r="I277" s="10">
        <f t="shared" si="27"/>
        <v>0</v>
      </c>
      <c r="J277" s="45"/>
    </row>
    <row r="278" spans="1:10" x14ac:dyDescent="0.25">
      <c r="A278" s="77"/>
      <c r="B278" s="80"/>
      <c r="C278" s="8" t="s">
        <v>12</v>
      </c>
      <c r="D278" s="8"/>
      <c r="E278" s="26">
        <v>1128.4812099999999</v>
      </c>
      <c r="F278" s="27">
        <v>964.5</v>
      </c>
      <c r="G278" s="12"/>
      <c r="H278" s="12"/>
      <c r="I278" s="10">
        <f t="shared" si="27"/>
        <v>964.5</v>
      </c>
      <c r="J278" s="45"/>
    </row>
    <row r="279" spans="1:10" x14ac:dyDescent="0.25">
      <c r="A279" s="77"/>
      <c r="B279" s="80"/>
      <c r="C279" s="8" t="s">
        <v>37</v>
      </c>
      <c r="D279" s="8"/>
      <c r="E279" s="12"/>
      <c r="F279" s="12"/>
      <c r="G279" s="12"/>
      <c r="H279" s="12"/>
      <c r="I279" s="10">
        <f t="shared" ref="I279:I322" si="31">SUM(F279:H279)</f>
        <v>0</v>
      </c>
      <c r="J279" s="45"/>
    </row>
    <row r="280" spans="1:10" x14ac:dyDescent="0.25">
      <c r="A280" s="78"/>
      <c r="B280" s="81"/>
      <c r="C280" s="8" t="s">
        <v>15</v>
      </c>
      <c r="D280" s="8" t="s">
        <v>110</v>
      </c>
      <c r="E280" s="30">
        <v>153.27278999999999</v>
      </c>
      <c r="F280" s="12">
        <v>100</v>
      </c>
      <c r="G280" s="12"/>
      <c r="H280" s="12"/>
      <c r="I280" s="10">
        <f t="shared" si="31"/>
        <v>100</v>
      </c>
      <c r="J280" s="45"/>
    </row>
    <row r="281" spans="1:10" ht="13.2" customHeight="1" x14ac:dyDescent="0.25">
      <c r="A281" s="76" t="s">
        <v>42</v>
      </c>
      <c r="B281" s="79" t="s">
        <v>109</v>
      </c>
      <c r="C281" s="8" t="s">
        <v>9</v>
      </c>
      <c r="D281" s="9" t="s">
        <v>110</v>
      </c>
      <c r="E281" s="23">
        <f>SUM(E282:E285)</f>
        <v>0</v>
      </c>
      <c r="F281" s="23">
        <f>SUM(F282:F285)</f>
        <v>0</v>
      </c>
      <c r="G281" s="23">
        <f>SUM(G282:G285)</f>
        <v>0</v>
      </c>
      <c r="H281" s="23">
        <f>SUM(H282:H285)</f>
        <v>0</v>
      </c>
      <c r="I281" s="10">
        <f t="shared" si="31"/>
        <v>0</v>
      </c>
      <c r="J281" s="45"/>
    </row>
    <row r="282" spans="1:10" x14ac:dyDescent="0.25">
      <c r="A282" s="77"/>
      <c r="B282" s="80"/>
      <c r="C282" s="8" t="s">
        <v>11</v>
      </c>
      <c r="D282" s="8"/>
      <c r="E282" s="12"/>
      <c r="F282" s="12"/>
      <c r="G282" s="12"/>
      <c r="H282" s="12"/>
      <c r="I282" s="10">
        <f t="shared" si="31"/>
        <v>0</v>
      </c>
      <c r="J282" s="45"/>
    </row>
    <row r="283" spans="1:10" x14ac:dyDescent="0.25">
      <c r="A283" s="77"/>
      <c r="B283" s="80"/>
      <c r="C283" s="8" t="s">
        <v>12</v>
      </c>
      <c r="D283" s="8"/>
      <c r="E283" s="12"/>
      <c r="F283" s="12"/>
      <c r="G283" s="12"/>
      <c r="H283" s="12"/>
      <c r="I283" s="10">
        <f t="shared" si="31"/>
        <v>0</v>
      </c>
      <c r="J283" s="45"/>
    </row>
    <row r="284" spans="1:10" x14ac:dyDescent="0.25">
      <c r="A284" s="77"/>
      <c r="B284" s="80"/>
      <c r="C284" s="8" t="s">
        <v>37</v>
      </c>
      <c r="D284" s="8"/>
      <c r="E284" s="12"/>
      <c r="F284" s="12"/>
      <c r="G284" s="12"/>
      <c r="H284" s="12"/>
      <c r="I284" s="10">
        <f t="shared" si="31"/>
        <v>0</v>
      </c>
      <c r="J284" s="45"/>
    </row>
    <row r="285" spans="1:10" x14ac:dyDescent="0.25">
      <c r="A285" s="78"/>
      <c r="B285" s="81"/>
      <c r="C285" s="8" t="s">
        <v>15</v>
      </c>
      <c r="D285" s="8" t="s">
        <v>110</v>
      </c>
      <c r="E285" s="12">
        <v>0</v>
      </c>
      <c r="F285" s="12"/>
      <c r="G285" s="12"/>
      <c r="H285" s="12"/>
      <c r="I285" s="10">
        <f t="shared" si="31"/>
        <v>0</v>
      </c>
      <c r="J285" s="45"/>
    </row>
    <row r="286" spans="1:10" ht="12.75" customHeight="1" x14ac:dyDescent="0.25">
      <c r="A286" s="76" t="s">
        <v>45</v>
      </c>
      <c r="B286" s="79" t="s">
        <v>82</v>
      </c>
      <c r="C286" s="8" t="s">
        <v>9</v>
      </c>
      <c r="D286" s="9" t="s">
        <v>110</v>
      </c>
      <c r="E286" s="23">
        <f>SUM(E287:E290)</f>
        <v>6567.3</v>
      </c>
      <c r="F286" s="23">
        <f>SUM(F287:F290)</f>
        <v>0</v>
      </c>
      <c r="G286" s="23">
        <f>SUM(G287:G290)</f>
        <v>0</v>
      </c>
      <c r="H286" s="23">
        <f>SUM(H287:H290)</f>
        <v>0</v>
      </c>
      <c r="I286" s="10">
        <f t="shared" si="31"/>
        <v>0</v>
      </c>
      <c r="J286" s="45"/>
    </row>
    <row r="287" spans="1:10" x14ac:dyDescent="0.25">
      <c r="A287" s="77"/>
      <c r="B287" s="80"/>
      <c r="C287" s="8" t="s">
        <v>11</v>
      </c>
      <c r="D287" s="8"/>
      <c r="E287" s="12"/>
      <c r="F287" s="12"/>
      <c r="G287" s="12"/>
      <c r="H287" s="12"/>
      <c r="I287" s="10">
        <f t="shared" si="31"/>
        <v>0</v>
      </c>
      <c r="J287" s="45"/>
    </row>
    <row r="288" spans="1:10" x14ac:dyDescent="0.25">
      <c r="A288" s="77"/>
      <c r="B288" s="80"/>
      <c r="C288" s="8" t="s">
        <v>12</v>
      </c>
      <c r="D288" s="8"/>
      <c r="E288" s="12">
        <v>6501.6</v>
      </c>
      <c r="F288" s="12"/>
      <c r="G288" s="12"/>
      <c r="H288" s="12"/>
      <c r="I288" s="10">
        <f t="shared" si="31"/>
        <v>0</v>
      </c>
      <c r="J288" s="45"/>
    </row>
    <row r="289" spans="1:10" x14ac:dyDescent="0.25">
      <c r="A289" s="77"/>
      <c r="B289" s="80"/>
      <c r="C289" s="8" t="s">
        <v>37</v>
      </c>
      <c r="D289" s="8"/>
      <c r="E289" s="12"/>
      <c r="F289" s="12"/>
      <c r="G289" s="12"/>
      <c r="H289" s="12"/>
      <c r="I289" s="10">
        <f t="shared" si="31"/>
        <v>0</v>
      </c>
      <c r="J289" s="45"/>
    </row>
    <row r="290" spans="1:10" ht="13.2" customHeight="1" x14ac:dyDescent="0.25">
      <c r="A290" s="78"/>
      <c r="B290" s="81"/>
      <c r="C290" s="8" t="s">
        <v>15</v>
      </c>
      <c r="D290" s="8" t="s">
        <v>110</v>
      </c>
      <c r="E290" s="12">
        <v>65.7</v>
      </c>
      <c r="F290" s="12"/>
      <c r="G290" s="12"/>
      <c r="H290" s="12"/>
      <c r="I290" s="10">
        <f t="shared" si="31"/>
        <v>0</v>
      </c>
      <c r="J290" s="45"/>
    </row>
    <row r="291" spans="1:10" ht="0.6" hidden="1" customHeight="1" x14ac:dyDescent="0.25">
      <c r="A291" s="76" t="s">
        <v>47</v>
      </c>
      <c r="B291" s="79" t="s">
        <v>83</v>
      </c>
      <c r="C291" s="8" t="s">
        <v>9</v>
      </c>
      <c r="D291" s="9" t="s">
        <v>10</v>
      </c>
      <c r="E291" s="23">
        <f>SUM(E292:E296)</f>
        <v>0</v>
      </c>
      <c r="F291" s="23">
        <f t="shared" ref="F291:H291" si="32">SUM(F292:F296)</f>
        <v>0</v>
      </c>
      <c r="G291" s="23">
        <f t="shared" si="32"/>
        <v>0</v>
      </c>
      <c r="H291" s="23">
        <f t="shared" si="32"/>
        <v>0</v>
      </c>
      <c r="I291" s="10">
        <f t="shared" si="31"/>
        <v>0</v>
      </c>
      <c r="J291" s="45"/>
    </row>
    <row r="292" spans="1:10" hidden="1" x14ac:dyDescent="0.25">
      <c r="A292" s="77"/>
      <c r="B292" s="80"/>
      <c r="C292" s="8" t="s">
        <v>11</v>
      </c>
      <c r="D292" s="8"/>
      <c r="E292" s="12"/>
      <c r="F292" s="12"/>
      <c r="G292" s="12"/>
      <c r="H292" s="12"/>
      <c r="I292" s="10">
        <f t="shared" si="31"/>
        <v>0</v>
      </c>
      <c r="J292" s="45"/>
    </row>
    <row r="293" spans="1:10" hidden="1" x14ac:dyDescent="0.25">
      <c r="A293" s="77"/>
      <c r="B293" s="80"/>
      <c r="C293" s="8" t="s">
        <v>12</v>
      </c>
      <c r="D293" s="8"/>
      <c r="E293" s="12"/>
      <c r="F293" s="12"/>
      <c r="G293" s="12"/>
      <c r="H293" s="12"/>
      <c r="I293" s="10">
        <f t="shared" si="31"/>
        <v>0</v>
      </c>
      <c r="J293" s="45"/>
    </row>
    <row r="294" spans="1:10" hidden="1" x14ac:dyDescent="0.25">
      <c r="A294" s="77"/>
      <c r="B294" s="80"/>
      <c r="C294" s="8" t="s">
        <v>13</v>
      </c>
      <c r="D294" s="8"/>
      <c r="E294" s="12"/>
      <c r="F294" s="12"/>
      <c r="G294" s="12"/>
      <c r="H294" s="12"/>
      <c r="I294" s="10">
        <f t="shared" si="31"/>
        <v>0</v>
      </c>
      <c r="J294" s="45"/>
    </row>
    <row r="295" spans="1:10" hidden="1" x14ac:dyDescent="0.25">
      <c r="A295" s="77"/>
      <c r="B295" s="80"/>
      <c r="C295" s="8" t="s">
        <v>37</v>
      </c>
      <c r="D295" s="8"/>
      <c r="E295" s="12"/>
      <c r="F295" s="12"/>
      <c r="G295" s="12"/>
      <c r="H295" s="12"/>
      <c r="I295" s="10">
        <f t="shared" si="31"/>
        <v>0</v>
      </c>
      <c r="J295" s="45"/>
    </row>
    <row r="296" spans="1:10" hidden="1" x14ac:dyDescent="0.25">
      <c r="A296" s="78"/>
      <c r="B296" s="81"/>
      <c r="C296" s="8" t="s">
        <v>15</v>
      </c>
      <c r="D296" s="8" t="s">
        <v>10</v>
      </c>
      <c r="E296" s="12"/>
      <c r="F296" s="12"/>
      <c r="G296" s="12"/>
      <c r="H296" s="12"/>
      <c r="I296" s="10">
        <f t="shared" si="31"/>
        <v>0</v>
      </c>
      <c r="J296" s="45"/>
    </row>
    <row r="297" spans="1:10" ht="12.75" customHeight="1" x14ac:dyDescent="0.25">
      <c r="A297" s="76" t="s">
        <v>47</v>
      </c>
      <c r="B297" s="79" t="s">
        <v>84</v>
      </c>
      <c r="C297" s="8" t="s">
        <v>9</v>
      </c>
      <c r="D297" s="9" t="s">
        <v>110</v>
      </c>
      <c r="E297" s="23">
        <f>SUM(E298:E301)</f>
        <v>0</v>
      </c>
      <c r="F297" s="23">
        <f>SUM(F298:F301)</f>
        <v>1856</v>
      </c>
      <c r="G297" s="23">
        <f>SUM(G298:G301)</f>
        <v>0</v>
      </c>
      <c r="H297" s="23">
        <f>SUM(H298:H301)</f>
        <v>0</v>
      </c>
      <c r="I297" s="10">
        <f t="shared" si="31"/>
        <v>1856</v>
      </c>
      <c r="J297" s="45"/>
    </row>
    <row r="298" spans="1:10" x14ac:dyDescent="0.25">
      <c r="A298" s="77"/>
      <c r="B298" s="80"/>
      <c r="C298" s="8" t="s">
        <v>11</v>
      </c>
      <c r="D298" s="8"/>
      <c r="E298" s="12"/>
      <c r="F298" s="12"/>
      <c r="G298" s="12"/>
      <c r="H298" s="12"/>
      <c r="I298" s="10">
        <f t="shared" si="31"/>
        <v>0</v>
      </c>
      <c r="J298" s="45"/>
    </row>
    <row r="299" spans="1:10" x14ac:dyDescent="0.25">
      <c r="A299" s="77"/>
      <c r="B299" s="80"/>
      <c r="C299" s="8" t="s">
        <v>12</v>
      </c>
      <c r="D299" s="8"/>
      <c r="E299" s="12"/>
      <c r="F299" s="12">
        <v>1686</v>
      </c>
      <c r="G299" s="12"/>
      <c r="H299" s="12"/>
      <c r="I299" s="10">
        <f t="shared" si="31"/>
        <v>1686</v>
      </c>
      <c r="J299" s="45"/>
    </row>
    <row r="300" spans="1:10" x14ac:dyDescent="0.25">
      <c r="A300" s="77"/>
      <c r="B300" s="80"/>
      <c r="C300" s="8" t="s">
        <v>37</v>
      </c>
      <c r="D300" s="8"/>
      <c r="E300" s="12"/>
      <c r="F300" s="12"/>
      <c r="G300" s="12"/>
      <c r="H300" s="12"/>
      <c r="I300" s="10">
        <f t="shared" si="31"/>
        <v>0</v>
      </c>
      <c r="J300" s="45"/>
    </row>
    <row r="301" spans="1:10" x14ac:dyDescent="0.25">
      <c r="A301" s="78"/>
      <c r="B301" s="81"/>
      <c r="C301" s="8" t="s">
        <v>15</v>
      </c>
      <c r="D301" s="8" t="s">
        <v>110</v>
      </c>
      <c r="E301" s="12"/>
      <c r="F301" s="12">
        <v>170</v>
      </c>
      <c r="G301" s="12"/>
      <c r="H301" s="12"/>
      <c r="I301" s="10">
        <f t="shared" si="31"/>
        <v>170</v>
      </c>
      <c r="J301" s="45"/>
    </row>
    <row r="302" spans="1:10" ht="26.4" x14ac:dyDescent="0.25">
      <c r="A302" s="95">
        <v>2</v>
      </c>
      <c r="B302" s="108" t="s">
        <v>85</v>
      </c>
      <c r="C302" s="8" t="s">
        <v>9</v>
      </c>
      <c r="D302" s="9" t="s">
        <v>110</v>
      </c>
      <c r="E302" s="23">
        <f>SUM(E303:E306)</f>
        <v>1840</v>
      </c>
      <c r="F302" s="23">
        <f>SUM(F303:F306)</f>
        <v>1800</v>
      </c>
      <c r="G302" s="23">
        <f>SUM(G303:G306)</f>
        <v>6984.5</v>
      </c>
      <c r="H302" s="23">
        <f>SUM(H303:H306)</f>
        <v>1600</v>
      </c>
      <c r="I302" s="10">
        <f t="shared" si="31"/>
        <v>10384.5</v>
      </c>
      <c r="J302" s="50" t="s">
        <v>130</v>
      </c>
    </row>
    <row r="303" spans="1:10" x14ac:dyDescent="0.25">
      <c r="A303" s="96"/>
      <c r="B303" s="109"/>
      <c r="C303" s="8" t="s">
        <v>11</v>
      </c>
      <c r="D303" s="8"/>
      <c r="E303" s="12"/>
      <c r="F303" s="12"/>
      <c r="G303" s="12"/>
      <c r="H303" s="12"/>
      <c r="I303" s="10">
        <f t="shared" si="31"/>
        <v>0</v>
      </c>
      <c r="J303" s="45"/>
    </row>
    <row r="304" spans="1:10" x14ac:dyDescent="0.25">
      <c r="A304" s="96"/>
      <c r="B304" s="109"/>
      <c r="C304" s="8" t="s">
        <v>12</v>
      </c>
      <c r="D304" s="8"/>
      <c r="E304" s="12"/>
      <c r="F304" s="12"/>
      <c r="G304" s="12">
        <f>G314</f>
        <v>5384.5</v>
      </c>
      <c r="H304" s="12"/>
      <c r="I304" s="10">
        <f t="shared" si="31"/>
        <v>5384.5</v>
      </c>
      <c r="J304" s="45"/>
    </row>
    <row r="305" spans="1:10" x14ac:dyDescent="0.25">
      <c r="A305" s="96"/>
      <c r="B305" s="109"/>
      <c r="C305" s="8" t="s">
        <v>37</v>
      </c>
      <c r="D305" s="8"/>
      <c r="E305" s="12"/>
      <c r="F305" s="12"/>
      <c r="G305" s="12"/>
      <c r="H305" s="12"/>
      <c r="I305" s="10">
        <f t="shared" si="31"/>
        <v>0</v>
      </c>
      <c r="J305" s="45"/>
    </row>
    <row r="306" spans="1:10" x14ac:dyDescent="0.25">
      <c r="A306" s="97"/>
      <c r="B306" s="110"/>
      <c r="C306" s="8" t="s">
        <v>15</v>
      </c>
      <c r="D306" s="8" t="s">
        <v>110</v>
      </c>
      <c r="E306" s="12">
        <v>1840</v>
      </c>
      <c r="F306" s="12">
        <v>1800</v>
      </c>
      <c r="G306" s="12">
        <v>1600</v>
      </c>
      <c r="H306" s="12">
        <v>1600</v>
      </c>
      <c r="I306" s="10">
        <f t="shared" si="31"/>
        <v>5000</v>
      </c>
      <c r="J306" s="45"/>
    </row>
    <row r="307" spans="1:10" x14ac:dyDescent="0.25">
      <c r="A307" s="98" t="s">
        <v>30</v>
      </c>
      <c r="B307" s="101" t="s">
        <v>86</v>
      </c>
      <c r="C307" s="8" t="s">
        <v>9</v>
      </c>
      <c r="D307" s="9" t="s">
        <v>110</v>
      </c>
      <c r="E307" s="23">
        <f>SUM(E308:E311)</f>
        <v>1840</v>
      </c>
      <c r="F307" s="23">
        <f>SUM(F308:F311)</f>
        <v>1800</v>
      </c>
      <c r="G307" s="23">
        <f>SUM(G308:G311)</f>
        <v>1600</v>
      </c>
      <c r="H307" s="23">
        <f>SUM(H308:H311)</f>
        <v>1600</v>
      </c>
      <c r="I307" s="10">
        <f t="shared" si="31"/>
        <v>5000</v>
      </c>
      <c r="J307" s="45"/>
    </row>
    <row r="308" spans="1:10" x14ac:dyDescent="0.25">
      <c r="A308" s="99"/>
      <c r="B308" s="101"/>
      <c r="C308" s="8" t="s">
        <v>11</v>
      </c>
      <c r="D308" s="8"/>
      <c r="E308" s="12"/>
      <c r="F308" s="12"/>
      <c r="G308" s="12"/>
      <c r="H308" s="12"/>
      <c r="I308" s="10">
        <f t="shared" si="31"/>
        <v>0</v>
      </c>
      <c r="J308" s="45"/>
    </row>
    <row r="309" spans="1:10" x14ac:dyDescent="0.25">
      <c r="A309" s="99"/>
      <c r="B309" s="101"/>
      <c r="C309" s="8" t="s">
        <v>12</v>
      </c>
      <c r="D309" s="8"/>
      <c r="E309" s="12"/>
      <c r="F309" s="12"/>
      <c r="G309" s="12"/>
      <c r="H309" s="12"/>
      <c r="I309" s="10">
        <f t="shared" si="31"/>
        <v>0</v>
      </c>
      <c r="J309" s="45"/>
    </row>
    <row r="310" spans="1:10" x14ac:dyDescent="0.25">
      <c r="A310" s="99"/>
      <c r="B310" s="101"/>
      <c r="C310" s="8" t="s">
        <v>37</v>
      </c>
      <c r="D310" s="8"/>
      <c r="E310" s="12"/>
      <c r="F310" s="12"/>
      <c r="G310" s="12"/>
      <c r="H310" s="12"/>
      <c r="I310" s="10">
        <f t="shared" si="31"/>
        <v>0</v>
      </c>
      <c r="J310" s="45"/>
    </row>
    <row r="311" spans="1:10" x14ac:dyDescent="0.25">
      <c r="A311" s="100"/>
      <c r="B311" s="101"/>
      <c r="C311" s="8" t="s">
        <v>15</v>
      </c>
      <c r="D311" s="8" t="s">
        <v>110</v>
      </c>
      <c r="E311" s="12">
        <v>1840</v>
      </c>
      <c r="F311" s="12">
        <v>1800</v>
      </c>
      <c r="G311" s="12">
        <v>1600</v>
      </c>
      <c r="H311" s="12">
        <v>1600</v>
      </c>
      <c r="I311" s="10">
        <f t="shared" si="31"/>
        <v>5000</v>
      </c>
      <c r="J311" s="45"/>
    </row>
    <row r="312" spans="1:10" x14ac:dyDescent="0.25">
      <c r="A312" s="89" t="s">
        <v>87</v>
      </c>
      <c r="B312" s="92" t="s">
        <v>88</v>
      </c>
      <c r="C312" s="16" t="s">
        <v>9</v>
      </c>
      <c r="D312" s="9" t="s">
        <v>110</v>
      </c>
      <c r="E312" s="31">
        <f>SUM(E313:E316)</f>
        <v>0</v>
      </c>
      <c r="F312" s="31">
        <f>SUM(F313:F316)</f>
        <v>0</v>
      </c>
      <c r="G312" s="31">
        <f>SUM(G313:G316)</f>
        <v>5884.5</v>
      </c>
      <c r="H312" s="31">
        <f>SUM(H313:H316)</f>
        <v>0</v>
      </c>
      <c r="I312" s="10">
        <f t="shared" si="31"/>
        <v>5884.5</v>
      </c>
      <c r="J312" s="45"/>
    </row>
    <row r="313" spans="1:10" x14ac:dyDescent="0.25">
      <c r="A313" s="90"/>
      <c r="B313" s="92"/>
      <c r="C313" s="16" t="s">
        <v>11</v>
      </c>
      <c r="D313" s="8"/>
      <c r="E313" s="31"/>
      <c r="F313" s="31"/>
      <c r="G313" s="31"/>
      <c r="H313" s="31"/>
      <c r="I313" s="10">
        <f t="shared" si="31"/>
        <v>0</v>
      </c>
      <c r="J313" s="45"/>
    </row>
    <row r="314" spans="1:10" x14ac:dyDescent="0.25">
      <c r="A314" s="90"/>
      <c r="B314" s="92"/>
      <c r="C314" s="16" t="s">
        <v>12</v>
      </c>
      <c r="D314" s="8"/>
      <c r="E314" s="31"/>
      <c r="F314" s="31"/>
      <c r="G314" s="31">
        <v>5384.5</v>
      </c>
      <c r="H314" s="31"/>
      <c r="I314" s="10">
        <f t="shared" si="31"/>
        <v>5384.5</v>
      </c>
      <c r="J314" s="45"/>
    </row>
    <row r="315" spans="1:10" x14ac:dyDescent="0.25">
      <c r="A315" s="90"/>
      <c r="B315" s="92"/>
      <c r="C315" s="16" t="s">
        <v>37</v>
      </c>
      <c r="D315" s="8"/>
      <c r="E315" s="31"/>
      <c r="F315" s="31"/>
      <c r="G315" s="31"/>
      <c r="H315" s="31"/>
      <c r="I315" s="10">
        <f t="shared" si="31"/>
        <v>0</v>
      </c>
      <c r="J315" s="45"/>
    </row>
    <row r="316" spans="1:10" x14ac:dyDescent="0.25">
      <c r="A316" s="91"/>
      <c r="B316" s="92"/>
      <c r="C316" s="16" t="s">
        <v>15</v>
      </c>
      <c r="D316" s="8" t="s">
        <v>110</v>
      </c>
      <c r="E316" s="31"/>
      <c r="F316" s="31"/>
      <c r="G316" s="31">
        <v>500</v>
      </c>
      <c r="H316" s="31"/>
      <c r="I316" s="10">
        <f t="shared" si="31"/>
        <v>500</v>
      </c>
      <c r="J316" s="45"/>
    </row>
    <row r="317" spans="1:10" ht="13.2" customHeight="1" x14ac:dyDescent="0.25">
      <c r="A317" s="76" t="s">
        <v>106</v>
      </c>
      <c r="B317" s="79" t="s">
        <v>108</v>
      </c>
      <c r="C317" s="8" t="s">
        <v>9</v>
      </c>
      <c r="D317" s="9" t="s">
        <v>110</v>
      </c>
      <c r="E317" s="23">
        <f>SUM(E318:E321)</f>
        <v>13250</v>
      </c>
      <c r="F317" s="23">
        <f>SUM(F318:F321)</f>
        <v>0</v>
      </c>
      <c r="G317" s="23">
        <f>SUM(G318:G321)</f>
        <v>0</v>
      </c>
      <c r="H317" s="23">
        <f>SUM(H318:H321)</f>
        <v>1000</v>
      </c>
      <c r="I317" s="10">
        <f>SUM(F317:H317)</f>
        <v>1000</v>
      </c>
      <c r="J317" s="45"/>
    </row>
    <row r="318" spans="1:10" x14ac:dyDescent="0.25">
      <c r="A318" s="77"/>
      <c r="B318" s="80"/>
      <c r="C318" s="8" t="s">
        <v>11</v>
      </c>
      <c r="D318" s="8"/>
      <c r="E318" s="12"/>
      <c r="F318" s="12"/>
      <c r="G318" s="12"/>
      <c r="H318" s="12"/>
      <c r="I318" s="10">
        <f t="shared" ref="I318:I320" si="33">SUM(F318:H318)</f>
        <v>0</v>
      </c>
      <c r="J318" s="45"/>
    </row>
    <row r="319" spans="1:10" x14ac:dyDescent="0.25">
      <c r="A319" s="77"/>
      <c r="B319" s="80"/>
      <c r="C319" s="8" t="s">
        <v>12</v>
      </c>
      <c r="D319" s="8"/>
      <c r="E319" s="12">
        <v>11792.5</v>
      </c>
      <c r="F319" s="12"/>
      <c r="G319" s="12"/>
      <c r="H319" s="12"/>
      <c r="I319" s="10">
        <f t="shared" si="33"/>
        <v>0</v>
      </c>
      <c r="J319" s="45"/>
    </row>
    <row r="320" spans="1:10" x14ac:dyDescent="0.25">
      <c r="A320" s="77"/>
      <c r="B320" s="80"/>
      <c r="C320" s="8" t="s">
        <v>37</v>
      </c>
      <c r="D320" s="8"/>
      <c r="E320" s="12"/>
      <c r="F320" s="12"/>
      <c r="G320" s="12"/>
      <c r="H320" s="12"/>
      <c r="I320" s="10">
        <f t="shared" si="33"/>
        <v>0</v>
      </c>
      <c r="J320" s="45"/>
    </row>
    <row r="321" spans="1:10" x14ac:dyDescent="0.25">
      <c r="A321" s="78"/>
      <c r="B321" s="81"/>
      <c r="C321" s="8" t="s">
        <v>15</v>
      </c>
      <c r="D321" s="8" t="s">
        <v>110</v>
      </c>
      <c r="E321" s="12">
        <v>1457.5</v>
      </c>
      <c r="F321" s="12">
        <v>0</v>
      </c>
      <c r="G321" s="12">
        <v>0</v>
      </c>
      <c r="H321" s="12">
        <v>1000</v>
      </c>
      <c r="I321" s="10">
        <v>1000</v>
      </c>
      <c r="J321" s="45"/>
    </row>
    <row r="322" spans="1:10" ht="27" customHeight="1" x14ac:dyDescent="0.25">
      <c r="A322" s="93"/>
      <c r="B322" s="63" t="s">
        <v>89</v>
      </c>
      <c r="C322" s="32" t="s">
        <v>9</v>
      </c>
      <c r="D322" s="9" t="s">
        <v>110</v>
      </c>
      <c r="E322" s="33">
        <f t="shared" ref="E322:H324" si="34">E327</f>
        <v>0</v>
      </c>
      <c r="F322" s="33">
        <f t="shared" si="34"/>
        <v>600</v>
      </c>
      <c r="G322" s="33">
        <f t="shared" si="34"/>
        <v>600</v>
      </c>
      <c r="H322" s="33">
        <f t="shared" si="34"/>
        <v>600</v>
      </c>
      <c r="I322" s="10">
        <f t="shared" si="31"/>
        <v>1800</v>
      </c>
      <c r="J322" s="50" t="s">
        <v>130</v>
      </c>
    </row>
    <row r="323" spans="1:10" x14ac:dyDescent="0.25">
      <c r="A323" s="93"/>
      <c r="B323" s="63"/>
      <c r="C323" s="32" t="s">
        <v>11</v>
      </c>
      <c r="D323" s="8"/>
      <c r="E323" s="33">
        <f t="shared" si="34"/>
        <v>0</v>
      </c>
      <c r="F323" s="33">
        <f t="shared" si="34"/>
        <v>0</v>
      </c>
      <c r="G323" s="33">
        <f t="shared" si="34"/>
        <v>0</v>
      </c>
      <c r="H323" s="33">
        <f t="shared" si="34"/>
        <v>0</v>
      </c>
      <c r="I323" s="10">
        <f t="shared" ref="I323:I375" si="35">SUM(F323:H323)</f>
        <v>0</v>
      </c>
      <c r="J323" s="45"/>
    </row>
    <row r="324" spans="1:10" x14ac:dyDescent="0.25">
      <c r="A324" s="93"/>
      <c r="B324" s="63"/>
      <c r="C324" s="32" t="s">
        <v>12</v>
      </c>
      <c r="D324" s="8"/>
      <c r="E324" s="33">
        <f t="shared" si="34"/>
        <v>0</v>
      </c>
      <c r="F324" s="33">
        <f t="shared" si="34"/>
        <v>0</v>
      </c>
      <c r="G324" s="33">
        <f t="shared" si="34"/>
        <v>0</v>
      </c>
      <c r="H324" s="33">
        <f t="shared" si="34"/>
        <v>0</v>
      </c>
      <c r="I324" s="10">
        <f t="shared" si="35"/>
        <v>0</v>
      </c>
      <c r="J324" s="45"/>
    </row>
    <row r="325" spans="1:10" x14ac:dyDescent="0.25">
      <c r="A325" s="93"/>
      <c r="B325" s="63"/>
      <c r="C325" s="32" t="s">
        <v>14</v>
      </c>
      <c r="D325" s="8"/>
      <c r="E325" s="33">
        <f t="shared" ref="E325:H326" si="36">E330</f>
        <v>0</v>
      </c>
      <c r="F325" s="33">
        <f t="shared" si="36"/>
        <v>0</v>
      </c>
      <c r="G325" s="33">
        <f t="shared" si="36"/>
        <v>0</v>
      </c>
      <c r="H325" s="33">
        <f t="shared" si="36"/>
        <v>0</v>
      </c>
      <c r="I325" s="10">
        <f t="shared" si="35"/>
        <v>0</v>
      </c>
      <c r="J325" s="45"/>
    </row>
    <row r="326" spans="1:10" x14ac:dyDescent="0.25">
      <c r="A326" s="93"/>
      <c r="B326" s="63"/>
      <c r="C326" s="32" t="s">
        <v>15</v>
      </c>
      <c r="D326" s="8" t="s">
        <v>110</v>
      </c>
      <c r="E326" s="33">
        <f t="shared" si="36"/>
        <v>0</v>
      </c>
      <c r="F326" s="33">
        <f t="shared" si="36"/>
        <v>600</v>
      </c>
      <c r="G326" s="33">
        <f t="shared" si="36"/>
        <v>600</v>
      </c>
      <c r="H326" s="33">
        <f t="shared" si="36"/>
        <v>600</v>
      </c>
      <c r="I326" s="10">
        <f t="shared" si="35"/>
        <v>1800</v>
      </c>
      <c r="J326" s="45"/>
    </row>
    <row r="327" spans="1:10" ht="23.4" customHeight="1" x14ac:dyDescent="0.25">
      <c r="A327" s="94">
        <v>1</v>
      </c>
      <c r="B327" s="64" t="s">
        <v>90</v>
      </c>
      <c r="C327" s="35" t="s">
        <v>9</v>
      </c>
      <c r="D327" s="9" t="s">
        <v>110</v>
      </c>
      <c r="E327" s="36">
        <f t="shared" ref="E327:H331" si="37">E332+E337</f>
        <v>0</v>
      </c>
      <c r="F327" s="36">
        <f t="shared" si="37"/>
        <v>600</v>
      </c>
      <c r="G327" s="36">
        <f t="shared" si="37"/>
        <v>600</v>
      </c>
      <c r="H327" s="36">
        <f t="shared" si="37"/>
        <v>600</v>
      </c>
      <c r="I327" s="10">
        <f t="shared" si="35"/>
        <v>1800</v>
      </c>
      <c r="J327" s="50" t="s">
        <v>130</v>
      </c>
    </row>
    <row r="328" spans="1:10" x14ac:dyDescent="0.25">
      <c r="A328" s="94"/>
      <c r="B328" s="65"/>
      <c r="C328" s="37" t="s">
        <v>11</v>
      </c>
      <c r="D328" s="8"/>
      <c r="E328" s="38">
        <f t="shared" si="37"/>
        <v>0</v>
      </c>
      <c r="F328" s="38">
        <f t="shared" si="37"/>
        <v>0</v>
      </c>
      <c r="G328" s="38">
        <f t="shared" si="37"/>
        <v>0</v>
      </c>
      <c r="H328" s="38">
        <f t="shared" si="37"/>
        <v>0</v>
      </c>
      <c r="I328" s="10">
        <f t="shared" si="35"/>
        <v>0</v>
      </c>
      <c r="J328" s="45"/>
    </row>
    <row r="329" spans="1:10" x14ac:dyDescent="0.25">
      <c r="A329" s="94"/>
      <c r="B329" s="65"/>
      <c r="C329" s="37" t="s">
        <v>12</v>
      </c>
      <c r="D329" s="8"/>
      <c r="E329" s="38">
        <f t="shared" si="37"/>
        <v>0</v>
      </c>
      <c r="F329" s="38">
        <f t="shared" si="37"/>
        <v>0</v>
      </c>
      <c r="G329" s="38">
        <f t="shared" si="37"/>
        <v>0</v>
      </c>
      <c r="H329" s="38">
        <f t="shared" si="37"/>
        <v>0</v>
      </c>
      <c r="I329" s="10">
        <f t="shared" si="35"/>
        <v>0</v>
      </c>
      <c r="J329" s="45"/>
    </row>
    <row r="330" spans="1:10" x14ac:dyDescent="0.25">
      <c r="A330" s="94"/>
      <c r="B330" s="65"/>
      <c r="C330" s="37" t="s">
        <v>17</v>
      </c>
      <c r="D330" s="8"/>
      <c r="E330" s="38">
        <f t="shared" si="37"/>
        <v>0</v>
      </c>
      <c r="F330" s="38">
        <f t="shared" si="37"/>
        <v>0</v>
      </c>
      <c r="G330" s="38">
        <f t="shared" si="37"/>
        <v>0</v>
      </c>
      <c r="H330" s="38">
        <f t="shared" si="37"/>
        <v>0</v>
      </c>
      <c r="I330" s="10">
        <f t="shared" si="35"/>
        <v>0</v>
      </c>
      <c r="J330" s="45"/>
    </row>
    <row r="331" spans="1:10" x14ac:dyDescent="0.25">
      <c r="A331" s="94"/>
      <c r="B331" s="66"/>
      <c r="C331" s="37" t="s">
        <v>15</v>
      </c>
      <c r="D331" s="8" t="s">
        <v>110</v>
      </c>
      <c r="E331" s="38">
        <f t="shared" si="37"/>
        <v>0</v>
      </c>
      <c r="F331" s="38">
        <f t="shared" si="37"/>
        <v>600</v>
      </c>
      <c r="G331" s="38">
        <f t="shared" si="37"/>
        <v>600</v>
      </c>
      <c r="H331" s="38">
        <f t="shared" si="37"/>
        <v>600</v>
      </c>
      <c r="I331" s="10">
        <f t="shared" si="35"/>
        <v>1800</v>
      </c>
      <c r="J331" s="45"/>
    </row>
    <row r="332" spans="1:10" ht="13.2" customHeight="1" x14ac:dyDescent="0.25">
      <c r="A332" s="82" t="s">
        <v>18</v>
      </c>
      <c r="B332" s="67" t="s">
        <v>91</v>
      </c>
      <c r="C332" s="35" t="s">
        <v>9</v>
      </c>
      <c r="D332" s="9" t="s">
        <v>110</v>
      </c>
      <c r="E332" s="36">
        <f>E336</f>
        <v>0</v>
      </c>
      <c r="F332" s="36">
        <f>F336</f>
        <v>300</v>
      </c>
      <c r="G332" s="36">
        <f>G336</f>
        <v>300</v>
      </c>
      <c r="H332" s="36">
        <f>H336</f>
        <v>300</v>
      </c>
      <c r="I332" s="10">
        <f t="shared" si="35"/>
        <v>900</v>
      </c>
      <c r="J332" s="45"/>
    </row>
    <row r="333" spans="1:10" x14ac:dyDescent="0.25">
      <c r="A333" s="83"/>
      <c r="B333" s="68"/>
      <c r="C333" s="37" t="s">
        <v>11</v>
      </c>
      <c r="D333" s="8"/>
      <c r="E333" s="38"/>
      <c r="F333" s="38"/>
      <c r="G333" s="38"/>
      <c r="H333" s="38"/>
      <c r="I333" s="10">
        <f t="shared" si="35"/>
        <v>0</v>
      </c>
      <c r="J333" s="45"/>
    </row>
    <row r="334" spans="1:10" x14ac:dyDescent="0.25">
      <c r="A334" s="83"/>
      <c r="B334" s="68"/>
      <c r="C334" s="37" t="s">
        <v>12</v>
      </c>
      <c r="D334" s="8"/>
      <c r="E334" s="38"/>
      <c r="F334" s="38"/>
      <c r="G334" s="38"/>
      <c r="H334" s="38"/>
      <c r="I334" s="10">
        <f t="shared" si="35"/>
        <v>0</v>
      </c>
      <c r="J334" s="45"/>
    </row>
    <row r="335" spans="1:10" x14ac:dyDescent="0.25">
      <c r="A335" s="83"/>
      <c r="B335" s="68"/>
      <c r="C335" s="37" t="s">
        <v>17</v>
      </c>
      <c r="D335" s="8"/>
      <c r="E335" s="38"/>
      <c r="F335" s="38"/>
      <c r="G335" s="38"/>
      <c r="H335" s="38"/>
      <c r="I335" s="10">
        <f t="shared" si="35"/>
        <v>0</v>
      </c>
      <c r="J335" s="45"/>
    </row>
    <row r="336" spans="1:10" x14ac:dyDescent="0.25">
      <c r="A336" s="84"/>
      <c r="B336" s="69"/>
      <c r="C336" s="37" t="s">
        <v>15</v>
      </c>
      <c r="D336" s="8" t="s">
        <v>110</v>
      </c>
      <c r="E336" s="38">
        <v>0</v>
      </c>
      <c r="F336" s="38">
        <v>300</v>
      </c>
      <c r="G336" s="38">
        <v>300</v>
      </c>
      <c r="H336" s="38">
        <v>300</v>
      </c>
      <c r="I336" s="10">
        <f t="shared" si="35"/>
        <v>900</v>
      </c>
      <c r="J336" s="45"/>
    </row>
    <row r="337" spans="1:10" ht="13.2" customHeight="1" x14ac:dyDescent="0.25">
      <c r="A337" s="88" t="s">
        <v>20</v>
      </c>
      <c r="B337" s="67" t="s">
        <v>92</v>
      </c>
      <c r="C337" s="35" t="s">
        <v>9</v>
      </c>
      <c r="D337" s="9" t="s">
        <v>110</v>
      </c>
      <c r="E337" s="36">
        <f>SUM(E338:E341)</f>
        <v>0</v>
      </c>
      <c r="F337" s="36">
        <f>SUM(F338:F341)</f>
        <v>300</v>
      </c>
      <c r="G337" s="36">
        <f>SUM(G338:G341)</f>
        <v>300</v>
      </c>
      <c r="H337" s="36">
        <f>SUM(H338:H341)</f>
        <v>300</v>
      </c>
      <c r="I337" s="10">
        <f t="shared" si="35"/>
        <v>900</v>
      </c>
      <c r="J337" s="45"/>
    </row>
    <row r="338" spans="1:10" x14ac:dyDescent="0.25">
      <c r="A338" s="88"/>
      <c r="B338" s="68"/>
      <c r="C338" s="37" t="s">
        <v>11</v>
      </c>
      <c r="D338" s="8"/>
      <c r="E338" s="38"/>
      <c r="F338" s="38"/>
      <c r="G338" s="38"/>
      <c r="H338" s="38"/>
      <c r="I338" s="10">
        <f t="shared" si="35"/>
        <v>0</v>
      </c>
      <c r="J338" s="45"/>
    </row>
    <row r="339" spans="1:10" x14ac:dyDescent="0.25">
      <c r="A339" s="88"/>
      <c r="B339" s="68"/>
      <c r="C339" s="37" t="s">
        <v>12</v>
      </c>
      <c r="D339" s="8"/>
      <c r="E339" s="38"/>
      <c r="F339" s="38"/>
      <c r="G339" s="38"/>
      <c r="H339" s="38"/>
      <c r="I339" s="10">
        <f t="shared" si="35"/>
        <v>0</v>
      </c>
      <c r="J339" s="45"/>
    </row>
    <row r="340" spans="1:10" ht="20.399999999999999" x14ac:dyDescent="0.25">
      <c r="A340" s="88"/>
      <c r="B340" s="68"/>
      <c r="C340" s="37" t="s">
        <v>23</v>
      </c>
      <c r="D340" s="8"/>
      <c r="E340" s="38"/>
      <c r="F340" s="38"/>
      <c r="G340" s="38"/>
      <c r="H340" s="38"/>
      <c r="I340" s="10">
        <f t="shared" si="35"/>
        <v>0</v>
      </c>
      <c r="J340" s="45"/>
    </row>
    <row r="341" spans="1:10" x14ac:dyDescent="0.25">
      <c r="A341" s="88"/>
      <c r="B341" s="69"/>
      <c r="C341" s="37" t="s">
        <v>15</v>
      </c>
      <c r="D341" s="8" t="s">
        <v>110</v>
      </c>
      <c r="E341" s="38">
        <v>0</v>
      </c>
      <c r="F341" s="38">
        <v>300</v>
      </c>
      <c r="G341" s="38">
        <v>300</v>
      </c>
      <c r="H341" s="38">
        <v>300</v>
      </c>
      <c r="I341" s="10">
        <f t="shared" si="35"/>
        <v>900</v>
      </c>
      <c r="J341" s="45"/>
    </row>
    <row r="342" spans="1:10" ht="25.5" customHeight="1" x14ac:dyDescent="0.25">
      <c r="A342" s="82"/>
      <c r="B342" s="63" t="s">
        <v>93</v>
      </c>
      <c r="C342" s="32" t="s">
        <v>9</v>
      </c>
      <c r="D342" s="9" t="s">
        <v>110</v>
      </c>
      <c r="E342" s="36">
        <f t="shared" ref="E342:H342" si="38">E347</f>
        <v>300</v>
      </c>
      <c r="F342" s="36">
        <v>400</v>
      </c>
      <c r="G342" s="36">
        <f t="shared" si="38"/>
        <v>400</v>
      </c>
      <c r="H342" s="36">
        <f t="shared" si="38"/>
        <v>300</v>
      </c>
      <c r="I342" s="10">
        <f t="shared" si="35"/>
        <v>1100</v>
      </c>
      <c r="J342" s="48" t="s">
        <v>124</v>
      </c>
    </row>
    <row r="343" spans="1:10" x14ac:dyDescent="0.25">
      <c r="A343" s="83"/>
      <c r="B343" s="63"/>
      <c r="C343" s="32" t="s">
        <v>11</v>
      </c>
      <c r="D343" s="8"/>
      <c r="E343" s="38"/>
      <c r="F343" s="38"/>
      <c r="G343" s="38"/>
      <c r="H343" s="38"/>
      <c r="I343" s="10">
        <f t="shared" si="35"/>
        <v>0</v>
      </c>
      <c r="J343" s="45"/>
    </row>
    <row r="344" spans="1:10" x14ac:dyDescent="0.25">
      <c r="A344" s="83"/>
      <c r="B344" s="63"/>
      <c r="C344" s="32" t="s">
        <v>12</v>
      </c>
      <c r="D344" s="8"/>
      <c r="E344" s="38">
        <v>11792.5</v>
      </c>
      <c r="F344" s="38"/>
      <c r="G344" s="38"/>
      <c r="H344" s="38"/>
      <c r="I344" s="10">
        <f t="shared" si="35"/>
        <v>0</v>
      </c>
      <c r="J344" s="45"/>
    </row>
    <row r="345" spans="1:10" x14ac:dyDescent="0.25">
      <c r="A345" s="83"/>
      <c r="B345" s="63"/>
      <c r="C345" s="32" t="s">
        <v>14</v>
      </c>
      <c r="D345" s="8"/>
      <c r="E345" s="38"/>
      <c r="F345" s="38"/>
      <c r="G345" s="38"/>
      <c r="H345" s="38"/>
      <c r="I345" s="10">
        <f t="shared" si="35"/>
        <v>0</v>
      </c>
      <c r="J345" s="45"/>
    </row>
    <row r="346" spans="1:10" x14ac:dyDescent="0.25">
      <c r="A346" s="84"/>
      <c r="B346" s="63"/>
      <c r="C346" s="32" t="s">
        <v>15</v>
      </c>
      <c r="D346" s="8" t="s">
        <v>110</v>
      </c>
      <c r="E346" s="38">
        <v>1757.5</v>
      </c>
      <c r="F346" s="38">
        <v>400</v>
      </c>
      <c r="G346" s="38">
        <v>400</v>
      </c>
      <c r="H346" s="38">
        <v>300</v>
      </c>
      <c r="I346" s="10">
        <f t="shared" si="35"/>
        <v>1100</v>
      </c>
      <c r="J346" s="45"/>
    </row>
    <row r="347" spans="1:10" ht="25.8" customHeight="1" x14ac:dyDescent="0.25">
      <c r="A347" s="82">
        <v>1</v>
      </c>
      <c r="B347" s="64" t="s">
        <v>94</v>
      </c>
      <c r="C347" s="35" t="s">
        <v>9</v>
      </c>
      <c r="D347" s="9" t="s">
        <v>110</v>
      </c>
      <c r="E347" s="36">
        <f t="shared" ref="E347:H347" si="39">E352</f>
        <v>300</v>
      </c>
      <c r="F347" s="36">
        <f t="shared" si="39"/>
        <v>600</v>
      </c>
      <c r="G347" s="36">
        <f t="shared" si="39"/>
        <v>400</v>
      </c>
      <c r="H347" s="36">
        <f t="shared" si="39"/>
        <v>300</v>
      </c>
      <c r="I347" s="10">
        <f t="shared" si="35"/>
        <v>1300</v>
      </c>
      <c r="J347" s="50" t="s">
        <v>124</v>
      </c>
    </row>
    <row r="348" spans="1:10" x14ac:dyDescent="0.25">
      <c r="A348" s="83"/>
      <c r="B348" s="65"/>
      <c r="C348" s="37" t="s">
        <v>11</v>
      </c>
      <c r="D348" s="8"/>
      <c r="E348" s="38"/>
      <c r="F348" s="38"/>
      <c r="G348" s="38"/>
      <c r="H348" s="38"/>
      <c r="I348" s="10">
        <f t="shared" si="35"/>
        <v>0</v>
      </c>
      <c r="J348" s="45"/>
    </row>
    <row r="349" spans="1:10" x14ac:dyDescent="0.25">
      <c r="A349" s="83"/>
      <c r="B349" s="65"/>
      <c r="C349" s="37" t="s">
        <v>12</v>
      </c>
      <c r="D349" s="8"/>
      <c r="E349" s="38">
        <v>11792.5</v>
      </c>
      <c r="F349" s="38"/>
      <c r="G349" s="38"/>
      <c r="H349" s="38"/>
      <c r="I349" s="10">
        <f t="shared" si="35"/>
        <v>0</v>
      </c>
      <c r="J349" s="45"/>
    </row>
    <row r="350" spans="1:10" x14ac:dyDescent="0.25">
      <c r="A350" s="83"/>
      <c r="B350" s="65"/>
      <c r="C350" s="37" t="s">
        <v>17</v>
      </c>
      <c r="D350" s="8"/>
      <c r="E350" s="38"/>
      <c r="F350" s="38"/>
      <c r="G350" s="38"/>
      <c r="H350" s="38"/>
      <c r="I350" s="10">
        <f t="shared" si="35"/>
        <v>0</v>
      </c>
      <c r="J350" s="45"/>
    </row>
    <row r="351" spans="1:10" x14ac:dyDescent="0.25">
      <c r="A351" s="84"/>
      <c r="B351" s="66"/>
      <c r="C351" s="37" t="s">
        <v>15</v>
      </c>
      <c r="D351" s="8" t="s">
        <v>110</v>
      </c>
      <c r="E351" s="38">
        <v>1757.5</v>
      </c>
      <c r="F351" s="38">
        <v>600</v>
      </c>
      <c r="G351" s="38">
        <v>400</v>
      </c>
      <c r="H351" s="38">
        <v>300</v>
      </c>
      <c r="I351" s="10">
        <f t="shared" si="35"/>
        <v>1300</v>
      </c>
      <c r="J351" s="45"/>
    </row>
    <row r="352" spans="1:10" ht="13.2" customHeight="1" x14ac:dyDescent="0.25">
      <c r="A352" s="85" t="s">
        <v>95</v>
      </c>
      <c r="B352" s="67" t="s">
        <v>96</v>
      </c>
      <c r="C352" s="35" t="s">
        <v>9</v>
      </c>
      <c r="D352" s="9" t="s">
        <v>110</v>
      </c>
      <c r="E352" s="36">
        <f t="shared" ref="E352:H352" si="40">E356</f>
        <v>300</v>
      </c>
      <c r="F352" s="36">
        <f t="shared" si="40"/>
        <v>600</v>
      </c>
      <c r="G352" s="36">
        <f t="shared" si="40"/>
        <v>400</v>
      </c>
      <c r="H352" s="36">
        <f t="shared" si="40"/>
        <v>300</v>
      </c>
      <c r="I352" s="10">
        <f t="shared" si="35"/>
        <v>1300</v>
      </c>
      <c r="J352" s="45"/>
    </row>
    <row r="353" spans="1:10" x14ac:dyDescent="0.25">
      <c r="A353" s="86"/>
      <c r="B353" s="68"/>
      <c r="C353" s="37" t="s">
        <v>11</v>
      </c>
      <c r="D353" s="8"/>
      <c r="E353" s="38"/>
      <c r="F353" s="38"/>
      <c r="G353" s="38"/>
      <c r="H353" s="38"/>
      <c r="I353" s="10">
        <f t="shared" si="35"/>
        <v>0</v>
      </c>
      <c r="J353" s="45"/>
    </row>
    <row r="354" spans="1:10" x14ac:dyDescent="0.25">
      <c r="A354" s="86"/>
      <c r="B354" s="68"/>
      <c r="C354" s="37" t="s">
        <v>12</v>
      </c>
      <c r="D354" s="8"/>
      <c r="E354" s="38"/>
      <c r="F354" s="38"/>
      <c r="G354" s="38"/>
      <c r="H354" s="38"/>
      <c r="I354" s="10">
        <f t="shared" si="35"/>
        <v>0</v>
      </c>
      <c r="J354" s="45"/>
    </row>
    <row r="355" spans="1:10" x14ac:dyDescent="0.25">
      <c r="A355" s="86"/>
      <c r="B355" s="68"/>
      <c r="C355" s="37" t="s">
        <v>17</v>
      </c>
      <c r="D355" s="8"/>
      <c r="E355" s="38"/>
      <c r="F355" s="38"/>
      <c r="G355" s="38"/>
      <c r="H355" s="38"/>
      <c r="I355" s="10">
        <f t="shared" si="35"/>
        <v>0</v>
      </c>
      <c r="J355" s="45"/>
    </row>
    <row r="356" spans="1:10" x14ac:dyDescent="0.25">
      <c r="A356" s="87"/>
      <c r="B356" s="69"/>
      <c r="C356" s="37" t="s">
        <v>15</v>
      </c>
      <c r="D356" s="8" t="s">
        <v>110</v>
      </c>
      <c r="E356" s="38">
        <v>300</v>
      </c>
      <c r="F356" s="38">
        <v>600</v>
      </c>
      <c r="G356" s="38">
        <v>400</v>
      </c>
      <c r="H356" s="38">
        <v>300</v>
      </c>
      <c r="I356" s="10">
        <f t="shared" si="35"/>
        <v>1300</v>
      </c>
      <c r="J356" s="45"/>
    </row>
    <row r="357" spans="1:10" ht="39.6" x14ac:dyDescent="0.25">
      <c r="A357" s="39"/>
      <c r="B357" s="63" t="s">
        <v>97</v>
      </c>
      <c r="C357" s="32" t="s">
        <v>9</v>
      </c>
      <c r="D357" s="9" t="s">
        <v>110</v>
      </c>
      <c r="E357" s="40">
        <f>E361</f>
        <v>10</v>
      </c>
      <c r="F357" s="40">
        <f t="shared" ref="F357:G357" si="41">F361</f>
        <v>10</v>
      </c>
      <c r="G357" s="40">
        <f t="shared" si="41"/>
        <v>10</v>
      </c>
      <c r="H357" s="40">
        <v>10</v>
      </c>
      <c r="I357" s="10">
        <f t="shared" si="35"/>
        <v>30</v>
      </c>
      <c r="J357" s="48" t="s">
        <v>131</v>
      </c>
    </row>
    <row r="358" spans="1:10" x14ac:dyDescent="0.25">
      <c r="A358" s="39"/>
      <c r="B358" s="63"/>
      <c r="C358" s="32" t="s">
        <v>11</v>
      </c>
      <c r="D358" s="8"/>
      <c r="E358" s="41"/>
      <c r="F358" s="41"/>
      <c r="G358" s="41"/>
      <c r="H358" s="41"/>
      <c r="I358" s="10">
        <f t="shared" si="35"/>
        <v>0</v>
      </c>
      <c r="J358" s="45"/>
    </row>
    <row r="359" spans="1:10" x14ac:dyDescent="0.25">
      <c r="A359" s="39"/>
      <c r="B359" s="63"/>
      <c r="C359" s="32" t="s">
        <v>12</v>
      </c>
      <c r="D359" s="8"/>
      <c r="E359" s="41"/>
      <c r="F359" s="41"/>
      <c r="G359" s="41"/>
      <c r="H359" s="41"/>
      <c r="I359" s="10">
        <f t="shared" si="35"/>
        <v>0</v>
      </c>
      <c r="J359" s="45"/>
    </row>
    <row r="360" spans="1:10" x14ac:dyDescent="0.25">
      <c r="A360" s="39"/>
      <c r="B360" s="63"/>
      <c r="C360" s="32" t="s">
        <v>14</v>
      </c>
      <c r="D360" s="8"/>
      <c r="E360" s="41"/>
      <c r="F360" s="41"/>
      <c r="G360" s="41"/>
      <c r="H360" s="41"/>
      <c r="I360" s="10">
        <f t="shared" si="35"/>
        <v>0</v>
      </c>
      <c r="J360" s="45"/>
    </row>
    <row r="361" spans="1:10" ht="19.2" customHeight="1" x14ac:dyDescent="0.25">
      <c r="A361" s="39"/>
      <c r="B361" s="63"/>
      <c r="C361" s="32" t="s">
        <v>15</v>
      </c>
      <c r="D361" s="8" t="s">
        <v>110</v>
      </c>
      <c r="E361" s="41">
        <f>E366</f>
        <v>10</v>
      </c>
      <c r="F361" s="41">
        <f t="shared" ref="F361:G361" si="42">F366</f>
        <v>10</v>
      </c>
      <c r="G361" s="41">
        <f t="shared" si="42"/>
        <v>10</v>
      </c>
      <c r="H361" s="41">
        <v>10</v>
      </c>
      <c r="I361" s="10">
        <f t="shared" si="35"/>
        <v>30</v>
      </c>
      <c r="J361" s="45"/>
    </row>
    <row r="362" spans="1:10" x14ac:dyDescent="0.25">
      <c r="A362" s="39"/>
      <c r="B362" s="64" t="s">
        <v>98</v>
      </c>
      <c r="C362" s="35" t="s">
        <v>9</v>
      </c>
      <c r="D362" s="9" t="s">
        <v>110</v>
      </c>
      <c r="E362" s="40">
        <f>E366</f>
        <v>10</v>
      </c>
      <c r="F362" s="40">
        <f t="shared" ref="F362:G362" si="43">F366</f>
        <v>10</v>
      </c>
      <c r="G362" s="40">
        <f t="shared" si="43"/>
        <v>10</v>
      </c>
      <c r="H362" s="40">
        <v>10</v>
      </c>
      <c r="I362" s="10">
        <f t="shared" si="35"/>
        <v>30</v>
      </c>
      <c r="J362" s="45"/>
    </row>
    <row r="363" spans="1:10" x14ac:dyDescent="0.25">
      <c r="A363" s="39"/>
      <c r="B363" s="65"/>
      <c r="C363" s="37" t="s">
        <v>11</v>
      </c>
      <c r="D363" s="8"/>
      <c r="E363" s="41"/>
      <c r="F363" s="41"/>
      <c r="G363" s="41"/>
      <c r="H363" s="41"/>
      <c r="I363" s="10">
        <f t="shared" si="35"/>
        <v>0</v>
      </c>
      <c r="J363" s="45"/>
    </row>
    <row r="364" spans="1:10" x14ac:dyDescent="0.25">
      <c r="A364" s="39"/>
      <c r="B364" s="65"/>
      <c r="C364" s="37" t="s">
        <v>12</v>
      </c>
      <c r="D364" s="8"/>
      <c r="E364" s="41"/>
      <c r="F364" s="41"/>
      <c r="G364" s="41"/>
      <c r="H364" s="41"/>
      <c r="I364" s="10">
        <f t="shared" si="35"/>
        <v>0</v>
      </c>
      <c r="J364" s="45"/>
    </row>
    <row r="365" spans="1:10" x14ac:dyDescent="0.25">
      <c r="A365" s="39"/>
      <c r="B365" s="65"/>
      <c r="C365" s="37" t="s">
        <v>17</v>
      </c>
      <c r="D365" s="8"/>
      <c r="E365" s="41"/>
      <c r="F365" s="41"/>
      <c r="G365" s="41"/>
      <c r="H365" s="41"/>
      <c r="I365" s="10">
        <f t="shared" si="35"/>
        <v>0</v>
      </c>
      <c r="J365" s="45"/>
    </row>
    <row r="366" spans="1:10" ht="16.95" customHeight="1" x14ac:dyDescent="0.25">
      <c r="A366" s="39"/>
      <c r="B366" s="66"/>
      <c r="C366" s="37" t="s">
        <v>15</v>
      </c>
      <c r="D366" s="8" t="s">
        <v>110</v>
      </c>
      <c r="E366" s="41">
        <f>E371</f>
        <v>10</v>
      </c>
      <c r="F366" s="41">
        <f t="shared" ref="F366:G366" si="44">F371</f>
        <v>10</v>
      </c>
      <c r="G366" s="41">
        <f t="shared" si="44"/>
        <v>10</v>
      </c>
      <c r="H366" s="41">
        <v>10</v>
      </c>
      <c r="I366" s="10">
        <f t="shared" si="35"/>
        <v>30</v>
      </c>
      <c r="J366" s="45"/>
    </row>
    <row r="367" spans="1:10" x14ac:dyDescent="0.25">
      <c r="A367" s="39"/>
      <c r="B367" s="67" t="s">
        <v>99</v>
      </c>
      <c r="C367" s="35" t="s">
        <v>9</v>
      </c>
      <c r="D367" s="9" t="s">
        <v>110</v>
      </c>
      <c r="E367" s="40">
        <v>10</v>
      </c>
      <c r="F367" s="40">
        <v>10</v>
      </c>
      <c r="G367" s="40">
        <v>10</v>
      </c>
      <c r="H367" s="40">
        <v>10</v>
      </c>
      <c r="I367" s="10">
        <f t="shared" si="35"/>
        <v>30</v>
      </c>
      <c r="J367" s="45"/>
    </row>
    <row r="368" spans="1:10" x14ac:dyDescent="0.25">
      <c r="A368" s="39"/>
      <c r="B368" s="68"/>
      <c r="C368" s="37" t="s">
        <v>11</v>
      </c>
      <c r="D368" s="8"/>
      <c r="E368" s="41"/>
      <c r="F368" s="41"/>
      <c r="G368" s="41"/>
      <c r="H368" s="41"/>
      <c r="I368" s="10">
        <f t="shared" si="35"/>
        <v>0</v>
      </c>
      <c r="J368" s="45"/>
    </row>
    <row r="369" spans="1:10" x14ac:dyDescent="0.25">
      <c r="A369" s="39"/>
      <c r="B369" s="68"/>
      <c r="C369" s="37" t="s">
        <v>12</v>
      </c>
      <c r="D369" s="8"/>
      <c r="E369" s="41"/>
      <c r="F369" s="41"/>
      <c r="G369" s="41"/>
      <c r="H369" s="41"/>
      <c r="I369" s="10">
        <f t="shared" si="35"/>
        <v>0</v>
      </c>
      <c r="J369" s="45"/>
    </row>
    <row r="370" spans="1:10" x14ac:dyDescent="0.25">
      <c r="A370" s="39"/>
      <c r="B370" s="68"/>
      <c r="C370" s="37" t="s">
        <v>17</v>
      </c>
      <c r="D370" s="8"/>
      <c r="E370" s="41"/>
      <c r="F370" s="41"/>
      <c r="G370" s="41"/>
      <c r="H370" s="41"/>
      <c r="I370" s="10">
        <f t="shared" si="35"/>
        <v>0</v>
      </c>
      <c r="J370" s="45"/>
    </row>
    <row r="371" spans="1:10" ht="18.600000000000001" customHeight="1" x14ac:dyDescent="0.25">
      <c r="A371" s="39"/>
      <c r="B371" s="69"/>
      <c r="C371" s="37" t="s">
        <v>15</v>
      </c>
      <c r="D371" s="8" t="s">
        <v>110</v>
      </c>
      <c r="E371" s="41">
        <v>10</v>
      </c>
      <c r="F371" s="41">
        <v>10</v>
      </c>
      <c r="G371" s="41">
        <v>10</v>
      </c>
      <c r="H371" s="41">
        <v>10</v>
      </c>
      <c r="I371" s="10">
        <f t="shared" si="35"/>
        <v>30</v>
      </c>
      <c r="J371" s="45"/>
    </row>
    <row r="372" spans="1:10" ht="13.8" x14ac:dyDescent="0.25">
      <c r="A372" s="70"/>
      <c r="B372" s="73" t="s">
        <v>100</v>
      </c>
      <c r="C372" s="9" t="s">
        <v>9</v>
      </c>
      <c r="D372" s="9" t="s">
        <v>110</v>
      </c>
      <c r="E372" s="42">
        <f>E256+E211+E191+E166+E125+E73+E38+E7+E322+E342+E357</f>
        <v>74774.741309999998</v>
      </c>
      <c r="F372" s="42">
        <f>F256+F211+F191+F166+F125+F73+F38+F7+F322+F342+F357</f>
        <v>77473.3</v>
      </c>
      <c r="G372" s="42">
        <f>G256+G211+G191+G166+G125+G73+G38+G7+G322+G342+G357</f>
        <v>64008.5</v>
      </c>
      <c r="H372" s="42">
        <f>H256+H211+H191+H166+H125+H73+H38+H7+H322+H342+H357</f>
        <v>55780</v>
      </c>
      <c r="I372" s="10">
        <f t="shared" si="35"/>
        <v>197261.8</v>
      </c>
      <c r="J372" s="45"/>
    </row>
    <row r="373" spans="1:10" ht="13.8" x14ac:dyDescent="0.25">
      <c r="A373" s="71"/>
      <c r="B373" s="74"/>
      <c r="C373" s="9" t="s">
        <v>11</v>
      </c>
      <c r="D373" s="8"/>
      <c r="E373" s="42">
        <f t="shared" ref="E373:H375" si="45">E257+E212+E192+E167+E126+E74+E39+E8+E323+E343</f>
        <v>111.63500000000001</v>
      </c>
      <c r="F373" s="42">
        <f t="shared" si="45"/>
        <v>0</v>
      </c>
      <c r="G373" s="42">
        <f t="shared" si="45"/>
        <v>0</v>
      </c>
      <c r="H373" s="42">
        <f t="shared" si="45"/>
        <v>0</v>
      </c>
      <c r="I373" s="10">
        <f t="shared" si="35"/>
        <v>0</v>
      </c>
      <c r="J373" s="45"/>
    </row>
    <row r="374" spans="1:10" ht="13.8" x14ac:dyDescent="0.25">
      <c r="A374" s="71"/>
      <c r="B374" s="74"/>
      <c r="C374" s="9" t="s">
        <v>12</v>
      </c>
      <c r="D374" s="8"/>
      <c r="E374" s="42">
        <f t="shared" si="45"/>
        <v>28569.33352</v>
      </c>
      <c r="F374" s="42">
        <f t="shared" si="45"/>
        <v>13745</v>
      </c>
      <c r="G374" s="42">
        <f t="shared" si="45"/>
        <v>7088.5</v>
      </c>
      <c r="H374" s="42">
        <f t="shared" si="45"/>
        <v>0</v>
      </c>
      <c r="I374" s="10">
        <f t="shared" si="35"/>
        <v>20833.5</v>
      </c>
      <c r="J374" s="45"/>
    </row>
    <row r="375" spans="1:10" ht="13.8" x14ac:dyDescent="0.25">
      <c r="A375" s="71"/>
      <c r="B375" s="74"/>
      <c r="C375" s="9" t="s">
        <v>37</v>
      </c>
      <c r="D375" s="8"/>
      <c r="E375" s="42">
        <f t="shared" si="45"/>
        <v>2277.1</v>
      </c>
      <c r="F375" s="42">
        <f t="shared" si="45"/>
        <v>0</v>
      </c>
      <c r="G375" s="42">
        <f t="shared" si="45"/>
        <v>0</v>
      </c>
      <c r="H375" s="42">
        <f t="shared" si="45"/>
        <v>0</v>
      </c>
      <c r="I375" s="10">
        <f t="shared" si="35"/>
        <v>0</v>
      </c>
      <c r="J375" s="45"/>
    </row>
    <row r="376" spans="1:10" ht="13.8" x14ac:dyDescent="0.25">
      <c r="A376" s="72"/>
      <c r="B376" s="75"/>
      <c r="C376" s="9" t="s">
        <v>15</v>
      </c>
      <c r="D376" s="8" t="s">
        <v>110</v>
      </c>
      <c r="E376" s="42">
        <f>E260+E215+E195+E170+E129+E77+E42+E11+E326+E346+E361</f>
        <v>57066.672789999997</v>
      </c>
      <c r="F376" s="42">
        <f>F260+F215+F195+F170+F129+F77+F42+F11+F326+F346+F361</f>
        <v>63728.3</v>
      </c>
      <c r="G376" s="42">
        <f>G260+G215+G195+G170+G129+G77+G42+G11+G326+G346+G361</f>
        <v>56920</v>
      </c>
      <c r="H376" s="42">
        <f>H260+H215+H195+H170+H129+H77+H42+H11+H326+H346+H361</f>
        <v>55780</v>
      </c>
      <c r="I376" s="10">
        <f t="shared" ref="I376" si="46">SUM(F376:H376)</f>
        <v>176428.3</v>
      </c>
      <c r="J376" s="45"/>
    </row>
  </sheetData>
  <mergeCells count="153">
    <mergeCell ref="J4:J5"/>
    <mergeCell ref="B2:J2"/>
    <mergeCell ref="D1:I1"/>
    <mergeCell ref="A4:A5"/>
    <mergeCell ref="B4:B5"/>
    <mergeCell ref="C4:C5"/>
    <mergeCell ref="D4:D5"/>
    <mergeCell ref="E4:E5"/>
    <mergeCell ref="F4:H4"/>
    <mergeCell ref="I4:I5"/>
    <mergeCell ref="B357:B361"/>
    <mergeCell ref="B362:B366"/>
    <mergeCell ref="B367:B371"/>
    <mergeCell ref="A372:A376"/>
    <mergeCell ref="B372:B376"/>
    <mergeCell ref="A342:A346"/>
    <mergeCell ref="B342:B346"/>
    <mergeCell ref="A347:A351"/>
    <mergeCell ref="B347:B351"/>
    <mergeCell ref="A352:A356"/>
    <mergeCell ref="B352:B356"/>
    <mergeCell ref="A327:A331"/>
    <mergeCell ref="B327:B331"/>
    <mergeCell ref="A332:A336"/>
    <mergeCell ref="B332:B336"/>
    <mergeCell ref="A337:A341"/>
    <mergeCell ref="B337:B341"/>
    <mergeCell ref="A312:A316"/>
    <mergeCell ref="B312:B316"/>
    <mergeCell ref="A317:A321"/>
    <mergeCell ref="B317:B321"/>
    <mergeCell ref="A322:A326"/>
    <mergeCell ref="B322:B326"/>
    <mergeCell ref="A297:A301"/>
    <mergeCell ref="B297:B301"/>
    <mergeCell ref="A302:A306"/>
    <mergeCell ref="B302:B306"/>
    <mergeCell ref="A307:A311"/>
    <mergeCell ref="B307:B311"/>
    <mergeCell ref="A281:A285"/>
    <mergeCell ref="B281:B285"/>
    <mergeCell ref="A286:A290"/>
    <mergeCell ref="B286:B290"/>
    <mergeCell ref="A291:A296"/>
    <mergeCell ref="B291:B296"/>
    <mergeCell ref="A266:A270"/>
    <mergeCell ref="B266:B270"/>
    <mergeCell ref="A271:A275"/>
    <mergeCell ref="B271:B275"/>
    <mergeCell ref="A276:A280"/>
    <mergeCell ref="B276:B280"/>
    <mergeCell ref="A251:A255"/>
    <mergeCell ref="B251:B255"/>
    <mergeCell ref="A256:A260"/>
    <mergeCell ref="B256:B260"/>
    <mergeCell ref="A261:A265"/>
    <mergeCell ref="B261:B265"/>
    <mergeCell ref="A236:A240"/>
    <mergeCell ref="B236:B240"/>
    <mergeCell ref="A241:A245"/>
    <mergeCell ref="B241:B245"/>
    <mergeCell ref="A246:A250"/>
    <mergeCell ref="B246:B250"/>
    <mergeCell ref="A221:A225"/>
    <mergeCell ref="B221:B225"/>
    <mergeCell ref="A226:A230"/>
    <mergeCell ref="B226:B230"/>
    <mergeCell ref="A231:A235"/>
    <mergeCell ref="B231:B235"/>
    <mergeCell ref="A206:A210"/>
    <mergeCell ref="B206:B210"/>
    <mergeCell ref="A211:A215"/>
    <mergeCell ref="B211:B215"/>
    <mergeCell ref="A216:A220"/>
    <mergeCell ref="B216:B220"/>
    <mergeCell ref="A191:A195"/>
    <mergeCell ref="B191:B195"/>
    <mergeCell ref="A196:A200"/>
    <mergeCell ref="B196:B200"/>
    <mergeCell ref="A201:A205"/>
    <mergeCell ref="B201:B205"/>
    <mergeCell ref="A176:A180"/>
    <mergeCell ref="B176:B180"/>
    <mergeCell ref="A181:A185"/>
    <mergeCell ref="B181:B185"/>
    <mergeCell ref="A186:A190"/>
    <mergeCell ref="B186:B190"/>
    <mergeCell ref="A160:A165"/>
    <mergeCell ref="B160:B165"/>
    <mergeCell ref="A166:A170"/>
    <mergeCell ref="B166:B170"/>
    <mergeCell ref="A171:A175"/>
    <mergeCell ref="B171:B175"/>
    <mergeCell ref="A145:A149"/>
    <mergeCell ref="B145:B149"/>
    <mergeCell ref="A150:A154"/>
    <mergeCell ref="B150:B154"/>
    <mergeCell ref="A155:A159"/>
    <mergeCell ref="B155:B159"/>
    <mergeCell ref="A130:A134"/>
    <mergeCell ref="B130:B134"/>
    <mergeCell ref="A135:A139"/>
    <mergeCell ref="B135:B139"/>
    <mergeCell ref="A140:A144"/>
    <mergeCell ref="B140:B144"/>
    <mergeCell ref="A115:A119"/>
    <mergeCell ref="B115:B119"/>
    <mergeCell ref="A120:A124"/>
    <mergeCell ref="B120:B124"/>
    <mergeCell ref="A125:A129"/>
    <mergeCell ref="B125:B129"/>
    <mergeCell ref="A99:A103"/>
    <mergeCell ref="B99:B103"/>
    <mergeCell ref="A104:A109"/>
    <mergeCell ref="B104:B109"/>
    <mergeCell ref="A110:A114"/>
    <mergeCell ref="B110:B114"/>
    <mergeCell ref="A83:A87"/>
    <mergeCell ref="B83:B87"/>
    <mergeCell ref="A88:A93"/>
    <mergeCell ref="B88:B93"/>
    <mergeCell ref="A94:A98"/>
    <mergeCell ref="B94:B98"/>
    <mergeCell ref="A68:A72"/>
    <mergeCell ref="B68:B72"/>
    <mergeCell ref="A73:A77"/>
    <mergeCell ref="B73:B77"/>
    <mergeCell ref="A78:A82"/>
    <mergeCell ref="B78:B82"/>
    <mergeCell ref="A53:A57"/>
    <mergeCell ref="B53:B57"/>
    <mergeCell ref="A58:A62"/>
    <mergeCell ref="B58:B62"/>
    <mergeCell ref="A63:A67"/>
    <mergeCell ref="B63:B67"/>
    <mergeCell ref="A38:A42"/>
    <mergeCell ref="B38:B42"/>
    <mergeCell ref="A43:A47"/>
    <mergeCell ref="B43:B47"/>
    <mergeCell ref="A48:A52"/>
    <mergeCell ref="B48:B52"/>
    <mergeCell ref="A22:A27"/>
    <mergeCell ref="B22:B27"/>
    <mergeCell ref="A28:A32"/>
    <mergeCell ref="B28:B32"/>
    <mergeCell ref="A33:A37"/>
    <mergeCell ref="B33:B37"/>
    <mergeCell ref="A7:A11"/>
    <mergeCell ref="B7:B11"/>
    <mergeCell ref="A12:A16"/>
    <mergeCell ref="B12:B16"/>
    <mergeCell ref="A17:A21"/>
    <mergeCell ref="B17:B21"/>
  </mergeCells>
  <pageMargins left="0.22" right="0.2" top="0.47" bottom="0.16" header="0.19" footer="0.22"/>
  <pageSetup paperSize="9" orientation="landscape" r:id="rId1"/>
  <headerFooter alignWithMargins="0"/>
  <rowBreaks count="14" manualBreakCount="14">
    <brk id="37" max="16383" man="1"/>
    <brk id="62" max="16383" man="1"/>
    <brk id="72" max="16383" man="1"/>
    <brk id="119" max="16383" man="1"/>
    <brk id="124" max="16383" man="1"/>
    <brk id="165" max="16383" man="1"/>
    <brk id="190" max="16383" man="1"/>
    <brk id="210" max="16383" man="1"/>
    <brk id="235" max="16383" man="1"/>
    <brk id="255" max="16383" man="1"/>
    <brk id="296" max="16383" man="1"/>
    <brk id="321" max="16383" man="1"/>
    <brk id="341" max="16383" man="1"/>
    <brk id="35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6"/>
  <sheetViews>
    <sheetView workbookViewId="0">
      <selection activeCell="D1" sqref="D1:I1"/>
    </sheetView>
  </sheetViews>
  <sheetFormatPr defaultRowHeight="13.2" x14ac:dyDescent="0.25"/>
  <cols>
    <col min="1" max="1" width="4.6640625" style="3" customWidth="1"/>
    <col min="2" max="2" width="36.77734375" customWidth="1"/>
    <col min="3" max="3" width="30.109375" customWidth="1"/>
    <col min="4" max="4" width="8.77734375" customWidth="1"/>
    <col min="5" max="5" width="11" customWidth="1"/>
    <col min="6" max="6" width="11.109375" customWidth="1"/>
    <col min="7" max="7" width="10.77734375" customWidth="1"/>
    <col min="8" max="8" width="10.44140625" customWidth="1"/>
    <col min="9" max="9" width="10.77734375" customWidth="1"/>
    <col min="10" max="10" width="11.77734375" customWidth="1"/>
  </cols>
  <sheetData>
    <row r="1" spans="1:10" s="1" customFormat="1" ht="42" customHeight="1" x14ac:dyDescent="0.25">
      <c r="D1" s="132" t="s">
        <v>117</v>
      </c>
      <c r="E1" s="132"/>
      <c r="F1" s="132"/>
      <c r="G1" s="132"/>
      <c r="H1" s="132"/>
      <c r="I1" s="132"/>
    </row>
    <row r="2" spans="1:10" ht="33.75" customHeight="1" x14ac:dyDescent="0.3">
      <c r="B2" s="130" t="s">
        <v>132</v>
      </c>
      <c r="C2" s="130"/>
      <c r="D2" s="130"/>
      <c r="E2" s="130"/>
      <c r="F2" s="130"/>
      <c r="G2" s="130"/>
      <c r="H2" s="130"/>
      <c r="I2" s="130"/>
      <c r="J2" s="130"/>
    </row>
    <row r="3" spans="1:10" x14ac:dyDescent="0.25">
      <c r="A3" s="54"/>
      <c r="B3" s="55"/>
      <c r="C3" s="55"/>
      <c r="D3" s="55"/>
      <c r="E3" s="55"/>
      <c r="F3" s="55"/>
      <c r="G3" s="55"/>
      <c r="H3" s="55"/>
      <c r="I3" s="55"/>
      <c r="J3" s="55"/>
    </row>
    <row r="4" spans="1:10" ht="23.4" customHeight="1" x14ac:dyDescent="0.25">
      <c r="A4" s="141" t="s">
        <v>0</v>
      </c>
      <c r="B4" s="139" t="s">
        <v>1</v>
      </c>
      <c r="C4" s="137" t="s">
        <v>2</v>
      </c>
      <c r="D4" s="137" t="s">
        <v>3</v>
      </c>
      <c r="E4" s="137" t="s">
        <v>118</v>
      </c>
      <c r="F4" s="136" t="s">
        <v>119</v>
      </c>
      <c r="G4" s="136"/>
      <c r="H4" s="136"/>
      <c r="I4" s="137" t="s">
        <v>125</v>
      </c>
      <c r="J4" s="136"/>
    </row>
    <row r="5" spans="1:10" ht="47.4" customHeight="1" x14ac:dyDescent="0.25">
      <c r="A5" s="142"/>
      <c r="B5" s="140"/>
      <c r="C5" s="138"/>
      <c r="D5" s="138"/>
      <c r="E5" s="138"/>
      <c r="F5" s="56" t="s">
        <v>122</v>
      </c>
      <c r="G5" s="56" t="s">
        <v>121</v>
      </c>
      <c r="H5" s="56" t="s">
        <v>120</v>
      </c>
      <c r="I5" s="138"/>
      <c r="J5" s="136"/>
    </row>
    <row r="6" spans="1:10" ht="15" customHeight="1" x14ac:dyDescent="0.25">
      <c r="A6" s="53">
        <v>1</v>
      </c>
      <c r="B6" s="51">
        <v>2</v>
      </c>
      <c r="C6" s="51">
        <v>3</v>
      </c>
      <c r="D6" s="51">
        <v>4</v>
      </c>
      <c r="E6" s="51">
        <v>5</v>
      </c>
      <c r="F6" s="51">
        <v>6</v>
      </c>
      <c r="G6" s="51">
        <v>7</v>
      </c>
      <c r="H6" s="51">
        <v>8</v>
      </c>
      <c r="I6" s="51">
        <v>9</v>
      </c>
      <c r="J6" s="16">
        <v>10</v>
      </c>
    </row>
    <row r="7" spans="1:10" ht="26.4" x14ac:dyDescent="0.25">
      <c r="A7" s="125">
        <v>1</v>
      </c>
      <c r="B7" s="107" t="s">
        <v>8</v>
      </c>
      <c r="C7" s="9" t="s">
        <v>9</v>
      </c>
      <c r="D7" s="9" t="s">
        <v>110</v>
      </c>
      <c r="E7" s="10">
        <f t="shared" ref="E7:H11" si="0">E12+E28</f>
        <v>680</v>
      </c>
      <c r="F7" s="10">
        <f t="shared" si="0"/>
        <v>700</v>
      </c>
      <c r="G7" s="10">
        <f t="shared" si="0"/>
        <v>680</v>
      </c>
      <c r="H7" s="10">
        <f t="shared" si="0"/>
        <v>420</v>
      </c>
      <c r="I7" s="10">
        <f>SUM(F7:H7)</f>
        <v>1800</v>
      </c>
      <c r="J7" s="52" t="s">
        <v>123</v>
      </c>
    </row>
    <row r="8" spans="1:10" x14ac:dyDescent="0.25">
      <c r="A8" s="125"/>
      <c r="B8" s="107"/>
      <c r="C8" s="9" t="s">
        <v>11</v>
      </c>
      <c r="D8" s="51"/>
      <c r="E8" s="10">
        <f t="shared" si="0"/>
        <v>0</v>
      </c>
      <c r="F8" s="10">
        <f t="shared" si="0"/>
        <v>0</v>
      </c>
      <c r="G8" s="10">
        <f t="shared" si="0"/>
        <v>0</v>
      </c>
      <c r="H8" s="10">
        <f t="shared" si="0"/>
        <v>0</v>
      </c>
      <c r="I8" s="10">
        <f t="shared" ref="I8:I71" si="1">SUM(F8:H8)</f>
        <v>0</v>
      </c>
      <c r="J8" s="45"/>
    </row>
    <row r="9" spans="1:10" x14ac:dyDescent="0.25">
      <c r="A9" s="125"/>
      <c r="B9" s="107"/>
      <c r="C9" s="9" t="s">
        <v>12</v>
      </c>
      <c r="D9" s="51"/>
      <c r="E9" s="10">
        <f t="shared" si="0"/>
        <v>0</v>
      </c>
      <c r="F9" s="10">
        <f t="shared" si="0"/>
        <v>0</v>
      </c>
      <c r="G9" s="10">
        <f t="shared" si="0"/>
        <v>0</v>
      </c>
      <c r="H9" s="10">
        <f t="shared" si="0"/>
        <v>0</v>
      </c>
      <c r="I9" s="10">
        <f t="shared" si="1"/>
        <v>0</v>
      </c>
      <c r="J9" s="45"/>
    </row>
    <row r="10" spans="1:10" x14ac:dyDescent="0.25">
      <c r="A10" s="125"/>
      <c r="B10" s="107"/>
      <c r="C10" s="9" t="s">
        <v>14</v>
      </c>
      <c r="D10" s="51"/>
      <c r="E10" s="10">
        <f t="shared" si="0"/>
        <v>0</v>
      </c>
      <c r="F10" s="10">
        <f t="shared" si="0"/>
        <v>0</v>
      </c>
      <c r="G10" s="10">
        <f t="shared" si="0"/>
        <v>0</v>
      </c>
      <c r="H10" s="10">
        <f t="shared" si="0"/>
        <v>0</v>
      </c>
      <c r="I10" s="10">
        <f t="shared" si="1"/>
        <v>0</v>
      </c>
      <c r="J10" s="45"/>
    </row>
    <row r="11" spans="1:10" ht="12.75" customHeight="1" x14ac:dyDescent="0.25">
      <c r="A11" s="125"/>
      <c r="B11" s="107"/>
      <c r="C11" s="9" t="s">
        <v>15</v>
      </c>
      <c r="D11" s="51" t="s">
        <v>110</v>
      </c>
      <c r="E11" s="10">
        <f t="shared" si="0"/>
        <v>680</v>
      </c>
      <c r="F11" s="10">
        <f t="shared" si="0"/>
        <v>700</v>
      </c>
      <c r="G11" s="10">
        <f t="shared" si="0"/>
        <v>680</v>
      </c>
      <c r="H11" s="10">
        <f t="shared" si="0"/>
        <v>420</v>
      </c>
      <c r="I11" s="10">
        <f t="shared" si="1"/>
        <v>1800</v>
      </c>
      <c r="J11" s="45"/>
    </row>
    <row r="12" spans="1:10" ht="26.4" x14ac:dyDescent="0.25">
      <c r="A12" s="124">
        <v>1</v>
      </c>
      <c r="B12" s="95" t="s">
        <v>16</v>
      </c>
      <c r="C12" s="9" t="s">
        <v>9</v>
      </c>
      <c r="D12" s="9" t="s">
        <v>110</v>
      </c>
      <c r="E12" s="10">
        <f>SUM(E13:E16)</f>
        <v>20</v>
      </c>
      <c r="F12" s="10">
        <f>SUM(F13:F16)</f>
        <v>40</v>
      </c>
      <c r="G12" s="10">
        <v>20</v>
      </c>
      <c r="H12" s="10">
        <v>20</v>
      </c>
      <c r="I12" s="10">
        <f t="shared" si="1"/>
        <v>80</v>
      </c>
      <c r="J12" s="52" t="s">
        <v>123</v>
      </c>
    </row>
    <row r="13" spans="1:10" x14ac:dyDescent="0.25">
      <c r="A13" s="124"/>
      <c r="B13" s="96"/>
      <c r="C13" s="51" t="s">
        <v>11</v>
      </c>
      <c r="D13" s="51"/>
      <c r="E13" s="11"/>
      <c r="F13" s="11"/>
      <c r="G13" s="11"/>
      <c r="H13" s="11"/>
      <c r="I13" s="10">
        <f t="shared" si="1"/>
        <v>0</v>
      </c>
      <c r="J13" s="45"/>
    </row>
    <row r="14" spans="1:10" x14ac:dyDescent="0.25">
      <c r="A14" s="124"/>
      <c r="B14" s="96"/>
      <c r="C14" s="51" t="s">
        <v>12</v>
      </c>
      <c r="D14" s="51"/>
      <c r="E14" s="11"/>
      <c r="F14" s="11"/>
      <c r="G14" s="11"/>
      <c r="H14" s="11"/>
      <c r="I14" s="10">
        <f t="shared" si="1"/>
        <v>0</v>
      </c>
      <c r="J14" s="45"/>
    </row>
    <row r="15" spans="1:10" x14ac:dyDescent="0.25">
      <c r="A15" s="124"/>
      <c r="B15" s="96"/>
      <c r="C15" s="51" t="s">
        <v>17</v>
      </c>
      <c r="D15" s="51"/>
      <c r="E15" s="11"/>
      <c r="F15" s="11"/>
      <c r="G15" s="11"/>
      <c r="H15" s="11"/>
      <c r="I15" s="10">
        <f t="shared" si="1"/>
        <v>0</v>
      </c>
      <c r="J15" s="45"/>
    </row>
    <row r="16" spans="1:10" x14ac:dyDescent="0.25">
      <c r="A16" s="124"/>
      <c r="B16" s="97"/>
      <c r="C16" s="51" t="s">
        <v>15</v>
      </c>
      <c r="D16" s="51" t="s">
        <v>110</v>
      </c>
      <c r="E16" s="11">
        <v>20</v>
      </c>
      <c r="F16" s="11">
        <f t="shared" ref="F16" si="2">F21+F27</f>
        <v>40</v>
      </c>
      <c r="G16" s="11">
        <v>20</v>
      </c>
      <c r="H16" s="11">
        <v>20</v>
      </c>
      <c r="I16" s="10">
        <f t="shared" si="1"/>
        <v>80</v>
      </c>
      <c r="J16" s="45"/>
    </row>
    <row r="17" spans="1:10" x14ac:dyDescent="0.25">
      <c r="A17" s="76" t="s">
        <v>18</v>
      </c>
      <c r="B17" s="79" t="s">
        <v>19</v>
      </c>
      <c r="C17" s="9" t="s">
        <v>9</v>
      </c>
      <c r="D17" s="9" t="s">
        <v>110</v>
      </c>
      <c r="E17" s="10">
        <f>SUM(E18:E21)</f>
        <v>20</v>
      </c>
      <c r="F17" s="10">
        <f>SUM(F18:F21)</f>
        <v>40</v>
      </c>
      <c r="G17" s="10">
        <f>SUM(G18:G21)</f>
        <v>20</v>
      </c>
      <c r="H17" s="10">
        <f>SUM(H18:H21)</f>
        <v>20</v>
      </c>
      <c r="I17" s="10">
        <f t="shared" si="1"/>
        <v>80</v>
      </c>
      <c r="J17" s="45"/>
    </row>
    <row r="18" spans="1:10" x14ac:dyDescent="0.25">
      <c r="A18" s="77"/>
      <c r="B18" s="80"/>
      <c r="C18" s="51" t="s">
        <v>11</v>
      </c>
      <c r="D18" s="51"/>
      <c r="E18" s="11"/>
      <c r="F18" s="11"/>
      <c r="G18" s="11"/>
      <c r="H18" s="11"/>
      <c r="I18" s="10">
        <f t="shared" si="1"/>
        <v>0</v>
      </c>
      <c r="J18" s="45"/>
    </row>
    <row r="19" spans="1:10" x14ac:dyDescent="0.25">
      <c r="A19" s="77"/>
      <c r="B19" s="80"/>
      <c r="C19" s="51" t="s">
        <v>12</v>
      </c>
      <c r="D19" s="51"/>
      <c r="E19" s="11"/>
      <c r="F19" s="11"/>
      <c r="G19" s="11"/>
      <c r="H19" s="11"/>
      <c r="I19" s="10">
        <f t="shared" si="1"/>
        <v>0</v>
      </c>
      <c r="J19" s="45"/>
    </row>
    <row r="20" spans="1:10" x14ac:dyDescent="0.25">
      <c r="A20" s="77"/>
      <c r="B20" s="80"/>
      <c r="C20" s="51" t="s">
        <v>17</v>
      </c>
      <c r="D20" s="51"/>
      <c r="E20" s="11"/>
      <c r="F20" s="11"/>
      <c r="G20" s="11"/>
      <c r="H20" s="11"/>
      <c r="I20" s="10">
        <f t="shared" si="1"/>
        <v>0</v>
      </c>
      <c r="J20" s="45"/>
    </row>
    <row r="21" spans="1:10" ht="14.4" customHeight="1" x14ac:dyDescent="0.25">
      <c r="A21" s="78"/>
      <c r="B21" s="81"/>
      <c r="C21" s="51" t="s">
        <v>15</v>
      </c>
      <c r="D21" s="51" t="s">
        <v>110</v>
      </c>
      <c r="E21" s="11">
        <v>20</v>
      </c>
      <c r="F21" s="11">
        <v>40</v>
      </c>
      <c r="G21" s="11">
        <v>20</v>
      </c>
      <c r="H21" s="11">
        <v>20</v>
      </c>
      <c r="I21" s="10">
        <f t="shared" si="1"/>
        <v>80</v>
      </c>
      <c r="J21" s="45"/>
    </row>
    <row r="22" spans="1:10" hidden="1" x14ac:dyDescent="0.25">
      <c r="A22" s="125" t="s">
        <v>20</v>
      </c>
      <c r="B22" s="126" t="s">
        <v>21</v>
      </c>
      <c r="C22" s="9" t="s">
        <v>9</v>
      </c>
      <c r="D22" s="9" t="s">
        <v>22</v>
      </c>
      <c r="E22" s="10">
        <v>20</v>
      </c>
      <c r="F22" s="10"/>
      <c r="G22" s="10"/>
      <c r="H22" s="10"/>
      <c r="I22" s="10">
        <f t="shared" si="1"/>
        <v>0</v>
      </c>
      <c r="J22" s="45"/>
    </row>
    <row r="23" spans="1:10" hidden="1" x14ac:dyDescent="0.25">
      <c r="A23" s="125"/>
      <c r="B23" s="126"/>
      <c r="C23" s="51" t="s">
        <v>11</v>
      </c>
      <c r="D23" s="51"/>
      <c r="E23" s="11"/>
      <c r="F23" s="11"/>
      <c r="G23" s="11"/>
      <c r="H23" s="11"/>
      <c r="I23" s="10">
        <f t="shared" si="1"/>
        <v>0</v>
      </c>
      <c r="J23" s="45"/>
    </row>
    <row r="24" spans="1:10" hidden="1" x14ac:dyDescent="0.25">
      <c r="A24" s="125"/>
      <c r="B24" s="126"/>
      <c r="C24" s="51" t="s">
        <v>12</v>
      </c>
      <c r="D24" s="51"/>
      <c r="E24" s="11"/>
      <c r="F24" s="11"/>
      <c r="G24" s="11"/>
      <c r="H24" s="11"/>
      <c r="I24" s="10">
        <f t="shared" si="1"/>
        <v>0</v>
      </c>
      <c r="J24" s="45"/>
    </row>
    <row r="25" spans="1:10" hidden="1" x14ac:dyDescent="0.25">
      <c r="A25" s="125"/>
      <c r="B25" s="126"/>
      <c r="C25" s="51" t="s">
        <v>13</v>
      </c>
      <c r="D25" s="51"/>
      <c r="E25" s="11"/>
      <c r="F25" s="11"/>
      <c r="G25" s="11"/>
      <c r="H25" s="11"/>
      <c r="I25" s="10">
        <f t="shared" si="1"/>
        <v>0</v>
      </c>
      <c r="J25" s="45"/>
    </row>
    <row r="26" spans="1:10" ht="20.399999999999999" hidden="1" x14ac:dyDescent="0.25">
      <c r="A26" s="125"/>
      <c r="B26" s="126"/>
      <c r="C26" s="51" t="s">
        <v>23</v>
      </c>
      <c r="D26" s="51"/>
      <c r="E26" s="11"/>
      <c r="F26" s="11"/>
      <c r="G26" s="11"/>
      <c r="H26" s="11"/>
      <c r="I26" s="10">
        <f t="shared" si="1"/>
        <v>0</v>
      </c>
      <c r="J26" s="45"/>
    </row>
    <row r="27" spans="1:10" hidden="1" x14ac:dyDescent="0.25">
      <c r="A27" s="125"/>
      <c r="B27" s="126"/>
      <c r="C27" s="51" t="s">
        <v>15</v>
      </c>
      <c r="D27" s="51" t="s">
        <v>22</v>
      </c>
      <c r="E27" s="11">
        <v>20</v>
      </c>
      <c r="F27" s="11"/>
      <c r="G27" s="11"/>
      <c r="H27" s="11"/>
      <c r="I27" s="10">
        <f t="shared" si="1"/>
        <v>0</v>
      </c>
      <c r="J27" s="45"/>
    </row>
    <row r="28" spans="1:10" ht="26.4" x14ac:dyDescent="0.25">
      <c r="A28" s="127" t="s">
        <v>126</v>
      </c>
      <c r="B28" s="95" t="s">
        <v>103</v>
      </c>
      <c r="C28" s="9" t="s">
        <v>9</v>
      </c>
      <c r="D28" s="9" t="s">
        <v>110</v>
      </c>
      <c r="E28" s="10">
        <f>SUM(E29:E32)</f>
        <v>660</v>
      </c>
      <c r="F28" s="10">
        <f>SUM(F29:F32)</f>
        <v>660</v>
      </c>
      <c r="G28" s="10">
        <f>SUM(G29:G32)</f>
        <v>660</v>
      </c>
      <c r="H28" s="10">
        <v>400</v>
      </c>
      <c r="I28" s="10">
        <f t="shared" si="1"/>
        <v>1720</v>
      </c>
      <c r="J28" s="52" t="s">
        <v>123</v>
      </c>
    </row>
    <row r="29" spans="1:10" x14ac:dyDescent="0.25">
      <c r="A29" s="128"/>
      <c r="B29" s="96"/>
      <c r="C29" s="51" t="s">
        <v>11</v>
      </c>
      <c r="D29" s="51"/>
      <c r="E29" s="11">
        <f t="shared" ref="E29:H31" si="3">E34</f>
        <v>0</v>
      </c>
      <c r="F29" s="11">
        <f t="shared" si="3"/>
        <v>0</v>
      </c>
      <c r="G29" s="11">
        <f t="shared" si="3"/>
        <v>0</v>
      </c>
      <c r="H29" s="11">
        <f t="shared" si="3"/>
        <v>0</v>
      </c>
      <c r="I29" s="10">
        <f t="shared" si="1"/>
        <v>0</v>
      </c>
      <c r="J29" s="45"/>
    </row>
    <row r="30" spans="1:10" x14ac:dyDescent="0.25">
      <c r="A30" s="128"/>
      <c r="B30" s="96"/>
      <c r="C30" s="51" t="s">
        <v>12</v>
      </c>
      <c r="D30" s="51"/>
      <c r="E30" s="11">
        <f t="shared" si="3"/>
        <v>0</v>
      </c>
      <c r="F30" s="11">
        <f t="shared" si="3"/>
        <v>0</v>
      </c>
      <c r="G30" s="11">
        <f t="shared" si="3"/>
        <v>0</v>
      </c>
      <c r="H30" s="11">
        <f t="shared" si="3"/>
        <v>0</v>
      </c>
      <c r="I30" s="10">
        <f t="shared" si="1"/>
        <v>0</v>
      </c>
      <c r="J30" s="45"/>
    </row>
    <row r="31" spans="1:10" x14ac:dyDescent="0.25">
      <c r="A31" s="128"/>
      <c r="B31" s="96"/>
      <c r="C31" s="51" t="s">
        <v>17</v>
      </c>
      <c r="D31" s="51"/>
      <c r="E31" s="11">
        <f t="shared" si="3"/>
        <v>0</v>
      </c>
      <c r="F31" s="11">
        <f t="shared" si="3"/>
        <v>0</v>
      </c>
      <c r="G31" s="11">
        <f t="shared" si="3"/>
        <v>0</v>
      </c>
      <c r="H31" s="11">
        <f t="shared" si="3"/>
        <v>0</v>
      </c>
      <c r="I31" s="10">
        <f t="shared" si="1"/>
        <v>0</v>
      </c>
      <c r="J31" s="45"/>
    </row>
    <row r="32" spans="1:10" x14ac:dyDescent="0.25">
      <c r="A32" s="129"/>
      <c r="B32" s="97"/>
      <c r="C32" s="51" t="s">
        <v>15</v>
      </c>
      <c r="D32" s="51" t="s">
        <v>110</v>
      </c>
      <c r="E32" s="11">
        <v>660</v>
      </c>
      <c r="F32" s="11">
        <v>660</v>
      </c>
      <c r="G32" s="11">
        <v>660</v>
      </c>
      <c r="H32" s="11">
        <v>400</v>
      </c>
      <c r="I32" s="10">
        <f t="shared" si="1"/>
        <v>1720</v>
      </c>
      <c r="J32" s="45"/>
    </row>
    <row r="33" spans="1:10" x14ac:dyDescent="0.25">
      <c r="A33" s="98" t="s">
        <v>127</v>
      </c>
      <c r="B33" s="79" t="s">
        <v>102</v>
      </c>
      <c r="C33" s="9" t="s">
        <v>9</v>
      </c>
      <c r="D33" s="9" t="s">
        <v>110</v>
      </c>
      <c r="E33" s="10">
        <f>SUM(E34:E37)</f>
        <v>660</v>
      </c>
      <c r="F33" s="10">
        <f>SUM(F34:F37)</f>
        <v>660</v>
      </c>
      <c r="G33" s="10">
        <f>SUM(G34:G37)</f>
        <v>660</v>
      </c>
      <c r="H33" s="10">
        <f>SUM(H34:H37)</f>
        <v>400</v>
      </c>
      <c r="I33" s="10">
        <f t="shared" si="1"/>
        <v>1720</v>
      </c>
      <c r="J33" s="45"/>
    </row>
    <row r="34" spans="1:10" x14ac:dyDescent="0.25">
      <c r="A34" s="99"/>
      <c r="B34" s="80"/>
      <c r="C34" s="51" t="s">
        <v>11</v>
      </c>
      <c r="D34" s="51"/>
      <c r="E34" s="11"/>
      <c r="F34" s="11"/>
      <c r="G34" s="11"/>
      <c r="H34" s="11"/>
      <c r="I34" s="10">
        <f t="shared" si="1"/>
        <v>0</v>
      </c>
      <c r="J34" s="45"/>
    </row>
    <row r="35" spans="1:10" x14ac:dyDescent="0.25">
      <c r="A35" s="99"/>
      <c r="B35" s="80"/>
      <c r="C35" s="51" t="s">
        <v>12</v>
      </c>
      <c r="D35" s="51"/>
      <c r="E35" s="11"/>
      <c r="F35" s="11"/>
      <c r="G35" s="11"/>
      <c r="H35" s="11"/>
      <c r="I35" s="10">
        <f t="shared" si="1"/>
        <v>0</v>
      </c>
      <c r="J35" s="45"/>
    </row>
    <row r="36" spans="1:10" x14ac:dyDescent="0.25">
      <c r="A36" s="99"/>
      <c r="B36" s="80"/>
      <c r="C36" s="51" t="s">
        <v>17</v>
      </c>
      <c r="D36" s="51"/>
      <c r="E36" s="11"/>
      <c r="F36" s="11"/>
      <c r="G36" s="11"/>
      <c r="H36" s="11"/>
      <c r="I36" s="10">
        <f t="shared" si="1"/>
        <v>0</v>
      </c>
      <c r="J36" s="45"/>
    </row>
    <row r="37" spans="1:10" x14ac:dyDescent="0.25">
      <c r="A37" s="100"/>
      <c r="B37" s="81"/>
      <c r="C37" s="51" t="s">
        <v>15</v>
      </c>
      <c r="D37" s="51" t="s">
        <v>110</v>
      </c>
      <c r="E37" s="11">
        <v>660</v>
      </c>
      <c r="F37" s="11">
        <v>660</v>
      </c>
      <c r="G37" s="11">
        <v>660</v>
      </c>
      <c r="H37" s="11">
        <v>400</v>
      </c>
      <c r="I37" s="10">
        <f t="shared" si="1"/>
        <v>1720</v>
      </c>
      <c r="J37" s="45"/>
    </row>
    <row r="38" spans="1:10" ht="26.4" x14ac:dyDescent="0.25">
      <c r="A38" s="125"/>
      <c r="B38" s="108" t="s">
        <v>26</v>
      </c>
      <c r="C38" s="9" t="s">
        <v>9</v>
      </c>
      <c r="D38" s="9" t="s">
        <v>110</v>
      </c>
      <c r="E38" s="10">
        <f>SUM(E40:E42)</f>
        <v>410</v>
      </c>
      <c r="F38" s="10">
        <f>SUM(F40:F42)</f>
        <v>530</v>
      </c>
      <c r="G38" s="10">
        <f>SUM(G40:G42)</f>
        <v>410</v>
      </c>
      <c r="H38" s="10">
        <f>SUM(H40:H42)</f>
        <v>430</v>
      </c>
      <c r="I38" s="10">
        <f t="shared" si="1"/>
        <v>1370</v>
      </c>
      <c r="J38" s="52" t="s">
        <v>124</v>
      </c>
    </row>
    <row r="39" spans="1:10" x14ac:dyDescent="0.25">
      <c r="A39" s="125"/>
      <c r="B39" s="109"/>
      <c r="C39" s="9" t="s">
        <v>11</v>
      </c>
      <c r="D39" s="51"/>
      <c r="E39" s="10"/>
      <c r="F39" s="10"/>
      <c r="G39" s="10"/>
      <c r="H39" s="10"/>
      <c r="I39" s="10">
        <f t="shared" si="1"/>
        <v>0</v>
      </c>
      <c r="J39" s="45"/>
    </row>
    <row r="40" spans="1:10" x14ac:dyDescent="0.25">
      <c r="A40" s="125"/>
      <c r="B40" s="109"/>
      <c r="C40" s="9" t="s">
        <v>12</v>
      </c>
      <c r="D40" s="51"/>
      <c r="E40" s="10"/>
      <c r="F40" s="10"/>
      <c r="G40" s="10"/>
      <c r="H40" s="10"/>
      <c r="I40" s="10">
        <f t="shared" si="1"/>
        <v>0</v>
      </c>
      <c r="J40" s="45"/>
    </row>
    <row r="41" spans="1:10" x14ac:dyDescent="0.25">
      <c r="A41" s="125"/>
      <c r="B41" s="109"/>
      <c r="C41" s="9" t="s">
        <v>14</v>
      </c>
      <c r="D41" s="51"/>
      <c r="E41" s="10"/>
      <c r="F41" s="10"/>
      <c r="G41" s="10"/>
      <c r="H41" s="10"/>
      <c r="I41" s="10">
        <f t="shared" si="1"/>
        <v>0</v>
      </c>
      <c r="J41" s="45"/>
    </row>
    <row r="42" spans="1:10" ht="14.25" customHeight="1" x14ac:dyDescent="0.25">
      <c r="A42" s="125"/>
      <c r="B42" s="110"/>
      <c r="C42" s="9" t="s">
        <v>15</v>
      </c>
      <c r="D42" s="51" t="s">
        <v>110</v>
      </c>
      <c r="E42" s="11">
        <f>E47+E57+E67</f>
        <v>410</v>
      </c>
      <c r="F42" s="11">
        <f>F47+F57+F67</f>
        <v>530</v>
      </c>
      <c r="G42" s="11">
        <f>G47+G57+G67</f>
        <v>410</v>
      </c>
      <c r="H42" s="11">
        <f>H47+H57+H67</f>
        <v>430</v>
      </c>
      <c r="I42" s="10">
        <f t="shared" si="1"/>
        <v>1370</v>
      </c>
      <c r="J42" s="45"/>
    </row>
    <row r="43" spans="1:10" ht="23.4" customHeight="1" x14ac:dyDescent="0.25">
      <c r="A43" s="95">
        <v>1</v>
      </c>
      <c r="B43" s="95" t="s">
        <v>104</v>
      </c>
      <c r="C43" s="9" t="s">
        <v>9</v>
      </c>
      <c r="D43" s="9" t="s">
        <v>110</v>
      </c>
      <c r="E43" s="10">
        <f t="shared" ref="E43:H43" si="4">E47</f>
        <v>380</v>
      </c>
      <c r="F43" s="10">
        <f t="shared" si="4"/>
        <v>400</v>
      </c>
      <c r="G43" s="10">
        <f t="shared" si="4"/>
        <v>380</v>
      </c>
      <c r="H43" s="10">
        <f t="shared" si="4"/>
        <v>400</v>
      </c>
      <c r="I43" s="10">
        <f t="shared" si="1"/>
        <v>1180</v>
      </c>
      <c r="J43" s="52" t="s">
        <v>124</v>
      </c>
    </row>
    <row r="44" spans="1:10" ht="14.25" customHeight="1" x14ac:dyDescent="0.25">
      <c r="A44" s="96"/>
      <c r="B44" s="96"/>
      <c r="C44" s="51" t="s">
        <v>11</v>
      </c>
      <c r="D44" s="51"/>
      <c r="E44" s="11">
        <f t="shared" ref="E44:H47" si="5">E49</f>
        <v>0</v>
      </c>
      <c r="F44" s="11">
        <f t="shared" si="5"/>
        <v>0</v>
      </c>
      <c r="G44" s="11">
        <f t="shared" si="5"/>
        <v>0</v>
      </c>
      <c r="H44" s="11">
        <f t="shared" si="5"/>
        <v>0</v>
      </c>
      <c r="I44" s="10">
        <f t="shared" si="1"/>
        <v>0</v>
      </c>
      <c r="J44" s="45"/>
    </row>
    <row r="45" spans="1:10" ht="14.25" customHeight="1" x14ac:dyDescent="0.25">
      <c r="A45" s="96"/>
      <c r="B45" s="96"/>
      <c r="C45" s="51" t="s">
        <v>12</v>
      </c>
      <c r="D45" s="51"/>
      <c r="E45" s="11">
        <f t="shared" si="5"/>
        <v>0</v>
      </c>
      <c r="F45" s="11">
        <f t="shared" si="5"/>
        <v>0</v>
      </c>
      <c r="G45" s="11">
        <f t="shared" si="5"/>
        <v>0</v>
      </c>
      <c r="H45" s="11">
        <f t="shared" si="5"/>
        <v>0</v>
      </c>
      <c r="I45" s="10">
        <f t="shared" si="1"/>
        <v>0</v>
      </c>
      <c r="J45" s="45"/>
    </row>
    <row r="46" spans="1:10" ht="14.25" customHeight="1" x14ac:dyDescent="0.25">
      <c r="A46" s="96"/>
      <c r="B46" s="96"/>
      <c r="C46" s="51" t="s">
        <v>27</v>
      </c>
      <c r="D46" s="51"/>
      <c r="E46" s="11">
        <f t="shared" si="5"/>
        <v>0</v>
      </c>
      <c r="F46" s="11">
        <f t="shared" si="5"/>
        <v>0</v>
      </c>
      <c r="G46" s="11">
        <f t="shared" si="5"/>
        <v>0</v>
      </c>
      <c r="H46" s="11">
        <f t="shared" si="5"/>
        <v>0</v>
      </c>
      <c r="I46" s="10">
        <f t="shared" si="1"/>
        <v>0</v>
      </c>
      <c r="J46" s="45"/>
    </row>
    <row r="47" spans="1:10" ht="14.25" customHeight="1" x14ac:dyDescent="0.25">
      <c r="A47" s="97"/>
      <c r="B47" s="97"/>
      <c r="C47" s="51" t="s">
        <v>15</v>
      </c>
      <c r="D47" s="51" t="s">
        <v>110</v>
      </c>
      <c r="E47" s="11">
        <f t="shared" si="5"/>
        <v>380</v>
      </c>
      <c r="F47" s="11">
        <f t="shared" si="5"/>
        <v>400</v>
      </c>
      <c r="G47" s="11">
        <f t="shared" si="5"/>
        <v>380</v>
      </c>
      <c r="H47" s="11">
        <f t="shared" si="5"/>
        <v>400</v>
      </c>
      <c r="I47" s="10">
        <f t="shared" si="1"/>
        <v>1180</v>
      </c>
      <c r="J47" s="45"/>
    </row>
    <row r="48" spans="1:10" ht="14.25" customHeight="1" x14ac:dyDescent="0.25">
      <c r="A48" s="98" t="s">
        <v>18</v>
      </c>
      <c r="B48" s="101" t="s">
        <v>28</v>
      </c>
      <c r="C48" s="9" t="s">
        <v>9</v>
      </c>
      <c r="D48" s="9" t="s">
        <v>110</v>
      </c>
      <c r="E48" s="10">
        <f>SUM(E49:E52)</f>
        <v>380</v>
      </c>
      <c r="F48" s="10">
        <f>SUM(F49:F52)</f>
        <v>400</v>
      </c>
      <c r="G48" s="10">
        <f>SUM(G49:G52)</f>
        <v>380</v>
      </c>
      <c r="H48" s="10">
        <f>SUM(H49:H52)</f>
        <v>400</v>
      </c>
      <c r="I48" s="10">
        <f t="shared" si="1"/>
        <v>1180</v>
      </c>
      <c r="J48" s="45"/>
    </row>
    <row r="49" spans="1:10" ht="14.25" customHeight="1" x14ac:dyDescent="0.25">
      <c r="A49" s="99"/>
      <c r="B49" s="101"/>
      <c r="C49" s="51" t="s">
        <v>11</v>
      </c>
      <c r="D49" s="51"/>
      <c r="E49" s="10"/>
      <c r="F49" s="10"/>
      <c r="G49" s="10"/>
      <c r="H49" s="10"/>
      <c r="I49" s="10">
        <f t="shared" si="1"/>
        <v>0</v>
      </c>
      <c r="J49" s="45"/>
    </row>
    <row r="50" spans="1:10" ht="14.25" customHeight="1" x14ac:dyDescent="0.25">
      <c r="A50" s="99"/>
      <c r="B50" s="101"/>
      <c r="C50" s="51" t="s">
        <v>12</v>
      </c>
      <c r="D50" s="51"/>
      <c r="E50" s="10"/>
      <c r="F50" s="10"/>
      <c r="G50" s="10"/>
      <c r="H50" s="10"/>
      <c r="I50" s="10">
        <f t="shared" si="1"/>
        <v>0</v>
      </c>
      <c r="J50" s="45"/>
    </row>
    <row r="51" spans="1:10" ht="14.25" customHeight="1" x14ac:dyDescent="0.25">
      <c r="A51" s="99"/>
      <c r="B51" s="101"/>
      <c r="C51" s="51" t="s">
        <v>27</v>
      </c>
      <c r="D51" s="51"/>
      <c r="E51" s="10"/>
      <c r="F51" s="10"/>
      <c r="G51" s="10"/>
      <c r="H51" s="10"/>
      <c r="I51" s="10">
        <f t="shared" si="1"/>
        <v>0</v>
      </c>
      <c r="J51" s="45"/>
    </row>
    <row r="52" spans="1:10" ht="14.25" customHeight="1" x14ac:dyDescent="0.25">
      <c r="A52" s="100"/>
      <c r="B52" s="101"/>
      <c r="C52" s="51" t="s">
        <v>15</v>
      </c>
      <c r="D52" s="51" t="s">
        <v>110</v>
      </c>
      <c r="E52" s="11">
        <v>380</v>
      </c>
      <c r="F52" s="11">
        <v>400</v>
      </c>
      <c r="G52" s="11">
        <v>380</v>
      </c>
      <c r="H52" s="11">
        <v>400</v>
      </c>
      <c r="I52" s="10">
        <f t="shared" si="1"/>
        <v>1180</v>
      </c>
      <c r="J52" s="45"/>
    </row>
    <row r="53" spans="1:10" ht="27.6" customHeight="1" x14ac:dyDescent="0.25">
      <c r="A53" s="95">
        <v>2</v>
      </c>
      <c r="B53" s="95" t="s">
        <v>105</v>
      </c>
      <c r="C53" s="9" t="s">
        <v>9</v>
      </c>
      <c r="D53" s="9" t="s">
        <v>110</v>
      </c>
      <c r="E53" s="10">
        <f>SUM(E54:E57)</f>
        <v>20</v>
      </c>
      <c r="F53" s="10">
        <f>SUM(F54:F57)</f>
        <v>120</v>
      </c>
      <c r="G53" s="10">
        <f>SUM(G54:G57)</f>
        <v>20</v>
      </c>
      <c r="H53" s="10">
        <f>SUM(H54:H57)</f>
        <v>20</v>
      </c>
      <c r="I53" s="10">
        <f t="shared" si="1"/>
        <v>160</v>
      </c>
      <c r="J53" s="52" t="s">
        <v>124</v>
      </c>
    </row>
    <row r="54" spans="1:10" x14ac:dyDescent="0.25">
      <c r="A54" s="96"/>
      <c r="B54" s="96"/>
      <c r="C54" s="51" t="s">
        <v>11</v>
      </c>
      <c r="D54" s="51"/>
      <c r="E54" s="11"/>
      <c r="F54" s="11"/>
      <c r="G54" s="11"/>
      <c r="H54" s="11"/>
      <c r="I54" s="10">
        <f t="shared" si="1"/>
        <v>0</v>
      </c>
      <c r="J54" s="45"/>
    </row>
    <row r="55" spans="1:10" x14ac:dyDescent="0.25">
      <c r="A55" s="96"/>
      <c r="B55" s="96"/>
      <c r="C55" s="51" t="s">
        <v>12</v>
      </c>
      <c r="D55" s="51"/>
      <c r="E55" s="11"/>
      <c r="F55" s="11"/>
      <c r="G55" s="11"/>
      <c r="H55" s="11"/>
      <c r="I55" s="10">
        <f t="shared" si="1"/>
        <v>0</v>
      </c>
      <c r="J55" s="45"/>
    </row>
    <row r="56" spans="1:10" x14ac:dyDescent="0.25">
      <c r="A56" s="96"/>
      <c r="B56" s="96"/>
      <c r="C56" s="51" t="s">
        <v>29</v>
      </c>
      <c r="D56" s="51"/>
      <c r="E56" s="11"/>
      <c r="F56" s="11"/>
      <c r="G56" s="11"/>
      <c r="H56" s="11"/>
      <c r="I56" s="10">
        <f t="shared" si="1"/>
        <v>0</v>
      </c>
      <c r="J56" s="45"/>
    </row>
    <row r="57" spans="1:10" x14ac:dyDescent="0.25">
      <c r="A57" s="97"/>
      <c r="B57" s="97"/>
      <c r="C57" s="51" t="s">
        <v>15</v>
      </c>
      <c r="D57" s="51" t="s">
        <v>110</v>
      </c>
      <c r="E57" s="11">
        <f>E62</f>
        <v>20</v>
      </c>
      <c r="F57" s="11">
        <v>120</v>
      </c>
      <c r="G57" s="11">
        <v>20</v>
      </c>
      <c r="H57" s="11">
        <v>20</v>
      </c>
      <c r="I57" s="10">
        <f t="shared" si="1"/>
        <v>160</v>
      </c>
      <c r="J57" s="45"/>
    </row>
    <row r="58" spans="1:10" ht="12.75" customHeight="1" x14ac:dyDescent="0.25">
      <c r="A58" s="125" t="s">
        <v>30</v>
      </c>
      <c r="B58" s="79" t="s">
        <v>31</v>
      </c>
      <c r="C58" s="51" t="s">
        <v>9</v>
      </c>
      <c r="D58" s="9" t="s">
        <v>110</v>
      </c>
      <c r="E58" s="10">
        <f>SUM(E59:E62)</f>
        <v>20</v>
      </c>
      <c r="F58" s="10">
        <f>SUM(F59:F62)</f>
        <v>120</v>
      </c>
      <c r="G58" s="10">
        <f>SUM(G59:G62)</f>
        <v>20</v>
      </c>
      <c r="H58" s="10">
        <f>SUM(H59:H62)</f>
        <v>20</v>
      </c>
      <c r="I58" s="10">
        <f t="shared" si="1"/>
        <v>160</v>
      </c>
      <c r="J58" s="45"/>
    </row>
    <row r="59" spans="1:10" x14ac:dyDescent="0.25">
      <c r="A59" s="125"/>
      <c r="B59" s="80"/>
      <c r="C59" s="51" t="s">
        <v>11</v>
      </c>
      <c r="D59" s="51"/>
      <c r="E59" s="11"/>
      <c r="F59" s="11"/>
      <c r="G59" s="11"/>
      <c r="H59" s="11"/>
      <c r="I59" s="10">
        <f t="shared" si="1"/>
        <v>0</v>
      </c>
      <c r="J59" s="45"/>
    </row>
    <row r="60" spans="1:10" x14ac:dyDescent="0.25">
      <c r="A60" s="125"/>
      <c r="B60" s="80"/>
      <c r="C60" s="51" t="s">
        <v>12</v>
      </c>
      <c r="D60" s="51"/>
      <c r="E60" s="11"/>
      <c r="F60" s="11"/>
      <c r="G60" s="11"/>
      <c r="H60" s="11"/>
      <c r="I60" s="10">
        <f t="shared" si="1"/>
        <v>0</v>
      </c>
      <c r="J60" s="45"/>
    </row>
    <row r="61" spans="1:10" x14ac:dyDescent="0.25">
      <c r="A61" s="125"/>
      <c r="B61" s="80"/>
      <c r="C61" s="51" t="s">
        <v>29</v>
      </c>
      <c r="D61" s="51"/>
      <c r="E61" s="11"/>
      <c r="F61" s="11"/>
      <c r="G61" s="11"/>
      <c r="H61" s="11"/>
      <c r="I61" s="10">
        <f t="shared" si="1"/>
        <v>0</v>
      </c>
      <c r="J61" s="45"/>
    </row>
    <row r="62" spans="1:10" x14ac:dyDescent="0.25">
      <c r="A62" s="125"/>
      <c r="B62" s="81"/>
      <c r="C62" s="51" t="s">
        <v>15</v>
      </c>
      <c r="D62" s="51" t="s">
        <v>110</v>
      </c>
      <c r="E62" s="11">
        <v>20</v>
      </c>
      <c r="F62" s="11">
        <v>120</v>
      </c>
      <c r="G62" s="11">
        <v>20</v>
      </c>
      <c r="H62" s="11">
        <v>20</v>
      </c>
      <c r="I62" s="10">
        <f t="shared" si="1"/>
        <v>160</v>
      </c>
      <c r="J62" s="45"/>
    </row>
    <row r="63" spans="1:10" ht="26.4" x14ac:dyDescent="0.25">
      <c r="A63" s="95">
        <v>3</v>
      </c>
      <c r="B63" s="95" t="s">
        <v>32</v>
      </c>
      <c r="C63" s="9" t="s">
        <v>9</v>
      </c>
      <c r="D63" s="9" t="s">
        <v>110</v>
      </c>
      <c r="E63" s="10">
        <f>SUM(E64:E67)</f>
        <v>10</v>
      </c>
      <c r="F63" s="10">
        <f>SUM(F64:F67)</f>
        <v>10</v>
      </c>
      <c r="G63" s="10">
        <f>SUM(G64:G67)</f>
        <v>10</v>
      </c>
      <c r="H63" s="10">
        <f>SUM(H64:H67)</f>
        <v>10</v>
      </c>
      <c r="I63" s="10">
        <f t="shared" si="1"/>
        <v>30</v>
      </c>
      <c r="J63" s="52" t="s">
        <v>124</v>
      </c>
    </row>
    <row r="64" spans="1:10" x14ac:dyDescent="0.25">
      <c r="A64" s="96"/>
      <c r="B64" s="96"/>
      <c r="C64" s="51" t="s">
        <v>11</v>
      </c>
      <c r="D64" s="51"/>
      <c r="E64" s="11"/>
      <c r="F64" s="11"/>
      <c r="G64" s="11"/>
      <c r="H64" s="11"/>
      <c r="I64" s="10">
        <f t="shared" si="1"/>
        <v>0</v>
      </c>
      <c r="J64" s="45"/>
    </row>
    <row r="65" spans="1:10" x14ac:dyDescent="0.25">
      <c r="A65" s="96"/>
      <c r="B65" s="96"/>
      <c r="C65" s="51" t="s">
        <v>12</v>
      </c>
      <c r="D65" s="51"/>
      <c r="E65" s="11"/>
      <c r="F65" s="11"/>
      <c r="G65" s="11"/>
      <c r="H65" s="11"/>
      <c r="I65" s="10">
        <f t="shared" si="1"/>
        <v>0</v>
      </c>
      <c r="J65" s="45"/>
    </row>
    <row r="66" spans="1:10" x14ac:dyDescent="0.25">
      <c r="A66" s="96"/>
      <c r="B66" s="96"/>
      <c r="C66" s="51" t="s">
        <v>27</v>
      </c>
      <c r="D66" s="51"/>
      <c r="E66" s="11"/>
      <c r="F66" s="11"/>
      <c r="G66" s="11"/>
      <c r="H66" s="11"/>
      <c r="I66" s="10">
        <f t="shared" si="1"/>
        <v>0</v>
      </c>
      <c r="J66" s="45"/>
    </row>
    <row r="67" spans="1:10" x14ac:dyDescent="0.25">
      <c r="A67" s="97"/>
      <c r="B67" s="97"/>
      <c r="C67" s="51" t="s">
        <v>15</v>
      </c>
      <c r="D67" s="51" t="s">
        <v>110</v>
      </c>
      <c r="E67" s="11">
        <f>E72</f>
        <v>10</v>
      </c>
      <c r="F67" s="11">
        <v>10</v>
      </c>
      <c r="G67" s="11">
        <v>10</v>
      </c>
      <c r="H67" s="11">
        <v>10</v>
      </c>
      <c r="I67" s="10">
        <f t="shared" si="1"/>
        <v>30</v>
      </c>
      <c r="J67" s="45"/>
    </row>
    <row r="68" spans="1:10" x14ac:dyDescent="0.25">
      <c r="A68" s="76" t="s">
        <v>33</v>
      </c>
      <c r="B68" s="79" t="s">
        <v>34</v>
      </c>
      <c r="C68" s="51" t="s">
        <v>9</v>
      </c>
      <c r="D68" s="9" t="s">
        <v>110</v>
      </c>
      <c r="E68" s="10">
        <f>SUM(E69:E72)</f>
        <v>10</v>
      </c>
      <c r="F68" s="10">
        <f>SUM(F69:F72)</f>
        <v>10</v>
      </c>
      <c r="G68" s="10">
        <f>SUM(G69:G72)</f>
        <v>10</v>
      </c>
      <c r="H68" s="10">
        <f>SUM(H69:H72)</f>
        <v>10</v>
      </c>
      <c r="I68" s="10">
        <f t="shared" si="1"/>
        <v>30</v>
      </c>
      <c r="J68" s="45"/>
    </row>
    <row r="69" spans="1:10" x14ac:dyDescent="0.25">
      <c r="A69" s="77"/>
      <c r="B69" s="80"/>
      <c r="C69" s="51" t="s">
        <v>11</v>
      </c>
      <c r="D69" s="51"/>
      <c r="E69" s="11"/>
      <c r="F69" s="11"/>
      <c r="G69" s="11"/>
      <c r="H69" s="11"/>
      <c r="I69" s="10">
        <f t="shared" si="1"/>
        <v>0</v>
      </c>
      <c r="J69" s="45"/>
    </row>
    <row r="70" spans="1:10" x14ac:dyDescent="0.25">
      <c r="A70" s="77"/>
      <c r="B70" s="80"/>
      <c r="C70" s="51" t="s">
        <v>12</v>
      </c>
      <c r="D70" s="51"/>
      <c r="E70" s="11"/>
      <c r="F70" s="11"/>
      <c r="G70" s="11"/>
      <c r="H70" s="11"/>
      <c r="I70" s="10">
        <f t="shared" si="1"/>
        <v>0</v>
      </c>
      <c r="J70" s="45"/>
    </row>
    <row r="71" spans="1:10" x14ac:dyDescent="0.25">
      <c r="A71" s="77"/>
      <c r="B71" s="80"/>
      <c r="C71" s="51" t="s">
        <v>27</v>
      </c>
      <c r="D71" s="51"/>
      <c r="E71" s="11"/>
      <c r="F71" s="11"/>
      <c r="G71" s="11"/>
      <c r="H71" s="11"/>
      <c r="I71" s="10">
        <f t="shared" si="1"/>
        <v>0</v>
      </c>
      <c r="J71" s="45"/>
    </row>
    <row r="72" spans="1:10" x14ac:dyDescent="0.25">
      <c r="A72" s="78"/>
      <c r="B72" s="81"/>
      <c r="C72" s="51" t="s">
        <v>15</v>
      </c>
      <c r="D72" s="51" t="s">
        <v>110</v>
      </c>
      <c r="E72" s="11">
        <v>10</v>
      </c>
      <c r="F72" s="11">
        <v>10</v>
      </c>
      <c r="G72" s="11">
        <v>10</v>
      </c>
      <c r="H72" s="11">
        <v>10</v>
      </c>
      <c r="I72" s="10">
        <f t="shared" ref="I72:I135" si="6">SUM(F72:H72)</f>
        <v>30</v>
      </c>
      <c r="J72" s="45"/>
    </row>
    <row r="73" spans="1:10" ht="27" customHeight="1" x14ac:dyDescent="0.25">
      <c r="A73" s="124"/>
      <c r="B73" s="107" t="s">
        <v>35</v>
      </c>
      <c r="C73" s="9" t="s">
        <v>9</v>
      </c>
      <c r="D73" s="9" t="s">
        <v>110</v>
      </c>
      <c r="E73" s="10">
        <f>SUM(E74:E77)</f>
        <v>22899.200000000001</v>
      </c>
      <c r="F73" s="10">
        <f>SUM(F74:F77)</f>
        <v>25304.7</v>
      </c>
      <c r="G73" s="10">
        <f>SUM(G74:G77)</f>
        <v>19730</v>
      </c>
      <c r="H73" s="10">
        <f>SUM(H74:H77)</f>
        <v>19830</v>
      </c>
      <c r="I73" s="10">
        <f t="shared" si="6"/>
        <v>64864.7</v>
      </c>
      <c r="J73" s="52" t="s">
        <v>124</v>
      </c>
    </row>
    <row r="74" spans="1:10" x14ac:dyDescent="0.25">
      <c r="A74" s="124"/>
      <c r="B74" s="107"/>
      <c r="C74" s="9" t="s">
        <v>11</v>
      </c>
      <c r="D74" s="51"/>
      <c r="E74" s="10">
        <f t="shared" ref="E74:H77" si="7">E79</f>
        <v>0</v>
      </c>
      <c r="F74" s="10">
        <f t="shared" si="7"/>
        <v>0</v>
      </c>
      <c r="G74" s="10">
        <f t="shared" si="7"/>
        <v>0</v>
      </c>
      <c r="H74" s="10">
        <f t="shared" si="7"/>
        <v>0</v>
      </c>
      <c r="I74" s="10">
        <f t="shared" si="6"/>
        <v>0</v>
      </c>
      <c r="J74" s="45"/>
    </row>
    <row r="75" spans="1:10" x14ac:dyDescent="0.25">
      <c r="A75" s="124"/>
      <c r="B75" s="107"/>
      <c r="C75" s="9" t="s">
        <v>12</v>
      </c>
      <c r="D75" s="51"/>
      <c r="E75" s="10">
        <f t="shared" si="7"/>
        <v>721.59999999999991</v>
      </c>
      <c r="F75" s="10">
        <f t="shared" si="7"/>
        <v>1800</v>
      </c>
      <c r="G75" s="10">
        <f t="shared" si="7"/>
        <v>0</v>
      </c>
      <c r="H75" s="10">
        <f t="shared" si="7"/>
        <v>0</v>
      </c>
      <c r="I75" s="10">
        <f t="shared" si="6"/>
        <v>1800</v>
      </c>
      <c r="J75" s="45"/>
    </row>
    <row r="76" spans="1:10" x14ac:dyDescent="0.25">
      <c r="A76" s="124"/>
      <c r="B76" s="107"/>
      <c r="C76" s="9" t="s">
        <v>27</v>
      </c>
      <c r="D76" s="51"/>
      <c r="E76" s="10">
        <f t="shared" si="7"/>
        <v>732.8</v>
      </c>
      <c r="F76" s="10">
        <f t="shared" si="7"/>
        <v>0</v>
      </c>
      <c r="G76" s="10">
        <f t="shared" si="7"/>
        <v>0</v>
      </c>
      <c r="H76" s="10">
        <f t="shared" si="7"/>
        <v>0</v>
      </c>
      <c r="I76" s="10">
        <f t="shared" si="6"/>
        <v>0</v>
      </c>
      <c r="J76" s="45"/>
    </row>
    <row r="77" spans="1:10" ht="15.6" customHeight="1" x14ac:dyDescent="0.25">
      <c r="A77" s="124"/>
      <c r="B77" s="107"/>
      <c r="C77" s="9" t="s">
        <v>15</v>
      </c>
      <c r="D77" s="51" t="s">
        <v>110</v>
      </c>
      <c r="E77" s="10">
        <f t="shared" si="7"/>
        <v>21444.799999999999</v>
      </c>
      <c r="F77" s="10">
        <f t="shared" si="7"/>
        <v>23504.7</v>
      </c>
      <c r="G77" s="10">
        <f t="shared" si="7"/>
        <v>19730</v>
      </c>
      <c r="H77" s="10">
        <f t="shared" si="7"/>
        <v>19830</v>
      </c>
      <c r="I77" s="10">
        <f t="shared" si="6"/>
        <v>63064.7</v>
      </c>
      <c r="J77" s="45"/>
    </row>
    <row r="78" spans="1:10" ht="26.4" x14ac:dyDescent="0.25">
      <c r="A78" s="95">
        <v>1</v>
      </c>
      <c r="B78" s="95" t="s">
        <v>36</v>
      </c>
      <c r="C78" s="51" t="s">
        <v>9</v>
      </c>
      <c r="D78" s="9" t="s">
        <v>110</v>
      </c>
      <c r="E78" s="10">
        <f>SUM(E79:E82)</f>
        <v>22899.200000000001</v>
      </c>
      <c r="F78" s="10">
        <f t="shared" ref="F78:I78" si="8">SUM(F79:F82)</f>
        <v>25304.7</v>
      </c>
      <c r="G78" s="10">
        <f t="shared" si="8"/>
        <v>19730</v>
      </c>
      <c r="H78" s="10">
        <f t="shared" si="8"/>
        <v>19830</v>
      </c>
      <c r="I78" s="10">
        <f t="shared" si="8"/>
        <v>64864.7</v>
      </c>
      <c r="J78" s="52" t="s">
        <v>124</v>
      </c>
    </row>
    <row r="79" spans="1:10" x14ac:dyDescent="0.25">
      <c r="A79" s="96"/>
      <c r="B79" s="96"/>
      <c r="C79" s="51" t="s">
        <v>11</v>
      </c>
      <c r="D79" s="51"/>
      <c r="E79" s="11">
        <f>E89+E95+E100+E105+E111+E116+E121+E84</f>
        <v>0</v>
      </c>
      <c r="F79" s="11">
        <f t="shared" ref="F79:H80" si="9">F89+F95+F100+F105+F111+F116+F121</f>
        <v>0</v>
      </c>
      <c r="G79" s="11">
        <f t="shared" si="9"/>
        <v>0</v>
      </c>
      <c r="H79" s="11">
        <f t="shared" si="9"/>
        <v>0</v>
      </c>
      <c r="I79" s="10">
        <f t="shared" si="6"/>
        <v>0</v>
      </c>
      <c r="J79" s="45"/>
    </row>
    <row r="80" spans="1:10" x14ac:dyDescent="0.25">
      <c r="A80" s="96"/>
      <c r="B80" s="96"/>
      <c r="C80" s="51" t="s">
        <v>12</v>
      </c>
      <c r="D80" s="51"/>
      <c r="E80" s="11">
        <f>E90+E96+E101+E106+E112+E117+E122+E85</f>
        <v>721.59999999999991</v>
      </c>
      <c r="F80" s="11">
        <f t="shared" si="9"/>
        <v>1800</v>
      </c>
      <c r="G80" s="11">
        <f t="shared" si="9"/>
        <v>0</v>
      </c>
      <c r="H80" s="11">
        <f t="shared" si="9"/>
        <v>0</v>
      </c>
      <c r="I80" s="10">
        <f t="shared" si="6"/>
        <v>1800</v>
      </c>
      <c r="J80" s="45"/>
    </row>
    <row r="81" spans="1:10" x14ac:dyDescent="0.25">
      <c r="A81" s="96"/>
      <c r="B81" s="96"/>
      <c r="C81" s="51" t="s">
        <v>37</v>
      </c>
      <c r="D81" s="51"/>
      <c r="E81" s="11">
        <f>E92+E97+E102+E108+E113+E118+E123+E86</f>
        <v>732.8</v>
      </c>
      <c r="F81" s="11">
        <f>F92+F97+F102+F108+F113+F118+F123</f>
        <v>0</v>
      </c>
      <c r="G81" s="11">
        <f>G92+G97+G102+G108+G113+G118+G123</f>
        <v>0</v>
      </c>
      <c r="H81" s="11">
        <f>H92+H97+H102+H108+H113+H118+H123</f>
        <v>0</v>
      </c>
      <c r="I81" s="10">
        <f t="shared" si="6"/>
        <v>0</v>
      </c>
      <c r="J81" s="45"/>
    </row>
    <row r="82" spans="1:10" x14ac:dyDescent="0.25">
      <c r="A82" s="97"/>
      <c r="B82" s="97"/>
      <c r="C82" s="51" t="s">
        <v>15</v>
      </c>
      <c r="D82" s="51" t="s">
        <v>110</v>
      </c>
      <c r="E82" s="11">
        <f>E93+E98+E103+E109+E114+E119+E124+E87</f>
        <v>21444.799999999999</v>
      </c>
      <c r="F82" s="11">
        <f>F93+F98+F103+F109+F114+F119+F124+F87</f>
        <v>23504.7</v>
      </c>
      <c r="G82" s="11">
        <f>G93+G98+G103+G109+G114+G119+G124+G87</f>
        <v>19730</v>
      </c>
      <c r="H82" s="11">
        <f>H93+H98+H103+H109+H114+H119+H124+H87</f>
        <v>19830</v>
      </c>
      <c r="I82" s="10">
        <f t="shared" si="6"/>
        <v>63064.7</v>
      </c>
      <c r="J82" s="45"/>
    </row>
    <row r="83" spans="1:10" ht="12.45" customHeight="1" x14ac:dyDescent="0.25">
      <c r="A83" s="101" t="s">
        <v>18</v>
      </c>
      <c r="B83" s="79" t="s">
        <v>38</v>
      </c>
      <c r="C83" s="9" t="s">
        <v>9</v>
      </c>
      <c r="D83" s="9" t="s">
        <v>110</v>
      </c>
      <c r="E83" s="10">
        <f>SUM(E84:E87)</f>
        <v>7830</v>
      </c>
      <c r="F83" s="10">
        <f>SUM(F84:F87)</f>
        <v>8510</v>
      </c>
      <c r="G83" s="10">
        <f>SUM(G84:G87)</f>
        <v>7830</v>
      </c>
      <c r="H83" s="10">
        <f>SUM(H84:H87)</f>
        <v>7830</v>
      </c>
      <c r="I83" s="10">
        <f t="shared" si="6"/>
        <v>24170</v>
      </c>
      <c r="J83" s="45"/>
    </row>
    <row r="84" spans="1:10" ht="12.45" customHeight="1" x14ac:dyDescent="0.25">
      <c r="A84" s="101"/>
      <c r="B84" s="80"/>
      <c r="C84" s="51" t="s">
        <v>11</v>
      </c>
      <c r="D84" s="51"/>
      <c r="E84" s="11"/>
      <c r="F84" s="11"/>
      <c r="G84" s="11"/>
      <c r="H84" s="11"/>
      <c r="I84" s="10">
        <f t="shared" si="6"/>
        <v>0</v>
      </c>
      <c r="J84" s="45"/>
    </row>
    <row r="85" spans="1:10" ht="12.45" customHeight="1" x14ac:dyDescent="0.25">
      <c r="A85" s="101"/>
      <c r="B85" s="80"/>
      <c r="C85" s="51" t="s">
        <v>12</v>
      </c>
      <c r="D85" s="51"/>
      <c r="E85" s="11"/>
      <c r="F85" s="11"/>
      <c r="G85" s="11"/>
      <c r="H85" s="11"/>
      <c r="I85" s="10">
        <f t="shared" si="6"/>
        <v>0</v>
      </c>
      <c r="J85" s="45"/>
    </row>
    <row r="86" spans="1:10" ht="12.45" customHeight="1" x14ac:dyDescent="0.25">
      <c r="A86" s="101"/>
      <c r="B86" s="80"/>
      <c r="C86" s="51" t="s">
        <v>37</v>
      </c>
      <c r="D86" s="51"/>
      <c r="E86" s="11"/>
      <c r="F86" s="11"/>
      <c r="G86" s="11"/>
      <c r="H86" s="11"/>
      <c r="I86" s="10">
        <f t="shared" si="6"/>
        <v>0</v>
      </c>
      <c r="J86" s="45"/>
    </row>
    <row r="87" spans="1:10" ht="17.399999999999999" customHeight="1" x14ac:dyDescent="0.25">
      <c r="A87" s="101"/>
      <c r="B87" s="81"/>
      <c r="C87" s="51" t="s">
        <v>15</v>
      </c>
      <c r="D87" s="51" t="s">
        <v>110</v>
      </c>
      <c r="E87" s="11">
        <v>7830</v>
      </c>
      <c r="F87" s="11">
        <v>8510</v>
      </c>
      <c r="G87" s="11">
        <v>7830</v>
      </c>
      <c r="H87" s="11">
        <v>7830</v>
      </c>
      <c r="I87" s="10">
        <f t="shared" si="6"/>
        <v>24170</v>
      </c>
      <c r="J87" s="45"/>
    </row>
    <row r="88" spans="1:10" s="17" customFormat="1" ht="13.2" hidden="1" customHeight="1" x14ac:dyDescent="0.25">
      <c r="A88" s="92" t="s">
        <v>20</v>
      </c>
      <c r="B88" s="79" t="s">
        <v>39</v>
      </c>
      <c r="C88" s="13" t="s">
        <v>9</v>
      </c>
      <c r="D88" s="9" t="s">
        <v>10</v>
      </c>
      <c r="E88" s="15">
        <f>SUM(E89:E93)</f>
        <v>290</v>
      </c>
      <c r="F88" s="14">
        <f>SUM(F89:F93)</f>
        <v>0</v>
      </c>
      <c r="G88" s="14">
        <f>SUM(G89:G93)</f>
        <v>0</v>
      </c>
      <c r="H88" s="14"/>
      <c r="I88" s="10">
        <f t="shared" si="6"/>
        <v>0</v>
      </c>
      <c r="J88" s="49"/>
    </row>
    <row r="89" spans="1:10" s="17" customFormat="1" hidden="1" x14ac:dyDescent="0.25">
      <c r="A89" s="92"/>
      <c r="B89" s="80"/>
      <c r="C89" s="16" t="s">
        <v>11</v>
      </c>
      <c r="D89" s="51"/>
      <c r="E89" s="18"/>
      <c r="F89" s="18"/>
      <c r="G89" s="18"/>
      <c r="H89" s="18"/>
      <c r="I89" s="10">
        <f t="shared" si="6"/>
        <v>0</v>
      </c>
      <c r="J89" s="49"/>
    </row>
    <row r="90" spans="1:10" s="17" customFormat="1" hidden="1" x14ac:dyDescent="0.25">
      <c r="A90" s="92"/>
      <c r="B90" s="80"/>
      <c r="C90" s="16" t="s">
        <v>12</v>
      </c>
      <c r="D90" s="51"/>
      <c r="E90" s="18">
        <v>250</v>
      </c>
      <c r="F90" s="18"/>
      <c r="G90" s="18"/>
      <c r="H90" s="18"/>
      <c r="I90" s="10">
        <f t="shared" si="6"/>
        <v>0</v>
      </c>
      <c r="J90" s="49"/>
    </row>
    <row r="91" spans="1:10" s="17" customFormat="1" hidden="1" x14ac:dyDescent="0.25">
      <c r="A91" s="92"/>
      <c r="B91" s="80"/>
      <c r="C91" s="16" t="s">
        <v>13</v>
      </c>
      <c r="D91" s="51"/>
      <c r="E91" s="18"/>
      <c r="F91" s="18"/>
      <c r="G91" s="18"/>
      <c r="H91" s="18"/>
      <c r="I91" s="10">
        <f t="shared" si="6"/>
        <v>0</v>
      </c>
      <c r="J91" s="49"/>
    </row>
    <row r="92" spans="1:10" s="17" customFormat="1" hidden="1" x14ac:dyDescent="0.25">
      <c r="A92" s="92"/>
      <c r="B92" s="80"/>
      <c r="C92" s="16" t="s">
        <v>37</v>
      </c>
      <c r="D92" s="51"/>
      <c r="E92" s="18"/>
      <c r="F92" s="18"/>
      <c r="G92" s="18"/>
      <c r="H92" s="18"/>
      <c r="I92" s="10">
        <f t="shared" si="6"/>
        <v>0</v>
      </c>
      <c r="J92" s="49"/>
    </row>
    <row r="93" spans="1:10" s="17" customFormat="1" ht="38.4" hidden="1" customHeight="1" x14ac:dyDescent="0.25">
      <c r="A93" s="92"/>
      <c r="B93" s="81"/>
      <c r="C93" s="16" t="s">
        <v>15</v>
      </c>
      <c r="D93" s="51" t="s">
        <v>10</v>
      </c>
      <c r="E93" s="19">
        <v>40</v>
      </c>
      <c r="F93" s="18"/>
      <c r="G93" s="18"/>
      <c r="H93" s="18"/>
      <c r="I93" s="10">
        <f t="shared" si="6"/>
        <v>0</v>
      </c>
      <c r="J93" s="49"/>
    </row>
    <row r="94" spans="1:10" x14ac:dyDescent="0.25">
      <c r="A94" s="118" t="s">
        <v>20</v>
      </c>
      <c r="B94" s="101" t="s">
        <v>41</v>
      </c>
      <c r="C94" s="9" t="s">
        <v>9</v>
      </c>
      <c r="D94" s="9" t="s">
        <v>110</v>
      </c>
      <c r="E94" s="10">
        <f>SUM(E95:E98)</f>
        <v>512.79999999999995</v>
      </c>
      <c r="F94" s="10">
        <f>SUM(F95:F98)</f>
        <v>2000</v>
      </c>
      <c r="G94" s="10">
        <f>SUM(G95:G98)</f>
        <v>50</v>
      </c>
      <c r="H94" s="10">
        <f>SUM(H95:H98)</f>
        <v>50</v>
      </c>
      <c r="I94" s="10">
        <f t="shared" si="6"/>
        <v>2100</v>
      </c>
      <c r="J94" s="45"/>
    </row>
    <row r="95" spans="1:10" x14ac:dyDescent="0.25">
      <c r="A95" s="119"/>
      <c r="B95" s="101"/>
      <c r="C95" s="51" t="s">
        <v>11</v>
      </c>
      <c r="D95" s="51"/>
      <c r="E95" s="11"/>
      <c r="F95" s="11"/>
      <c r="G95" s="11"/>
      <c r="H95" s="11"/>
      <c r="I95" s="10">
        <f t="shared" si="6"/>
        <v>0</v>
      </c>
      <c r="J95" s="45"/>
    </row>
    <row r="96" spans="1:10" x14ac:dyDescent="0.25">
      <c r="A96" s="119"/>
      <c r="B96" s="101"/>
      <c r="C96" s="51" t="s">
        <v>12</v>
      </c>
      <c r="D96" s="51"/>
      <c r="E96" s="11"/>
      <c r="F96" s="11"/>
      <c r="G96" s="11"/>
      <c r="H96" s="11"/>
      <c r="I96" s="10">
        <f t="shared" si="6"/>
        <v>0</v>
      </c>
      <c r="J96" s="45"/>
    </row>
    <row r="97" spans="1:10" x14ac:dyDescent="0.25">
      <c r="A97" s="119"/>
      <c r="B97" s="101"/>
      <c r="C97" s="51" t="s">
        <v>37</v>
      </c>
      <c r="D97" s="51"/>
      <c r="E97" s="11">
        <v>412.8</v>
      </c>
      <c r="F97" s="11"/>
      <c r="G97" s="11"/>
      <c r="H97" s="11"/>
      <c r="I97" s="10">
        <f t="shared" si="6"/>
        <v>0</v>
      </c>
      <c r="J97" s="45"/>
    </row>
    <row r="98" spans="1:10" x14ac:dyDescent="0.25">
      <c r="A98" s="120"/>
      <c r="B98" s="101"/>
      <c r="C98" s="51" t="s">
        <v>15</v>
      </c>
      <c r="D98" s="51" t="s">
        <v>110</v>
      </c>
      <c r="E98" s="11">
        <v>100</v>
      </c>
      <c r="F98" s="11">
        <v>2000</v>
      </c>
      <c r="G98" s="11">
        <v>50</v>
      </c>
      <c r="H98" s="11">
        <v>50</v>
      </c>
      <c r="I98" s="10">
        <f t="shared" si="6"/>
        <v>2100</v>
      </c>
      <c r="J98" s="45"/>
    </row>
    <row r="99" spans="1:10" x14ac:dyDescent="0.25">
      <c r="A99" s="79" t="s">
        <v>40</v>
      </c>
      <c r="B99" s="79" t="s">
        <v>43</v>
      </c>
      <c r="C99" s="9" t="s">
        <v>9</v>
      </c>
      <c r="D99" s="9" t="s">
        <v>110</v>
      </c>
      <c r="E99" s="10">
        <f>SUM(E100:E103)</f>
        <v>7694.8</v>
      </c>
      <c r="F99" s="10">
        <f>SUM(F100:F103)</f>
        <v>7000</v>
      </c>
      <c r="G99" s="10">
        <f>SUM(G100:G103)</f>
        <v>6360</v>
      </c>
      <c r="H99" s="10">
        <f>SUM(H100:H103)</f>
        <v>6360</v>
      </c>
      <c r="I99" s="10">
        <f t="shared" si="6"/>
        <v>19720</v>
      </c>
      <c r="J99" s="45"/>
    </row>
    <row r="100" spans="1:10" x14ac:dyDescent="0.25">
      <c r="A100" s="80"/>
      <c r="B100" s="80"/>
      <c r="C100" s="51" t="s">
        <v>11</v>
      </c>
      <c r="D100" s="51"/>
      <c r="E100" s="11"/>
      <c r="F100" s="11"/>
      <c r="G100" s="11"/>
      <c r="H100" s="11"/>
      <c r="I100" s="10">
        <f t="shared" si="6"/>
        <v>0</v>
      </c>
      <c r="J100" s="45"/>
    </row>
    <row r="101" spans="1:10" x14ac:dyDescent="0.25">
      <c r="A101" s="80"/>
      <c r="B101" s="80"/>
      <c r="C101" s="51" t="s">
        <v>12</v>
      </c>
      <c r="D101" s="51"/>
      <c r="E101" s="11"/>
      <c r="F101" s="11"/>
      <c r="G101" s="11"/>
      <c r="H101" s="11"/>
      <c r="I101" s="10">
        <f t="shared" si="6"/>
        <v>0</v>
      </c>
      <c r="J101" s="45"/>
    </row>
    <row r="102" spans="1:10" x14ac:dyDescent="0.25">
      <c r="A102" s="80"/>
      <c r="B102" s="80"/>
      <c r="C102" s="51" t="s">
        <v>37</v>
      </c>
      <c r="D102" s="51"/>
      <c r="E102" s="11">
        <v>320</v>
      </c>
      <c r="F102" s="11"/>
      <c r="G102" s="11"/>
      <c r="H102" s="11"/>
      <c r="I102" s="10">
        <f t="shared" si="6"/>
        <v>0</v>
      </c>
      <c r="J102" s="45"/>
    </row>
    <row r="103" spans="1:10" x14ac:dyDescent="0.25">
      <c r="A103" s="81"/>
      <c r="B103" s="81"/>
      <c r="C103" s="51" t="s">
        <v>15</v>
      </c>
      <c r="D103" s="51" t="s">
        <v>110</v>
      </c>
      <c r="E103" s="11">
        <v>7374.8</v>
      </c>
      <c r="F103" s="11">
        <v>7000</v>
      </c>
      <c r="G103" s="11">
        <v>6360</v>
      </c>
      <c r="H103" s="11">
        <v>6360</v>
      </c>
      <c r="I103" s="10">
        <f t="shared" si="6"/>
        <v>19720</v>
      </c>
      <c r="J103" s="45"/>
    </row>
    <row r="104" spans="1:10" ht="13.2" hidden="1" customHeight="1" x14ac:dyDescent="0.25">
      <c r="A104" s="79" t="s">
        <v>42</v>
      </c>
      <c r="B104" s="79" t="s">
        <v>44</v>
      </c>
      <c r="C104" s="9" t="s">
        <v>9</v>
      </c>
      <c r="D104" s="9" t="s">
        <v>22</v>
      </c>
      <c r="E104" s="10">
        <f>SUM(E105:E109)</f>
        <v>0</v>
      </c>
      <c r="F104" s="10"/>
      <c r="G104" s="10"/>
      <c r="H104" s="10"/>
      <c r="I104" s="10">
        <f t="shared" si="6"/>
        <v>0</v>
      </c>
      <c r="J104" s="45"/>
    </row>
    <row r="105" spans="1:10" hidden="1" x14ac:dyDescent="0.25">
      <c r="A105" s="80"/>
      <c r="B105" s="80"/>
      <c r="C105" s="51" t="s">
        <v>11</v>
      </c>
      <c r="D105" s="51"/>
      <c r="E105" s="11"/>
      <c r="F105" s="11"/>
      <c r="G105" s="11"/>
      <c r="H105" s="11"/>
      <c r="I105" s="10">
        <f t="shared" si="6"/>
        <v>0</v>
      </c>
      <c r="J105" s="45"/>
    </row>
    <row r="106" spans="1:10" hidden="1" x14ac:dyDescent="0.25">
      <c r="A106" s="80"/>
      <c r="B106" s="80"/>
      <c r="C106" s="51" t="s">
        <v>12</v>
      </c>
      <c r="D106" s="51"/>
      <c r="E106" s="11"/>
      <c r="F106" s="11"/>
      <c r="G106" s="11"/>
      <c r="H106" s="11"/>
      <c r="I106" s="10">
        <f t="shared" si="6"/>
        <v>0</v>
      </c>
      <c r="J106" s="45"/>
    </row>
    <row r="107" spans="1:10" hidden="1" x14ac:dyDescent="0.25">
      <c r="A107" s="80"/>
      <c r="B107" s="80"/>
      <c r="C107" s="51" t="s">
        <v>13</v>
      </c>
      <c r="D107" s="51"/>
      <c r="E107" s="11"/>
      <c r="F107" s="11"/>
      <c r="G107" s="11"/>
      <c r="H107" s="11"/>
      <c r="I107" s="10">
        <f t="shared" si="6"/>
        <v>0</v>
      </c>
      <c r="J107" s="45"/>
    </row>
    <row r="108" spans="1:10" hidden="1" x14ac:dyDescent="0.25">
      <c r="A108" s="80"/>
      <c r="B108" s="80"/>
      <c r="C108" s="51" t="s">
        <v>37</v>
      </c>
      <c r="D108" s="51"/>
      <c r="E108" s="11"/>
      <c r="F108" s="11"/>
      <c r="G108" s="11"/>
      <c r="H108" s="11"/>
      <c r="I108" s="10">
        <f t="shared" si="6"/>
        <v>0</v>
      </c>
      <c r="J108" s="45"/>
    </row>
    <row r="109" spans="1:10" hidden="1" x14ac:dyDescent="0.25">
      <c r="A109" s="81"/>
      <c r="B109" s="81"/>
      <c r="C109" s="51" t="s">
        <v>15</v>
      </c>
      <c r="D109" s="51" t="s">
        <v>22</v>
      </c>
      <c r="E109" s="11"/>
      <c r="F109" s="11"/>
      <c r="G109" s="11"/>
      <c r="H109" s="11"/>
      <c r="I109" s="10">
        <f t="shared" si="6"/>
        <v>0</v>
      </c>
      <c r="J109" s="45"/>
    </row>
    <row r="110" spans="1:10" ht="12.75" customHeight="1" x14ac:dyDescent="0.25">
      <c r="A110" s="79" t="s">
        <v>42</v>
      </c>
      <c r="B110" s="79" t="s">
        <v>46</v>
      </c>
      <c r="C110" s="9" t="s">
        <v>9</v>
      </c>
      <c r="D110" s="9" t="s">
        <v>110</v>
      </c>
      <c r="E110" s="10">
        <f>SUM(E111:E114)</f>
        <v>223.2</v>
      </c>
      <c r="F110" s="10">
        <f>SUM(F111:F114)</f>
        <v>100</v>
      </c>
      <c r="G110" s="10">
        <f>SUM(G111:G114)</f>
        <v>90</v>
      </c>
      <c r="H110" s="10">
        <f>SUM(H111:H114)</f>
        <v>90</v>
      </c>
      <c r="I110" s="10">
        <f t="shared" si="6"/>
        <v>280</v>
      </c>
      <c r="J110" s="45"/>
    </row>
    <row r="111" spans="1:10" x14ac:dyDescent="0.25">
      <c r="A111" s="80"/>
      <c r="B111" s="80"/>
      <c r="C111" s="51" t="s">
        <v>11</v>
      </c>
      <c r="D111" s="51"/>
      <c r="E111" s="11"/>
      <c r="F111" s="11"/>
      <c r="G111" s="11"/>
      <c r="H111" s="11"/>
      <c r="I111" s="10">
        <f t="shared" si="6"/>
        <v>0</v>
      </c>
      <c r="J111" s="45"/>
    </row>
    <row r="112" spans="1:10" x14ac:dyDescent="0.25">
      <c r="A112" s="80"/>
      <c r="B112" s="80"/>
      <c r="C112" s="51" t="s">
        <v>12</v>
      </c>
      <c r="D112" s="51"/>
      <c r="E112" s="20">
        <v>23.2</v>
      </c>
      <c r="F112" s="11"/>
      <c r="G112" s="11"/>
      <c r="H112" s="11"/>
      <c r="I112" s="10">
        <f t="shared" si="6"/>
        <v>0</v>
      </c>
      <c r="J112" s="45"/>
    </row>
    <row r="113" spans="1:10" x14ac:dyDescent="0.25">
      <c r="A113" s="80"/>
      <c r="B113" s="80"/>
      <c r="C113" s="51" t="s">
        <v>37</v>
      </c>
      <c r="D113" s="51"/>
      <c r="E113" s="11"/>
      <c r="F113" s="11"/>
      <c r="G113" s="11"/>
      <c r="H113" s="11"/>
      <c r="I113" s="10">
        <f t="shared" si="6"/>
        <v>0</v>
      </c>
      <c r="J113" s="45"/>
    </row>
    <row r="114" spans="1:10" x14ac:dyDescent="0.25">
      <c r="A114" s="81"/>
      <c r="B114" s="81"/>
      <c r="C114" s="51" t="s">
        <v>15</v>
      </c>
      <c r="D114" s="51" t="s">
        <v>110</v>
      </c>
      <c r="E114" s="11">
        <v>200</v>
      </c>
      <c r="F114" s="11">
        <v>100</v>
      </c>
      <c r="G114" s="11">
        <v>90</v>
      </c>
      <c r="H114" s="11">
        <v>90</v>
      </c>
      <c r="I114" s="10">
        <f t="shared" si="6"/>
        <v>280</v>
      </c>
      <c r="J114" s="45"/>
    </row>
    <row r="115" spans="1:10" ht="12.75" customHeight="1" x14ac:dyDescent="0.25">
      <c r="A115" s="79" t="s">
        <v>45</v>
      </c>
      <c r="B115" s="79" t="s">
        <v>111</v>
      </c>
      <c r="C115" s="9" t="s">
        <v>9</v>
      </c>
      <c r="D115" s="9" t="s">
        <v>110</v>
      </c>
      <c r="E115" s="10">
        <f>SUM(E116:E119)</f>
        <v>548.4</v>
      </c>
      <c r="F115" s="10">
        <f t="shared" ref="F115:H115" si="10">SUM(F116:F119)</f>
        <v>1894.7</v>
      </c>
      <c r="G115" s="10">
        <f t="shared" si="10"/>
        <v>0</v>
      </c>
      <c r="H115" s="10">
        <f t="shared" si="10"/>
        <v>0</v>
      </c>
      <c r="I115" s="10">
        <f t="shared" si="6"/>
        <v>1894.7</v>
      </c>
      <c r="J115" s="45"/>
    </row>
    <row r="116" spans="1:10" x14ac:dyDescent="0.25">
      <c r="A116" s="80"/>
      <c r="B116" s="80"/>
      <c r="C116" s="51" t="s">
        <v>11</v>
      </c>
      <c r="D116" s="51"/>
      <c r="E116" s="11"/>
      <c r="F116" s="11"/>
      <c r="G116" s="11"/>
      <c r="H116" s="11"/>
      <c r="I116" s="10">
        <f t="shared" si="6"/>
        <v>0</v>
      </c>
      <c r="J116" s="45"/>
    </row>
    <row r="117" spans="1:10" x14ac:dyDescent="0.25">
      <c r="A117" s="80"/>
      <c r="B117" s="80"/>
      <c r="C117" s="51" t="s">
        <v>12</v>
      </c>
      <c r="D117" s="51"/>
      <c r="E117" s="11">
        <v>448.4</v>
      </c>
      <c r="F117" s="11">
        <v>1800</v>
      </c>
      <c r="G117" s="11"/>
      <c r="H117" s="11"/>
      <c r="I117" s="10">
        <f t="shared" si="6"/>
        <v>1800</v>
      </c>
      <c r="J117" s="45"/>
    </row>
    <row r="118" spans="1:10" x14ac:dyDescent="0.25">
      <c r="A118" s="80"/>
      <c r="B118" s="80"/>
      <c r="C118" s="51" t="s">
        <v>37</v>
      </c>
      <c r="D118" s="51"/>
      <c r="E118" s="11"/>
      <c r="F118" s="11"/>
      <c r="G118" s="11"/>
      <c r="H118" s="11"/>
      <c r="I118" s="10">
        <f t="shared" si="6"/>
        <v>0</v>
      </c>
      <c r="J118" s="45"/>
    </row>
    <row r="119" spans="1:10" ht="14.4" customHeight="1" x14ac:dyDescent="0.25">
      <c r="A119" s="81"/>
      <c r="B119" s="81"/>
      <c r="C119" s="51" t="s">
        <v>15</v>
      </c>
      <c r="D119" s="51" t="s">
        <v>110</v>
      </c>
      <c r="E119" s="11">
        <v>100</v>
      </c>
      <c r="F119" s="11">
        <v>94.7</v>
      </c>
      <c r="G119" s="11"/>
      <c r="H119" s="11"/>
      <c r="I119" s="10">
        <f t="shared" si="6"/>
        <v>94.7</v>
      </c>
      <c r="J119" s="45"/>
    </row>
    <row r="120" spans="1:10" x14ac:dyDescent="0.25">
      <c r="A120" s="79" t="s">
        <v>47</v>
      </c>
      <c r="B120" s="79" t="s">
        <v>49</v>
      </c>
      <c r="C120" s="9" t="s">
        <v>9</v>
      </c>
      <c r="D120" s="9" t="s">
        <v>110</v>
      </c>
      <c r="E120" s="10">
        <f t="shared" ref="E120:H120" si="11">E124</f>
        <v>5800</v>
      </c>
      <c r="F120" s="10">
        <f t="shared" si="11"/>
        <v>5800</v>
      </c>
      <c r="G120" s="10">
        <f t="shared" si="11"/>
        <v>5400</v>
      </c>
      <c r="H120" s="10">
        <f t="shared" si="11"/>
        <v>5500</v>
      </c>
      <c r="I120" s="10">
        <f t="shared" si="6"/>
        <v>16700</v>
      </c>
      <c r="J120" s="45"/>
    </row>
    <row r="121" spans="1:10" x14ac:dyDescent="0.25">
      <c r="A121" s="80"/>
      <c r="B121" s="80"/>
      <c r="C121" s="51" t="s">
        <v>11</v>
      </c>
      <c r="D121" s="51"/>
      <c r="E121" s="11"/>
      <c r="F121" s="11"/>
      <c r="G121" s="11"/>
      <c r="H121" s="11"/>
      <c r="I121" s="10">
        <f t="shared" si="6"/>
        <v>0</v>
      </c>
      <c r="J121" s="45"/>
    </row>
    <row r="122" spans="1:10" x14ac:dyDescent="0.25">
      <c r="A122" s="80"/>
      <c r="B122" s="80"/>
      <c r="C122" s="51" t="s">
        <v>12</v>
      </c>
      <c r="D122" s="51"/>
      <c r="E122" s="11"/>
      <c r="F122" s="11"/>
      <c r="G122" s="11"/>
      <c r="H122" s="11"/>
      <c r="I122" s="10">
        <f t="shared" si="6"/>
        <v>0</v>
      </c>
      <c r="J122" s="45"/>
    </row>
    <row r="123" spans="1:10" x14ac:dyDescent="0.25">
      <c r="A123" s="80"/>
      <c r="B123" s="80"/>
      <c r="C123" s="51" t="s">
        <v>37</v>
      </c>
      <c r="D123" s="51"/>
      <c r="E123" s="11"/>
      <c r="F123" s="11"/>
      <c r="G123" s="11"/>
      <c r="H123" s="11"/>
      <c r="I123" s="10">
        <f t="shared" si="6"/>
        <v>0</v>
      </c>
      <c r="J123" s="45"/>
    </row>
    <row r="124" spans="1:10" x14ac:dyDescent="0.25">
      <c r="A124" s="81"/>
      <c r="B124" s="81"/>
      <c r="C124" s="51" t="s">
        <v>15</v>
      </c>
      <c r="D124" s="51" t="s">
        <v>110</v>
      </c>
      <c r="E124" s="11">
        <v>5800</v>
      </c>
      <c r="F124" s="11">
        <v>5800</v>
      </c>
      <c r="G124" s="11">
        <v>5400</v>
      </c>
      <c r="H124" s="11">
        <v>5500</v>
      </c>
      <c r="I124" s="10">
        <f t="shared" si="6"/>
        <v>16700</v>
      </c>
      <c r="J124" s="45"/>
    </row>
    <row r="125" spans="1:10" ht="25.05" customHeight="1" x14ac:dyDescent="0.25">
      <c r="A125" s="95">
        <v>4</v>
      </c>
      <c r="B125" s="121" t="s">
        <v>50</v>
      </c>
      <c r="C125" s="9" t="s">
        <v>9</v>
      </c>
      <c r="D125" s="9" t="s">
        <v>110</v>
      </c>
      <c r="E125" s="10">
        <f t="shared" ref="E125:H129" si="12">E130</f>
        <v>14166.400000000001</v>
      </c>
      <c r="F125" s="10">
        <f t="shared" si="12"/>
        <v>14553.1</v>
      </c>
      <c r="G125" s="10">
        <f t="shared" si="12"/>
        <v>10150</v>
      </c>
      <c r="H125" s="10">
        <f t="shared" si="12"/>
        <v>10450</v>
      </c>
      <c r="I125" s="10">
        <f t="shared" si="6"/>
        <v>35153.1</v>
      </c>
      <c r="J125" s="52" t="s">
        <v>129</v>
      </c>
    </row>
    <row r="126" spans="1:10" x14ac:dyDescent="0.25">
      <c r="A126" s="96"/>
      <c r="B126" s="122"/>
      <c r="C126" s="9" t="s">
        <v>11</v>
      </c>
      <c r="D126" s="51"/>
      <c r="E126" s="10">
        <f t="shared" si="12"/>
        <v>0</v>
      </c>
      <c r="F126" s="10">
        <f t="shared" si="12"/>
        <v>0</v>
      </c>
      <c r="G126" s="10">
        <f t="shared" si="12"/>
        <v>0</v>
      </c>
      <c r="H126" s="10">
        <f t="shared" si="12"/>
        <v>0</v>
      </c>
      <c r="I126" s="10">
        <f t="shared" si="6"/>
        <v>0</v>
      </c>
      <c r="J126" s="45"/>
    </row>
    <row r="127" spans="1:10" x14ac:dyDescent="0.25">
      <c r="A127" s="96"/>
      <c r="B127" s="122"/>
      <c r="C127" s="9" t="s">
        <v>12</v>
      </c>
      <c r="D127" s="51"/>
      <c r="E127" s="10">
        <f t="shared" si="12"/>
        <v>2294.6</v>
      </c>
      <c r="F127" s="10">
        <f t="shared" si="12"/>
        <v>2466</v>
      </c>
      <c r="G127" s="10">
        <f t="shared" si="12"/>
        <v>0</v>
      </c>
      <c r="H127" s="10">
        <f t="shared" si="12"/>
        <v>0</v>
      </c>
      <c r="I127" s="10">
        <f t="shared" si="6"/>
        <v>2466</v>
      </c>
      <c r="J127" s="45"/>
    </row>
    <row r="128" spans="1:10" x14ac:dyDescent="0.25">
      <c r="A128" s="96"/>
      <c r="B128" s="122"/>
      <c r="C128" s="9" t="s">
        <v>37</v>
      </c>
      <c r="D128" s="51"/>
      <c r="E128" s="10">
        <f t="shared" si="12"/>
        <v>0</v>
      </c>
      <c r="F128" s="10">
        <f t="shared" si="12"/>
        <v>0</v>
      </c>
      <c r="G128" s="10">
        <f t="shared" si="12"/>
        <v>0</v>
      </c>
      <c r="H128" s="10">
        <f t="shared" si="12"/>
        <v>0</v>
      </c>
      <c r="I128" s="10">
        <f t="shared" si="6"/>
        <v>0</v>
      </c>
      <c r="J128" s="45"/>
    </row>
    <row r="129" spans="1:10" ht="15" customHeight="1" x14ac:dyDescent="0.25">
      <c r="A129" s="97"/>
      <c r="B129" s="123"/>
      <c r="C129" s="9" t="s">
        <v>15</v>
      </c>
      <c r="D129" s="51" t="s">
        <v>110</v>
      </c>
      <c r="E129" s="10">
        <f t="shared" si="12"/>
        <v>11871.800000000001</v>
      </c>
      <c r="F129" s="10">
        <f t="shared" si="12"/>
        <v>12087.1</v>
      </c>
      <c r="G129" s="10">
        <f t="shared" si="12"/>
        <v>10150</v>
      </c>
      <c r="H129" s="10">
        <f t="shared" si="12"/>
        <v>10450</v>
      </c>
      <c r="I129" s="10">
        <f t="shared" si="6"/>
        <v>32687.1</v>
      </c>
      <c r="J129" s="45"/>
    </row>
    <row r="130" spans="1:10" ht="25.2" customHeight="1" x14ac:dyDescent="0.25">
      <c r="A130" s="95"/>
      <c r="B130" s="95" t="s">
        <v>51</v>
      </c>
      <c r="C130" s="9" t="s">
        <v>9</v>
      </c>
      <c r="D130" s="9" t="s">
        <v>110</v>
      </c>
      <c r="E130" s="10">
        <f t="shared" ref="E130:H134" si="13">E135+E140+E145+E150+E155</f>
        <v>14166.400000000001</v>
      </c>
      <c r="F130" s="10">
        <f t="shared" si="13"/>
        <v>14553.1</v>
      </c>
      <c r="G130" s="10">
        <f t="shared" si="13"/>
        <v>10150</v>
      </c>
      <c r="H130" s="10">
        <f t="shared" si="13"/>
        <v>10450</v>
      </c>
      <c r="I130" s="10">
        <f t="shared" si="6"/>
        <v>35153.1</v>
      </c>
      <c r="J130" s="52" t="s">
        <v>129</v>
      </c>
    </row>
    <row r="131" spans="1:10" ht="12.75" customHeight="1" x14ac:dyDescent="0.25">
      <c r="A131" s="96"/>
      <c r="B131" s="96"/>
      <c r="C131" s="51" t="s">
        <v>11</v>
      </c>
      <c r="D131" s="51"/>
      <c r="E131" s="10">
        <f t="shared" si="13"/>
        <v>0</v>
      </c>
      <c r="F131" s="10">
        <f t="shared" si="13"/>
        <v>0</v>
      </c>
      <c r="G131" s="10">
        <f t="shared" si="13"/>
        <v>0</v>
      </c>
      <c r="H131" s="10">
        <f t="shared" si="13"/>
        <v>0</v>
      </c>
      <c r="I131" s="10">
        <f t="shared" si="6"/>
        <v>0</v>
      </c>
      <c r="J131" s="45"/>
    </row>
    <row r="132" spans="1:10" ht="12.75" customHeight="1" x14ac:dyDescent="0.25">
      <c r="A132" s="96"/>
      <c r="B132" s="96"/>
      <c r="C132" s="51" t="s">
        <v>12</v>
      </c>
      <c r="D132" s="51"/>
      <c r="E132" s="10">
        <f t="shared" si="13"/>
        <v>2294.6</v>
      </c>
      <c r="F132" s="10">
        <f t="shared" si="13"/>
        <v>2466</v>
      </c>
      <c r="G132" s="10">
        <f t="shared" si="13"/>
        <v>0</v>
      </c>
      <c r="H132" s="10">
        <f t="shared" si="13"/>
        <v>0</v>
      </c>
      <c r="I132" s="10">
        <f t="shared" si="6"/>
        <v>2466</v>
      </c>
      <c r="J132" s="45"/>
    </row>
    <row r="133" spans="1:10" ht="12.75" customHeight="1" x14ac:dyDescent="0.25">
      <c r="A133" s="96"/>
      <c r="B133" s="96"/>
      <c r="C133" s="51" t="s">
        <v>37</v>
      </c>
      <c r="D133" s="51"/>
      <c r="E133" s="10">
        <f t="shared" si="13"/>
        <v>0</v>
      </c>
      <c r="F133" s="10">
        <f t="shared" si="13"/>
        <v>0</v>
      </c>
      <c r="G133" s="10">
        <f t="shared" si="13"/>
        <v>0</v>
      </c>
      <c r="H133" s="10">
        <f t="shared" si="13"/>
        <v>0</v>
      </c>
      <c r="I133" s="10">
        <f t="shared" si="6"/>
        <v>0</v>
      </c>
      <c r="J133" s="45"/>
    </row>
    <row r="134" spans="1:10" ht="18" customHeight="1" x14ac:dyDescent="0.25">
      <c r="A134" s="97"/>
      <c r="B134" s="97"/>
      <c r="C134" s="51" t="s">
        <v>15</v>
      </c>
      <c r="D134" s="51" t="s">
        <v>110</v>
      </c>
      <c r="E134" s="10">
        <f t="shared" si="13"/>
        <v>11871.800000000001</v>
      </c>
      <c r="F134" s="10">
        <f t="shared" si="13"/>
        <v>12087.1</v>
      </c>
      <c r="G134" s="10">
        <f t="shared" si="13"/>
        <v>10150</v>
      </c>
      <c r="H134" s="10">
        <f t="shared" si="13"/>
        <v>10450</v>
      </c>
      <c r="I134" s="10">
        <f t="shared" si="6"/>
        <v>32687.1</v>
      </c>
      <c r="J134" s="45"/>
    </row>
    <row r="135" spans="1:10" x14ac:dyDescent="0.25">
      <c r="A135" s="105" t="s">
        <v>18</v>
      </c>
      <c r="B135" s="79" t="s">
        <v>52</v>
      </c>
      <c r="C135" s="9" t="s">
        <v>9</v>
      </c>
      <c r="D135" s="9" t="s">
        <v>110</v>
      </c>
      <c r="E135" s="10">
        <f>SUM(E136:E139)</f>
        <v>6920.4</v>
      </c>
      <c r="F135" s="10">
        <f>SUM(F136:F139)</f>
        <v>7000</v>
      </c>
      <c r="G135" s="10">
        <f>SUM(G136:G139)</f>
        <v>7100</v>
      </c>
      <c r="H135" s="10">
        <f>SUM(H136:H139)</f>
        <v>7300</v>
      </c>
      <c r="I135" s="10">
        <f t="shared" si="6"/>
        <v>21400</v>
      </c>
      <c r="J135" s="45"/>
    </row>
    <row r="136" spans="1:10" x14ac:dyDescent="0.25">
      <c r="A136" s="105"/>
      <c r="B136" s="80"/>
      <c r="C136" s="51" t="s">
        <v>11</v>
      </c>
      <c r="D136" s="51"/>
      <c r="E136" s="11"/>
      <c r="F136" s="11"/>
      <c r="G136" s="11"/>
      <c r="H136" s="11"/>
      <c r="I136" s="10">
        <f t="shared" ref="I136:I171" si="14">SUM(F136:H136)</f>
        <v>0</v>
      </c>
      <c r="J136" s="45"/>
    </row>
    <row r="137" spans="1:10" x14ac:dyDescent="0.25">
      <c r="A137" s="105"/>
      <c r="B137" s="80"/>
      <c r="C137" s="51" t="s">
        <v>12</v>
      </c>
      <c r="D137" s="51"/>
      <c r="E137" s="11"/>
      <c r="F137" s="11"/>
      <c r="G137" s="11"/>
      <c r="H137" s="11"/>
      <c r="I137" s="10">
        <f t="shared" si="14"/>
        <v>0</v>
      </c>
      <c r="J137" s="45"/>
    </row>
    <row r="138" spans="1:10" x14ac:dyDescent="0.25">
      <c r="A138" s="105"/>
      <c r="B138" s="80"/>
      <c r="C138" s="51" t="s">
        <v>37</v>
      </c>
      <c r="D138" s="51"/>
      <c r="E138" s="11"/>
      <c r="F138" s="11"/>
      <c r="G138" s="11"/>
      <c r="H138" s="11"/>
      <c r="I138" s="10">
        <f t="shared" si="14"/>
        <v>0</v>
      </c>
      <c r="J138" s="45"/>
    </row>
    <row r="139" spans="1:10" x14ac:dyDescent="0.25">
      <c r="A139" s="105"/>
      <c r="B139" s="81"/>
      <c r="C139" s="51" t="s">
        <v>15</v>
      </c>
      <c r="D139" s="51" t="s">
        <v>110</v>
      </c>
      <c r="E139" s="11">
        <v>6920.4</v>
      </c>
      <c r="F139" s="11">
        <v>7000</v>
      </c>
      <c r="G139" s="11">
        <v>7100</v>
      </c>
      <c r="H139" s="11">
        <v>7300</v>
      </c>
      <c r="I139" s="10">
        <f t="shared" si="14"/>
        <v>21400</v>
      </c>
      <c r="J139" s="45"/>
    </row>
    <row r="140" spans="1:10" x14ac:dyDescent="0.25">
      <c r="A140" s="118" t="s">
        <v>20</v>
      </c>
      <c r="B140" s="101" t="s">
        <v>53</v>
      </c>
      <c r="C140" s="9" t="s">
        <v>9</v>
      </c>
      <c r="D140" s="9" t="s">
        <v>110</v>
      </c>
      <c r="E140" s="10">
        <f>SUM(E141:E144)</f>
        <v>2624.8</v>
      </c>
      <c r="F140" s="10">
        <f>SUM(F141:F144)</f>
        <v>2650</v>
      </c>
      <c r="G140" s="10">
        <f>SUM(G141:G144)</f>
        <v>2700</v>
      </c>
      <c r="H140" s="10">
        <f>SUM(H141:H144)</f>
        <v>2800</v>
      </c>
      <c r="I140" s="10">
        <f t="shared" si="14"/>
        <v>8150</v>
      </c>
      <c r="J140" s="45"/>
    </row>
    <row r="141" spans="1:10" x14ac:dyDescent="0.25">
      <c r="A141" s="119"/>
      <c r="B141" s="101"/>
      <c r="C141" s="51" t="s">
        <v>11</v>
      </c>
      <c r="D141" s="51"/>
      <c r="E141" s="11"/>
      <c r="F141" s="11"/>
      <c r="G141" s="11"/>
      <c r="H141" s="11"/>
      <c r="I141" s="10">
        <f t="shared" si="14"/>
        <v>0</v>
      </c>
      <c r="J141" s="45"/>
    </row>
    <row r="142" spans="1:10" x14ac:dyDescent="0.25">
      <c r="A142" s="119"/>
      <c r="B142" s="101"/>
      <c r="C142" s="51" t="s">
        <v>12</v>
      </c>
      <c r="D142" s="51"/>
      <c r="E142" s="11"/>
      <c r="F142" s="11"/>
      <c r="G142" s="11"/>
      <c r="H142" s="11"/>
      <c r="I142" s="10">
        <f t="shared" si="14"/>
        <v>0</v>
      </c>
      <c r="J142" s="45"/>
    </row>
    <row r="143" spans="1:10" x14ac:dyDescent="0.25">
      <c r="A143" s="119"/>
      <c r="B143" s="101"/>
      <c r="C143" s="51" t="s">
        <v>37</v>
      </c>
      <c r="D143" s="51"/>
      <c r="E143" s="11"/>
      <c r="F143" s="11"/>
      <c r="G143" s="11"/>
      <c r="H143" s="11"/>
      <c r="I143" s="10">
        <f t="shared" si="14"/>
        <v>0</v>
      </c>
      <c r="J143" s="45"/>
    </row>
    <row r="144" spans="1:10" x14ac:dyDescent="0.25">
      <c r="A144" s="120"/>
      <c r="B144" s="101"/>
      <c r="C144" s="51" t="s">
        <v>15</v>
      </c>
      <c r="D144" s="51" t="s">
        <v>110</v>
      </c>
      <c r="E144" s="11">
        <v>2624.8</v>
      </c>
      <c r="F144" s="11">
        <v>2650</v>
      </c>
      <c r="G144" s="11">
        <v>2700</v>
      </c>
      <c r="H144" s="11">
        <v>2800</v>
      </c>
      <c r="I144" s="10">
        <f t="shared" si="14"/>
        <v>8150</v>
      </c>
      <c r="J144" s="45"/>
    </row>
    <row r="145" spans="1:10" ht="12.75" customHeight="1" x14ac:dyDescent="0.25">
      <c r="A145" s="105" t="s">
        <v>40</v>
      </c>
      <c r="B145" s="105" t="s">
        <v>54</v>
      </c>
      <c r="C145" s="9" t="s">
        <v>9</v>
      </c>
      <c r="D145" s="9" t="s">
        <v>110</v>
      </c>
      <c r="E145" s="10">
        <f>E147+E149</f>
        <v>3789.2</v>
      </c>
      <c r="F145" s="10">
        <f>F147+F149</f>
        <v>4132</v>
      </c>
      <c r="G145" s="10">
        <f>G147+G149</f>
        <v>0</v>
      </c>
      <c r="H145" s="10">
        <f>H147+H149</f>
        <v>0</v>
      </c>
      <c r="I145" s="10">
        <f t="shared" si="14"/>
        <v>4132</v>
      </c>
      <c r="J145" s="45"/>
    </row>
    <row r="146" spans="1:10" x14ac:dyDescent="0.25">
      <c r="A146" s="105"/>
      <c r="B146" s="105"/>
      <c r="C146" s="51" t="s">
        <v>11</v>
      </c>
      <c r="D146" s="51"/>
      <c r="E146" s="11"/>
      <c r="F146" s="11"/>
      <c r="G146" s="11"/>
      <c r="H146" s="11"/>
      <c r="I146" s="10">
        <f t="shared" si="14"/>
        <v>0</v>
      </c>
      <c r="J146" s="45"/>
    </row>
    <row r="147" spans="1:10" x14ac:dyDescent="0.25">
      <c r="A147" s="105"/>
      <c r="B147" s="105"/>
      <c r="C147" s="51" t="s">
        <v>12</v>
      </c>
      <c r="D147" s="51"/>
      <c r="E147" s="20">
        <v>1894.6</v>
      </c>
      <c r="F147" s="11">
        <v>2066</v>
      </c>
      <c r="G147" s="11"/>
      <c r="H147" s="11"/>
      <c r="I147" s="10">
        <f t="shared" si="14"/>
        <v>2066</v>
      </c>
      <c r="J147" s="45"/>
    </row>
    <row r="148" spans="1:10" x14ac:dyDescent="0.25">
      <c r="A148" s="105"/>
      <c r="B148" s="105"/>
      <c r="C148" s="51" t="s">
        <v>37</v>
      </c>
      <c r="D148" s="51"/>
      <c r="E148" s="11"/>
      <c r="F148" s="11"/>
      <c r="G148" s="11"/>
      <c r="H148" s="11"/>
      <c r="I148" s="10">
        <f t="shared" si="14"/>
        <v>0</v>
      </c>
      <c r="J148" s="45"/>
    </row>
    <row r="149" spans="1:10" x14ac:dyDescent="0.25">
      <c r="A149" s="105"/>
      <c r="B149" s="105"/>
      <c r="C149" s="51" t="s">
        <v>15</v>
      </c>
      <c r="D149" s="51" t="s">
        <v>110</v>
      </c>
      <c r="E149" s="20">
        <v>1894.6</v>
      </c>
      <c r="F149" s="11">
        <v>2066</v>
      </c>
      <c r="G149" s="11"/>
      <c r="H149" s="11"/>
      <c r="I149" s="10">
        <f t="shared" si="14"/>
        <v>2066</v>
      </c>
      <c r="J149" s="45"/>
    </row>
    <row r="150" spans="1:10" ht="13.2" customHeight="1" x14ac:dyDescent="0.25">
      <c r="A150" s="105" t="s">
        <v>42</v>
      </c>
      <c r="B150" s="105" t="s">
        <v>55</v>
      </c>
      <c r="C150" s="9" t="s">
        <v>9</v>
      </c>
      <c r="D150" s="9" t="s">
        <v>110</v>
      </c>
      <c r="E150" s="21">
        <v>400</v>
      </c>
      <c r="F150" s="10">
        <f>SUM(F151:F154)</f>
        <v>350</v>
      </c>
      <c r="G150" s="10">
        <f>SUM(G151:G154)</f>
        <v>350</v>
      </c>
      <c r="H150" s="10">
        <f>SUM(H151:H154)</f>
        <v>350</v>
      </c>
      <c r="I150" s="10">
        <f t="shared" si="14"/>
        <v>1050</v>
      </c>
      <c r="J150" s="45"/>
    </row>
    <row r="151" spans="1:10" x14ac:dyDescent="0.25">
      <c r="A151" s="105"/>
      <c r="B151" s="105"/>
      <c r="C151" s="51" t="s">
        <v>11</v>
      </c>
      <c r="D151" s="51"/>
      <c r="E151" s="11"/>
      <c r="F151" s="11"/>
      <c r="G151" s="11"/>
      <c r="H151" s="11"/>
      <c r="I151" s="10">
        <f t="shared" si="14"/>
        <v>0</v>
      </c>
      <c r="J151" s="45"/>
    </row>
    <row r="152" spans="1:10" x14ac:dyDescent="0.25">
      <c r="A152" s="105"/>
      <c r="B152" s="105"/>
      <c r="C152" s="51" t="s">
        <v>12</v>
      </c>
      <c r="D152" s="51"/>
      <c r="E152" s="11"/>
      <c r="F152" s="11"/>
      <c r="G152" s="11"/>
      <c r="H152" s="11"/>
      <c r="I152" s="10">
        <f t="shared" si="14"/>
        <v>0</v>
      </c>
      <c r="J152" s="45"/>
    </row>
    <row r="153" spans="1:10" x14ac:dyDescent="0.25">
      <c r="A153" s="105"/>
      <c r="B153" s="105"/>
      <c r="C153" s="51" t="s">
        <v>37</v>
      </c>
      <c r="D153" s="51"/>
      <c r="E153" s="11"/>
      <c r="F153" s="11"/>
      <c r="G153" s="11"/>
      <c r="H153" s="11"/>
      <c r="I153" s="10">
        <f t="shared" si="14"/>
        <v>0</v>
      </c>
      <c r="J153" s="45"/>
    </row>
    <row r="154" spans="1:10" x14ac:dyDescent="0.25">
      <c r="A154" s="105"/>
      <c r="B154" s="105"/>
      <c r="C154" s="51" t="s">
        <v>15</v>
      </c>
      <c r="D154" s="51" t="s">
        <v>110</v>
      </c>
      <c r="E154" s="20">
        <v>400</v>
      </c>
      <c r="F154" s="11">
        <v>350</v>
      </c>
      <c r="G154" s="11">
        <v>350</v>
      </c>
      <c r="H154" s="11">
        <v>350</v>
      </c>
      <c r="I154" s="10">
        <f t="shared" si="14"/>
        <v>1050</v>
      </c>
      <c r="J154" s="45"/>
    </row>
    <row r="155" spans="1:10" ht="13.2" customHeight="1" x14ac:dyDescent="0.25">
      <c r="A155" s="105" t="s">
        <v>45</v>
      </c>
      <c r="B155" s="118" t="s">
        <v>56</v>
      </c>
      <c r="C155" s="9" t="s">
        <v>9</v>
      </c>
      <c r="D155" s="9" t="s">
        <v>110</v>
      </c>
      <c r="E155" s="10">
        <f>SUM(E156:E159)</f>
        <v>432</v>
      </c>
      <c r="F155" s="10">
        <f>SUM(F156:F159)</f>
        <v>421.1</v>
      </c>
      <c r="G155" s="10">
        <f>SUM(G156:G159)</f>
        <v>0</v>
      </c>
      <c r="H155" s="10">
        <f>SUM(H156:H159)</f>
        <v>0</v>
      </c>
      <c r="I155" s="10">
        <f t="shared" si="14"/>
        <v>421.1</v>
      </c>
      <c r="J155" s="45"/>
    </row>
    <row r="156" spans="1:10" x14ac:dyDescent="0.25">
      <c r="A156" s="105"/>
      <c r="B156" s="119"/>
      <c r="C156" s="51" t="s">
        <v>11</v>
      </c>
      <c r="D156" s="51"/>
      <c r="E156" s="11"/>
      <c r="F156" s="11"/>
      <c r="G156" s="11"/>
      <c r="H156" s="11"/>
      <c r="I156" s="10">
        <f t="shared" si="14"/>
        <v>0</v>
      </c>
      <c r="J156" s="45"/>
    </row>
    <row r="157" spans="1:10" x14ac:dyDescent="0.25">
      <c r="A157" s="105"/>
      <c r="B157" s="119"/>
      <c r="C157" s="51" t="s">
        <v>12</v>
      </c>
      <c r="D157" s="51"/>
      <c r="E157" s="11">
        <v>400</v>
      </c>
      <c r="F157" s="11">
        <v>400</v>
      </c>
      <c r="G157" s="11"/>
      <c r="H157" s="11"/>
      <c r="I157" s="10">
        <f t="shared" si="14"/>
        <v>400</v>
      </c>
      <c r="J157" s="45"/>
    </row>
    <row r="158" spans="1:10" x14ac:dyDescent="0.25">
      <c r="A158" s="105"/>
      <c r="B158" s="119"/>
      <c r="C158" s="51" t="s">
        <v>37</v>
      </c>
      <c r="D158" s="51"/>
      <c r="E158" s="11"/>
      <c r="F158" s="11"/>
      <c r="G158" s="11"/>
      <c r="H158" s="11"/>
      <c r="I158" s="10">
        <f t="shared" si="14"/>
        <v>0</v>
      </c>
      <c r="J158" s="45"/>
    </row>
    <row r="159" spans="1:10" ht="13.5" customHeight="1" x14ac:dyDescent="0.25">
      <c r="A159" s="105"/>
      <c r="B159" s="120"/>
      <c r="C159" s="51" t="s">
        <v>15</v>
      </c>
      <c r="D159" s="51" t="s">
        <v>110</v>
      </c>
      <c r="E159" s="11">
        <v>32</v>
      </c>
      <c r="F159" s="11">
        <v>21.1</v>
      </c>
      <c r="G159" s="11"/>
      <c r="H159" s="11"/>
      <c r="I159" s="10">
        <f t="shared" si="14"/>
        <v>21.1</v>
      </c>
      <c r="J159" s="45"/>
    </row>
    <row r="160" spans="1:10" s="17" customFormat="1" ht="0.75" hidden="1" customHeight="1" x14ac:dyDescent="0.25">
      <c r="A160" s="111" t="s">
        <v>57</v>
      </c>
      <c r="B160" s="112" t="s">
        <v>58</v>
      </c>
      <c r="C160" s="13" t="s">
        <v>9</v>
      </c>
      <c r="D160" s="9" t="s">
        <v>10</v>
      </c>
      <c r="E160" s="18">
        <v>432</v>
      </c>
      <c r="F160" s="18"/>
      <c r="G160" s="18"/>
      <c r="H160" s="18"/>
      <c r="I160" s="10">
        <f t="shared" si="14"/>
        <v>0</v>
      </c>
      <c r="J160" s="49"/>
    </row>
    <row r="161" spans="1:10" s="17" customFormat="1" hidden="1" x14ac:dyDescent="0.25">
      <c r="A161" s="111"/>
      <c r="B161" s="113"/>
      <c r="C161" s="16" t="s">
        <v>11</v>
      </c>
      <c r="D161" s="51"/>
      <c r="E161" s="18"/>
      <c r="F161" s="18"/>
      <c r="G161" s="18"/>
      <c r="H161" s="18"/>
      <c r="I161" s="10">
        <f t="shared" si="14"/>
        <v>0</v>
      </c>
      <c r="J161" s="49"/>
    </row>
    <row r="162" spans="1:10" s="17" customFormat="1" hidden="1" x14ac:dyDescent="0.25">
      <c r="A162" s="111"/>
      <c r="B162" s="113"/>
      <c r="C162" s="16" t="s">
        <v>12</v>
      </c>
      <c r="D162" s="51"/>
      <c r="E162" s="18"/>
      <c r="F162" s="18"/>
      <c r="G162" s="18"/>
      <c r="H162" s="18"/>
      <c r="I162" s="10">
        <f t="shared" si="14"/>
        <v>0</v>
      </c>
      <c r="J162" s="49"/>
    </row>
    <row r="163" spans="1:10" s="17" customFormat="1" hidden="1" x14ac:dyDescent="0.25">
      <c r="A163" s="111"/>
      <c r="B163" s="113"/>
      <c r="C163" s="16" t="s">
        <v>13</v>
      </c>
      <c r="D163" s="51"/>
      <c r="E163" s="18"/>
      <c r="F163" s="18"/>
      <c r="G163" s="18"/>
      <c r="H163" s="18"/>
      <c r="I163" s="10">
        <f t="shared" si="14"/>
        <v>0</v>
      </c>
      <c r="J163" s="49"/>
    </row>
    <row r="164" spans="1:10" s="17" customFormat="1" hidden="1" x14ac:dyDescent="0.25">
      <c r="A164" s="111"/>
      <c r="B164" s="113"/>
      <c r="C164" s="16" t="s">
        <v>37</v>
      </c>
      <c r="D164" s="51"/>
      <c r="E164" s="18"/>
      <c r="F164" s="18"/>
      <c r="G164" s="18"/>
      <c r="H164" s="18"/>
      <c r="I164" s="10">
        <f t="shared" si="14"/>
        <v>0</v>
      </c>
      <c r="J164" s="49"/>
    </row>
    <row r="165" spans="1:10" s="17" customFormat="1" ht="1.5" hidden="1" customHeight="1" x14ac:dyDescent="0.25">
      <c r="A165" s="111"/>
      <c r="B165" s="114"/>
      <c r="C165" s="16" t="s">
        <v>15</v>
      </c>
      <c r="D165" s="51" t="s">
        <v>10</v>
      </c>
      <c r="E165" s="18">
        <v>32</v>
      </c>
      <c r="F165" s="18"/>
      <c r="G165" s="18"/>
      <c r="H165" s="18"/>
      <c r="I165" s="10">
        <f t="shared" si="14"/>
        <v>0</v>
      </c>
      <c r="J165" s="49"/>
    </row>
    <row r="166" spans="1:10" ht="26.4" x14ac:dyDescent="0.25">
      <c r="A166" s="95">
        <v>5</v>
      </c>
      <c r="B166" s="115" t="s">
        <v>59</v>
      </c>
      <c r="C166" s="9" t="s">
        <v>9</v>
      </c>
      <c r="D166" s="9" t="s">
        <v>110</v>
      </c>
      <c r="E166" s="10">
        <f>SUM(E167:E170)</f>
        <v>3270.5</v>
      </c>
      <c r="F166" s="10">
        <f>SUM(F167:F170)</f>
        <v>3200</v>
      </c>
      <c r="G166" s="10">
        <f>SUM(G167:G170)</f>
        <v>3200</v>
      </c>
      <c r="H166" s="10">
        <f>SUM(H167:H170)</f>
        <v>3200</v>
      </c>
      <c r="I166" s="10">
        <f t="shared" si="14"/>
        <v>9600</v>
      </c>
      <c r="J166" s="52" t="s">
        <v>130</v>
      </c>
    </row>
    <row r="167" spans="1:10" x14ac:dyDescent="0.25">
      <c r="A167" s="96"/>
      <c r="B167" s="116"/>
      <c r="C167" s="9" t="s">
        <v>11</v>
      </c>
      <c r="D167" s="51"/>
      <c r="E167" s="11">
        <f t="shared" ref="E167:H170" si="15">E172</f>
        <v>0</v>
      </c>
      <c r="F167" s="11">
        <f t="shared" si="15"/>
        <v>0</v>
      </c>
      <c r="G167" s="11">
        <f t="shared" si="15"/>
        <v>0</v>
      </c>
      <c r="H167" s="11">
        <f t="shared" si="15"/>
        <v>0</v>
      </c>
      <c r="I167" s="10">
        <f t="shared" si="14"/>
        <v>0</v>
      </c>
      <c r="J167" s="45"/>
    </row>
    <row r="168" spans="1:10" x14ac:dyDescent="0.25">
      <c r="A168" s="96"/>
      <c r="B168" s="116"/>
      <c r="C168" s="9" t="s">
        <v>12</v>
      </c>
      <c r="D168" s="51"/>
      <c r="E168" s="11">
        <f t="shared" si="15"/>
        <v>0</v>
      </c>
      <c r="F168" s="11">
        <f t="shared" si="15"/>
        <v>0</v>
      </c>
      <c r="G168" s="11">
        <f t="shared" si="15"/>
        <v>0</v>
      </c>
      <c r="H168" s="11">
        <f t="shared" si="15"/>
        <v>0</v>
      </c>
      <c r="I168" s="10">
        <f t="shared" si="14"/>
        <v>0</v>
      </c>
      <c r="J168" s="45"/>
    </row>
    <row r="169" spans="1:10" x14ac:dyDescent="0.25">
      <c r="A169" s="96"/>
      <c r="B169" s="116"/>
      <c r="C169" s="9" t="s">
        <v>37</v>
      </c>
      <c r="D169" s="51"/>
      <c r="E169" s="11">
        <f t="shared" si="15"/>
        <v>152.6</v>
      </c>
      <c r="F169" s="11">
        <f t="shared" si="15"/>
        <v>0</v>
      </c>
      <c r="G169" s="11">
        <f t="shared" si="15"/>
        <v>0</v>
      </c>
      <c r="H169" s="11">
        <f t="shared" si="15"/>
        <v>0</v>
      </c>
      <c r="I169" s="10">
        <f t="shared" si="14"/>
        <v>0</v>
      </c>
      <c r="J169" s="45"/>
    </row>
    <row r="170" spans="1:10" ht="13.5" customHeight="1" x14ac:dyDescent="0.25">
      <c r="A170" s="97"/>
      <c r="B170" s="117"/>
      <c r="C170" s="9" t="s">
        <v>15</v>
      </c>
      <c r="D170" s="51" t="s">
        <v>110</v>
      </c>
      <c r="E170" s="11">
        <f t="shared" si="15"/>
        <v>3117.9</v>
      </c>
      <c r="F170" s="11">
        <f t="shared" si="15"/>
        <v>3200</v>
      </c>
      <c r="G170" s="11">
        <f t="shared" si="15"/>
        <v>3200</v>
      </c>
      <c r="H170" s="11">
        <f t="shared" si="15"/>
        <v>3200</v>
      </c>
      <c r="I170" s="10">
        <f t="shared" si="14"/>
        <v>9600</v>
      </c>
      <c r="J170" s="45"/>
    </row>
    <row r="171" spans="1:10" ht="24" customHeight="1" x14ac:dyDescent="0.25">
      <c r="A171" s="95"/>
      <c r="B171" s="95" t="s">
        <v>60</v>
      </c>
      <c r="C171" s="9" t="s">
        <v>9</v>
      </c>
      <c r="D171" s="9" t="s">
        <v>110</v>
      </c>
      <c r="E171" s="10">
        <f>SUM(E172:E175)</f>
        <v>3270.5</v>
      </c>
      <c r="F171" s="10">
        <f>SUM(F172:F175)</f>
        <v>3200</v>
      </c>
      <c r="G171" s="10">
        <f>SUM(G172:G175)</f>
        <v>3200</v>
      </c>
      <c r="H171" s="10">
        <f>SUM(H172:H175)</f>
        <v>3200</v>
      </c>
      <c r="I171" s="10">
        <f t="shared" si="14"/>
        <v>9600</v>
      </c>
      <c r="J171" s="52" t="s">
        <v>130</v>
      </c>
    </row>
    <row r="172" spans="1:10" ht="13.5" customHeight="1" x14ac:dyDescent="0.25">
      <c r="A172" s="96"/>
      <c r="B172" s="96"/>
      <c r="C172" s="51" t="s">
        <v>11</v>
      </c>
      <c r="D172" s="51"/>
      <c r="E172" s="11">
        <f t="shared" ref="E172:H175" si="16">E177+E182+E187</f>
        <v>0</v>
      </c>
      <c r="F172" s="11">
        <f t="shared" si="16"/>
        <v>0</v>
      </c>
      <c r="G172" s="11">
        <f t="shared" si="16"/>
        <v>0</v>
      </c>
      <c r="H172" s="11">
        <f t="shared" si="16"/>
        <v>0</v>
      </c>
      <c r="I172" s="10">
        <f t="shared" ref="I172:I224" si="17">SUM(F172:H172)</f>
        <v>0</v>
      </c>
      <c r="J172" s="45"/>
    </row>
    <row r="173" spans="1:10" ht="13.5" customHeight="1" x14ac:dyDescent="0.25">
      <c r="A173" s="96"/>
      <c r="B173" s="96"/>
      <c r="C173" s="51" t="s">
        <v>12</v>
      </c>
      <c r="D173" s="51"/>
      <c r="E173" s="11">
        <f t="shared" si="16"/>
        <v>0</v>
      </c>
      <c r="F173" s="11">
        <f t="shared" si="16"/>
        <v>0</v>
      </c>
      <c r="G173" s="11">
        <f t="shared" si="16"/>
        <v>0</v>
      </c>
      <c r="H173" s="11">
        <f t="shared" si="16"/>
        <v>0</v>
      </c>
      <c r="I173" s="10">
        <f t="shared" si="17"/>
        <v>0</v>
      </c>
      <c r="J173" s="45"/>
    </row>
    <row r="174" spans="1:10" ht="13.5" customHeight="1" x14ac:dyDescent="0.25">
      <c r="A174" s="96"/>
      <c r="B174" s="96"/>
      <c r="C174" s="51" t="s">
        <v>37</v>
      </c>
      <c r="D174" s="51"/>
      <c r="E174" s="11">
        <f t="shared" si="16"/>
        <v>152.6</v>
      </c>
      <c r="F174" s="11">
        <f t="shared" si="16"/>
        <v>0</v>
      </c>
      <c r="G174" s="11">
        <f t="shared" si="16"/>
        <v>0</v>
      </c>
      <c r="H174" s="11">
        <f t="shared" si="16"/>
        <v>0</v>
      </c>
      <c r="I174" s="10">
        <f t="shared" si="17"/>
        <v>0</v>
      </c>
      <c r="J174" s="45"/>
    </row>
    <row r="175" spans="1:10" ht="13.5" customHeight="1" x14ac:dyDescent="0.25">
      <c r="A175" s="97"/>
      <c r="B175" s="97"/>
      <c r="C175" s="51" t="s">
        <v>15</v>
      </c>
      <c r="D175" s="51" t="s">
        <v>110</v>
      </c>
      <c r="E175" s="11">
        <f t="shared" si="16"/>
        <v>3117.9</v>
      </c>
      <c r="F175" s="11">
        <f t="shared" si="16"/>
        <v>3200</v>
      </c>
      <c r="G175" s="11">
        <f t="shared" si="16"/>
        <v>3200</v>
      </c>
      <c r="H175" s="11">
        <f t="shared" si="16"/>
        <v>3200</v>
      </c>
      <c r="I175" s="10">
        <f t="shared" si="17"/>
        <v>9600</v>
      </c>
      <c r="J175" s="45"/>
    </row>
    <row r="176" spans="1:10" x14ac:dyDescent="0.25">
      <c r="A176" s="105" t="s">
        <v>18</v>
      </c>
      <c r="B176" s="79" t="s">
        <v>61</v>
      </c>
      <c r="C176" s="9" t="s">
        <v>9</v>
      </c>
      <c r="D176" s="9" t="s">
        <v>110</v>
      </c>
      <c r="E176" s="10">
        <f>SUM(E177:E180)</f>
        <v>200</v>
      </c>
      <c r="F176" s="10">
        <f>SUM(F177:F180)</f>
        <v>200</v>
      </c>
      <c r="G176" s="10">
        <f>SUM(G177:G180)</f>
        <v>200</v>
      </c>
      <c r="H176" s="10">
        <f>SUM(H177:H180)</f>
        <v>200</v>
      </c>
      <c r="I176" s="10">
        <f t="shared" si="17"/>
        <v>600</v>
      </c>
      <c r="J176" s="45"/>
    </row>
    <row r="177" spans="1:10" x14ac:dyDescent="0.25">
      <c r="A177" s="105"/>
      <c r="B177" s="80"/>
      <c r="C177" s="51" t="s">
        <v>11</v>
      </c>
      <c r="D177" s="51"/>
      <c r="E177" s="11"/>
      <c r="F177" s="11"/>
      <c r="G177" s="11"/>
      <c r="H177" s="11"/>
      <c r="I177" s="10">
        <f t="shared" si="17"/>
        <v>0</v>
      </c>
      <c r="J177" s="45"/>
    </row>
    <row r="178" spans="1:10" x14ac:dyDescent="0.25">
      <c r="A178" s="105"/>
      <c r="B178" s="80"/>
      <c r="C178" s="51" t="s">
        <v>12</v>
      </c>
      <c r="D178" s="51"/>
      <c r="E178" s="11"/>
      <c r="F178" s="11"/>
      <c r="G178" s="11"/>
      <c r="H178" s="11"/>
      <c r="I178" s="10">
        <f t="shared" si="17"/>
        <v>0</v>
      </c>
      <c r="J178" s="45"/>
    </row>
    <row r="179" spans="1:10" x14ac:dyDescent="0.25">
      <c r="A179" s="105"/>
      <c r="B179" s="80"/>
      <c r="C179" s="51" t="s">
        <v>37</v>
      </c>
      <c r="D179" s="51"/>
      <c r="E179" s="11"/>
      <c r="F179" s="11"/>
      <c r="G179" s="11"/>
      <c r="H179" s="11"/>
      <c r="I179" s="10">
        <f t="shared" si="17"/>
        <v>0</v>
      </c>
      <c r="J179" s="45"/>
    </row>
    <row r="180" spans="1:10" x14ac:dyDescent="0.25">
      <c r="A180" s="105"/>
      <c r="B180" s="81"/>
      <c r="C180" s="51" t="s">
        <v>15</v>
      </c>
      <c r="D180" s="51" t="s">
        <v>110</v>
      </c>
      <c r="E180" s="11">
        <v>200</v>
      </c>
      <c r="F180" s="11">
        <v>200</v>
      </c>
      <c r="G180" s="11">
        <v>200</v>
      </c>
      <c r="H180" s="11">
        <v>200</v>
      </c>
      <c r="I180" s="10">
        <f t="shared" si="17"/>
        <v>600</v>
      </c>
      <c r="J180" s="45"/>
    </row>
    <row r="181" spans="1:10" x14ac:dyDescent="0.25">
      <c r="A181" s="76" t="s">
        <v>20</v>
      </c>
      <c r="B181" s="79" t="s">
        <v>62</v>
      </c>
      <c r="C181" s="9" t="s">
        <v>9</v>
      </c>
      <c r="D181" s="9" t="s">
        <v>110</v>
      </c>
      <c r="E181" s="10">
        <f>SUM(E182:E185)</f>
        <v>595.5</v>
      </c>
      <c r="F181" s="10">
        <f>SUM(F182:F185)</f>
        <v>500</v>
      </c>
      <c r="G181" s="10">
        <f>SUM(G182:G185)</f>
        <v>500</v>
      </c>
      <c r="H181" s="10">
        <f>SUM(H182:H185)</f>
        <v>500</v>
      </c>
      <c r="I181" s="10">
        <f t="shared" ref="I181:I185" si="18">SUM(F181:H181)</f>
        <v>1500</v>
      </c>
      <c r="J181" s="45"/>
    </row>
    <row r="182" spans="1:10" x14ac:dyDescent="0.25">
      <c r="A182" s="77"/>
      <c r="B182" s="80"/>
      <c r="C182" s="51" t="s">
        <v>11</v>
      </c>
      <c r="D182" s="51"/>
      <c r="E182" s="11"/>
      <c r="F182" s="11"/>
      <c r="G182" s="11"/>
      <c r="H182" s="11"/>
      <c r="I182" s="10">
        <f t="shared" si="18"/>
        <v>0</v>
      </c>
      <c r="J182" s="45"/>
    </row>
    <row r="183" spans="1:10" x14ac:dyDescent="0.25">
      <c r="A183" s="77"/>
      <c r="B183" s="80"/>
      <c r="C183" s="51" t="s">
        <v>12</v>
      </c>
      <c r="D183" s="51"/>
      <c r="E183" s="11"/>
      <c r="F183" s="11"/>
      <c r="G183" s="11"/>
      <c r="H183" s="11"/>
      <c r="I183" s="10">
        <f t="shared" si="18"/>
        <v>0</v>
      </c>
      <c r="J183" s="45"/>
    </row>
    <row r="184" spans="1:10" x14ac:dyDescent="0.25">
      <c r="A184" s="77"/>
      <c r="B184" s="80"/>
      <c r="C184" s="51" t="s">
        <v>37</v>
      </c>
      <c r="D184" s="51"/>
      <c r="E184" s="11">
        <v>77.599999999999994</v>
      </c>
      <c r="F184" s="11"/>
      <c r="G184" s="11"/>
      <c r="H184" s="11"/>
      <c r="I184" s="10">
        <f t="shared" si="18"/>
        <v>0</v>
      </c>
      <c r="J184" s="45"/>
    </row>
    <row r="185" spans="1:10" x14ac:dyDescent="0.25">
      <c r="A185" s="78"/>
      <c r="B185" s="81"/>
      <c r="C185" s="51" t="s">
        <v>15</v>
      </c>
      <c r="D185" s="51" t="s">
        <v>110</v>
      </c>
      <c r="E185" s="11">
        <v>517.9</v>
      </c>
      <c r="F185" s="11">
        <v>500</v>
      </c>
      <c r="G185" s="11">
        <v>500</v>
      </c>
      <c r="H185" s="11">
        <v>500</v>
      </c>
      <c r="I185" s="10">
        <f t="shared" si="18"/>
        <v>1500</v>
      </c>
      <c r="J185" s="45"/>
    </row>
    <row r="186" spans="1:10" x14ac:dyDescent="0.25">
      <c r="A186" s="76" t="s">
        <v>40</v>
      </c>
      <c r="B186" s="79" t="s">
        <v>63</v>
      </c>
      <c r="C186" s="9" t="s">
        <v>9</v>
      </c>
      <c r="D186" s="9" t="s">
        <v>110</v>
      </c>
      <c r="E186" s="10">
        <f>SUM(E187:E190)</f>
        <v>2475</v>
      </c>
      <c r="F186" s="10">
        <f>SUM(F187:F190)</f>
        <v>2500</v>
      </c>
      <c r="G186" s="10">
        <f>SUM(G187:G190)</f>
        <v>2500</v>
      </c>
      <c r="H186" s="10">
        <f>SUM(H187:H190)</f>
        <v>2500</v>
      </c>
      <c r="I186" s="10">
        <f t="shared" si="17"/>
        <v>7500</v>
      </c>
      <c r="J186" s="45"/>
    </row>
    <row r="187" spans="1:10" x14ac:dyDescent="0.25">
      <c r="A187" s="77"/>
      <c r="B187" s="80"/>
      <c r="C187" s="51" t="s">
        <v>11</v>
      </c>
      <c r="D187" s="51"/>
      <c r="E187" s="11"/>
      <c r="F187" s="11"/>
      <c r="G187" s="11"/>
      <c r="H187" s="11"/>
      <c r="I187" s="10">
        <f t="shared" si="17"/>
        <v>0</v>
      </c>
      <c r="J187" s="45"/>
    </row>
    <row r="188" spans="1:10" x14ac:dyDescent="0.25">
      <c r="A188" s="77"/>
      <c r="B188" s="80"/>
      <c r="C188" s="51" t="s">
        <v>12</v>
      </c>
      <c r="D188" s="51"/>
      <c r="E188" s="11"/>
      <c r="F188" s="11"/>
      <c r="G188" s="11"/>
      <c r="H188" s="11"/>
      <c r="I188" s="10">
        <f t="shared" si="17"/>
        <v>0</v>
      </c>
      <c r="J188" s="45"/>
    </row>
    <row r="189" spans="1:10" x14ac:dyDescent="0.25">
      <c r="A189" s="77"/>
      <c r="B189" s="80"/>
      <c r="C189" s="51" t="s">
        <v>37</v>
      </c>
      <c r="D189" s="51"/>
      <c r="E189" s="11">
        <v>75</v>
      </c>
      <c r="F189" s="11"/>
      <c r="G189" s="11"/>
      <c r="H189" s="11"/>
      <c r="I189" s="10">
        <f t="shared" si="17"/>
        <v>0</v>
      </c>
      <c r="J189" s="45"/>
    </row>
    <row r="190" spans="1:10" ht="13.2" customHeight="1" x14ac:dyDescent="0.25">
      <c r="A190" s="78"/>
      <c r="B190" s="81"/>
      <c r="C190" s="51" t="s">
        <v>15</v>
      </c>
      <c r="D190" s="51" t="s">
        <v>110</v>
      </c>
      <c r="E190" s="11">
        <v>2400</v>
      </c>
      <c r="F190" s="11">
        <v>2500</v>
      </c>
      <c r="G190" s="11">
        <v>2500</v>
      </c>
      <c r="H190" s="11">
        <v>2500</v>
      </c>
      <c r="I190" s="10">
        <f t="shared" si="17"/>
        <v>7500</v>
      </c>
      <c r="J190" s="45"/>
    </row>
    <row r="191" spans="1:10" ht="26.4" x14ac:dyDescent="0.25">
      <c r="A191" s="95">
        <v>6</v>
      </c>
      <c r="B191" s="107" t="s">
        <v>133</v>
      </c>
      <c r="C191" s="9" t="s">
        <v>9</v>
      </c>
      <c r="D191" s="9" t="s">
        <v>110</v>
      </c>
      <c r="E191" s="10">
        <f>SUM(E192:E195)</f>
        <v>0</v>
      </c>
      <c r="F191" s="10">
        <f>SUM(F192:F195)</f>
        <v>200</v>
      </c>
      <c r="G191" s="10">
        <f>SUM(G192:G195)</f>
        <v>400</v>
      </c>
      <c r="H191" s="10">
        <f>SUM(H192:H195)</f>
        <v>200</v>
      </c>
      <c r="I191" s="10">
        <f t="shared" si="17"/>
        <v>800</v>
      </c>
      <c r="J191" s="52" t="s">
        <v>124</v>
      </c>
    </row>
    <row r="192" spans="1:10" x14ac:dyDescent="0.25">
      <c r="A192" s="96"/>
      <c r="B192" s="107"/>
      <c r="C192" s="9" t="s">
        <v>11</v>
      </c>
      <c r="D192" s="51"/>
      <c r="E192" s="11"/>
      <c r="F192" s="11"/>
      <c r="G192" s="11"/>
      <c r="H192" s="11"/>
      <c r="I192" s="10">
        <f t="shared" si="17"/>
        <v>0</v>
      </c>
      <c r="J192" s="45"/>
    </row>
    <row r="193" spans="1:10" ht="14.25" customHeight="1" x14ac:dyDescent="0.25">
      <c r="A193" s="96"/>
      <c r="B193" s="107"/>
      <c r="C193" s="9" t="s">
        <v>12</v>
      </c>
      <c r="D193" s="51"/>
      <c r="E193" s="11"/>
      <c r="F193" s="11"/>
      <c r="G193" s="11"/>
      <c r="H193" s="11"/>
      <c r="I193" s="10">
        <f t="shared" si="17"/>
        <v>0</v>
      </c>
      <c r="J193" s="45"/>
    </row>
    <row r="194" spans="1:10" x14ac:dyDescent="0.25">
      <c r="A194" s="96"/>
      <c r="B194" s="107"/>
      <c r="C194" s="9" t="s">
        <v>37</v>
      </c>
      <c r="D194" s="51"/>
      <c r="E194" s="10"/>
      <c r="F194" s="10"/>
      <c r="G194" s="10"/>
      <c r="H194" s="10"/>
      <c r="I194" s="10">
        <f t="shared" si="17"/>
        <v>0</v>
      </c>
      <c r="J194" s="45"/>
    </row>
    <row r="195" spans="1:10" ht="13.5" customHeight="1" x14ac:dyDescent="0.25">
      <c r="A195" s="97"/>
      <c r="B195" s="107"/>
      <c r="C195" s="9" t="s">
        <v>15</v>
      </c>
      <c r="D195" s="51" t="s">
        <v>110</v>
      </c>
      <c r="E195" s="10">
        <v>0</v>
      </c>
      <c r="F195" s="10">
        <f>F200</f>
        <v>200</v>
      </c>
      <c r="G195" s="10">
        <f t="shared" ref="G195:H195" si="19">G200</f>
        <v>400</v>
      </c>
      <c r="H195" s="10">
        <f t="shared" si="19"/>
        <v>200</v>
      </c>
      <c r="I195" s="10">
        <f t="shared" si="17"/>
        <v>800</v>
      </c>
      <c r="J195" s="45"/>
    </row>
    <row r="196" spans="1:10" ht="25.2" customHeight="1" x14ac:dyDescent="0.25">
      <c r="A196" s="76"/>
      <c r="B196" s="95" t="s">
        <v>65</v>
      </c>
      <c r="C196" s="9" t="s">
        <v>9</v>
      </c>
      <c r="D196" s="9" t="s">
        <v>110</v>
      </c>
      <c r="E196" s="10">
        <f>SUM(E197:E200)</f>
        <v>0</v>
      </c>
      <c r="F196" s="10">
        <f>SUM(F197:F200)</f>
        <v>200</v>
      </c>
      <c r="G196" s="10">
        <f>SUM(G197:G200)</f>
        <v>400</v>
      </c>
      <c r="H196" s="10">
        <f>SUM(H197:H200)</f>
        <v>200</v>
      </c>
      <c r="I196" s="10">
        <f t="shared" si="17"/>
        <v>800</v>
      </c>
      <c r="J196" s="52" t="s">
        <v>130</v>
      </c>
    </row>
    <row r="197" spans="1:10" ht="13.5" customHeight="1" x14ac:dyDescent="0.25">
      <c r="A197" s="77"/>
      <c r="B197" s="96"/>
      <c r="C197" s="51" t="s">
        <v>11</v>
      </c>
      <c r="D197" s="51"/>
      <c r="E197" s="10"/>
      <c r="F197" s="10"/>
      <c r="G197" s="10"/>
      <c r="H197" s="10"/>
      <c r="I197" s="10">
        <f t="shared" si="17"/>
        <v>0</v>
      </c>
      <c r="J197" s="45"/>
    </row>
    <row r="198" spans="1:10" ht="13.5" customHeight="1" x14ac:dyDescent="0.25">
      <c r="A198" s="77"/>
      <c r="B198" s="96"/>
      <c r="C198" s="51" t="s">
        <v>12</v>
      </c>
      <c r="D198" s="51"/>
      <c r="E198" s="10"/>
      <c r="F198" s="10"/>
      <c r="G198" s="10"/>
      <c r="H198" s="10"/>
      <c r="I198" s="10">
        <f t="shared" si="17"/>
        <v>0</v>
      </c>
      <c r="J198" s="45"/>
    </row>
    <row r="199" spans="1:10" ht="13.5" customHeight="1" x14ac:dyDescent="0.25">
      <c r="A199" s="77"/>
      <c r="B199" s="96"/>
      <c r="C199" s="51" t="s">
        <v>37</v>
      </c>
      <c r="D199" s="51"/>
      <c r="E199" s="10"/>
      <c r="F199" s="10"/>
      <c r="G199" s="10"/>
      <c r="H199" s="10"/>
      <c r="I199" s="10">
        <f t="shared" si="17"/>
        <v>0</v>
      </c>
      <c r="J199" s="45"/>
    </row>
    <row r="200" spans="1:10" ht="13.5" customHeight="1" x14ac:dyDescent="0.25">
      <c r="A200" s="78"/>
      <c r="B200" s="97"/>
      <c r="C200" s="51" t="s">
        <v>15</v>
      </c>
      <c r="D200" s="51" t="s">
        <v>110</v>
      </c>
      <c r="E200" s="10">
        <f>E205+E210</f>
        <v>0</v>
      </c>
      <c r="F200" s="10">
        <f>F205+F210</f>
        <v>200</v>
      </c>
      <c r="G200" s="10">
        <f>G205+G210</f>
        <v>400</v>
      </c>
      <c r="H200" s="10">
        <f>H205+H210</f>
        <v>200</v>
      </c>
      <c r="I200" s="10">
        <f t="shared" si="17"/>
        <v>800</v>
      </c>
      <c r="J200" s="45"/>
    </row>
    <row r="201" spans="1:10" x14ac:dyDescent="0.25">
      <c r="A201" s="101" t="s">
        <v>66</v>
      </c>
      <c r="B201" s="79" t="s">
        <v>67</v>
      </c>
      <c r="C201" s="9" t="s">
        <v>9</v>
      </c>
      <c r="D201" s="9" t="s">
        <v>110</v>
      </c>
      <c r="E201" s="10">
        <v>0</v>
      </c>
      <c r="F201" s="10">
        <v>0</v>
      </c>
      <c r="G201" s="10">
        <v>0</v>
      </c>
      <c r="H201" s="10">
        <v>0</v>
      </c>
      <c r="I201" s="10">
        <f t="shared" si="17"/>
        <v>0</v>
      </c>
      <c r="J201" s="45"/>
    </row>
    <row r="202" spans="1:10" x14ac:dyDescent="0.25">
      <c r="A202" s="101"/>
      <c r="B202" s="80"/>
      <c r="C202" s="51" t="s">
        <v>11</v>
      </c>
      <c r="D202" s="51"/>
      <c r="E202" s="10"/>
      <c r="F202" s="10"/>
      <c r="G202" s="10"/>
      <c r="H202" s="10"/>
      <c r="I202" s="10">
        <f t="shared" si="17"/>
        <v>0</v>
      </c>
      <c r="J202" s="45"/>
    </row>
    <row r="203" spans="1:10" x14ac:dyDescent="0.25">
      <c r="A203" s="101"/>
      <c r="B203" s="80"/>
      <c r="C203" s="51" t="s">
        <v>12</v>
      </c>
      <c r="D203" s="51"/>
      <c r="E203" s="10"/>
      <c r="F203" s="10"/>
      <c r="G203" s="10"/>
      <c r="H203" s="10"/>
      <c r="I203" s="10">
        <f t="shared" si="17"/>
        <v>0</v>
      </c>
      <c r="J203" s="45"/>
    </row>
    <row r="204" spans="1:10" x14ac:dyDescent="0.25">
      <c r="A204" s="101"/>
      <c r="B204" s="80"/>
      <c r="C204" s="51" t="s">
        <v>37</v>
      </c>
      <c r="D204" s="51"/>
      <c r="E204" s="10"/>
      <c r="F204" s="10"/>
      <c r="G204" s="10"/>
      <c r="H204" s="10"/>
      <c r="I204" s="10">
        <f t="shared" si="17"/>
        <v>0</v>
      </c>
      <c r="J204" s="45"/>
    </row>
    <row r="205" spans="1:10" x14ac:dyDescent="0.25">
      <c r="A205" s="101"/>
      <c r="B205" s="81"/>
      <c r="C205" s="51" t="s">
        <v>15</v>
      </c>
      <c r="D205" s="51" t="s">
        <v>110</v>
      </c>
      <c r="E205" s="11">
        <v>0</v>
      </c>
      <c r="F205" s="11">
        <v>200</v>
      </c>
      <c r="G205" s="11">
        <v>200</v>
      </c>
      <c r="H205" s="11">
        <v>0</v>
      </c>
      <c r="I205" s="10">
        <f t="shared" si="17"/>
        <v>400</v>
      </c>
      <c r="J205" s="45"/>
    </row>
    <row r="206" spans="1:10" x14ac:dyDescent="0.25">
      <c r="A206" s="101" t="s">
        <v>68</v>
      </c>
      <c r="B206" s="79" t="s">
        <v>69</v>
      </c>
      <c r="C206" s="9" t="s">
        <v>9</v>
      </c>
      <c r="D206" s="9" t="s">
        <v>110</v>
      </c>
      <c r="E206" s="10">
        <v>0</v>
      </c>
      <c r="F206" s="10">
        <v>0</v>
      </c>
      <c r="G206" s="10">
        <v>200</v>
      </c>
      <c r="H206" s="10">
        <v>200</v>
      </c>
      <c r="I206" s="10">
        <f t="shared" si="17"/>
        <v>400</v>
      </c>
      <c r="J206" s="45"/>
    </row>
    <row r="207" spans="1:10" x14ac:dyDescent="0.25">
      <c r="A207" s="101"/>
      <c r="B207" s="80"/>
      <c r="C207" s="51" t="s">
        <v>11</v>
      </c>
      <c r="D207" s="51"/>
      <c r="E207" s="10"/>
      <c r="F207" s="10"/>
      <c r="G207" s="10"/>
      <c r="H207" s="10"/>
      <c r="I207" s="10">
        <f t="shared" si="17"/>
        <v>0</v>
      </c>
      <c r="J207" s="45"/>
    </row>
    <row r="208" spans="1:10" x14ac:dyDescent="0.25">
      <c r="A208" s="101"/>
      <c r="B208" s="80"/>
      <c r="C208" s="51" t="s">
        <v>12</v>
      </c>
      <c r="D208" s="51"/>
      <c r="E208" s="10"/>
      <c r="F208" s="10"/>
      <c r="G208" s="10"/>
      <c r="H208" s="10"/>
      <c r="I208" s="10">
        <f t="shared" si="17"/>
        <v>0</v>
      </c>
      <c r="J208" s="45"/>
    </row>
    <row r="209" spans="1:10" x14ac:dyDescent="0.25">
      <c r="A209" s="101"/>
      <c r="B209" s="80"/>
      <c r="C209" s="51" t="s">
        <v>37</v>
      </c>
      <c r="D209" s="51"/>
      <c r="E209" s="10"/>
      <c r="F209" s="10"/>
      <c r="G209" s="10"/>
      <c r="H209" s="10"/>
      <c r="I209" s="10">
        <f t="shared" si="17"/>
        <v>0</v>
      </c>
      <c r="J209" s="45"/>
    </row>
    <row r="210" spans="1:10" x14ac:dyDescent="0.25">
      <c r="A210" s="101"/>
      <c r="B210" s="81"/>
      <c r="C210" s="51" t="s">
        <v>15</v>
      </c>
      <c r="D210" s="51" t="s">
        <v>110</v>
      </c>
      <c r="E210" s="11">
        <v>0</v>
      </c>
      <c r="F210" s="11">
        <v>0</v>
      </c>
      <c r="G210" s="11">
        <v>200</v>
      </c>
      <c r="H210" s="11">
        <v>200</v>
      </c>
      <c r="I210" s="10">
        <f t="shared" si="17"/>
        <v>400</v>
      </c>
      <c r="J210" s="45"/>
    </row>
    <row r="211" spans="1:10" ht="26.4" x14ac:dyDescent="0.25">
      <c r="A211" s="95">
        <v>7</v>
      </c>
      <c r="B211" s="107" t="s">
        <v>70</v>
      </c>
      <c r="C211" s="9" t="s">
        <v>9</v>
      </c>
      <c r="D211" s="9" t="s">
        <v>110</v>
      </c>
      <c r="E211" s="10">
        <f t="shared" ref="E211:H215" si="20">E216</f>
        <v>21204.152309999998</v>
      </c>
      <c r="F211" s="10">
        <f t="shared" si="20"/>
        <v>23405</v>
      </c>
      <c r="G211" s="10">
        <f t="shared" si="20"/>
        <v>18594</v>
      </c>
      <c r="H211" s="10">
        <f t="shared" si="20"/>
        <v>15890</v>
      </c>
      <c r="I211" s="10">
        <f t="shared" si="17"/>
        <v>57889</v>
      </c>
      <c r="J211" s="52" t="s">
        <v>124</v>
      </c>
    </row>
    <row r="212" spans="1:10" x14ac:dyDescent="0.25">
      <c r="A212" s="96"/>
      <c r="B212" s="107"/>
      <c r="C212" s="9" t="s">
        <v>11</v>
      </c>
      <c r="D212" s="51"/>
      <c r="E212" s="10">
        <f t="shared" si="20"/>
        <v>0</v>
      </c>
      <c r="F212" s="10">
        <f t="shared" si="20"/>
        <v>0</v>
      </c>
      <c r="G212" s="10">
        <f t="shared" si="20"/>
        <v>0</v>
      </c>
      <c r="H212" s="10">
        <f t="shared" si="20"/>
        <v>0</v>
      </c>
      <c r="I212" s="10">
        <f t="shared" si="17"/>
        <v>0</v>
      </c>
      <c r="J212" s="45"/>
    </row>
    <row r="213" spans="1:10" x14ac:dyDescent="0.25">
      <c r="A213" s="96"/>
      <c r="B213" s="107"/>
      <c r="C213" s="9" t="s">
        <v>12</v>
      </c>
      <c r="D213" s="51"/>
      <c r="E213" s="10">
        <f t="shared" si="20"/>
        <v>6130.55231</v>
      </c>
      <c r="F213" s="10">
        <f t="shared" si="20"/>
        <v>6828.5</v>
      </c>
      <c r="G213" s="10">
        <f t="shared" si="20"/>
        <v>1704</v>
      </c>
      <c r="H213" s="10">
        <f t="shared" si="20"/>
        <v>0</v>
      </c>
      <c r="I213" s="10">
        <f t="shared" si="17"/>
        <v>8532.5</v>
      </c>
      <c r="J213" s="45"/>
    </row>
    <row r="214" spans="1:10" x14ac:dyDescent="0.25">
      <c r="A214" s="96"/>
      <c r="B214" s="107"/>
      <c r="C214" s="9" t="s">
        <v>37</v>
      </c>
      <c r="D214" s="51"/>
      <c r="E214" s="10">
        <f t="shared" si="20"/>
        <v>1391.7</v>
      </c>
      <c r="F214" s="10">
        <f t="shared" si="20"/>
        <v>0</v>
      </c>
      <c r="G214" s="10">
        <f t="shared" si="20"/>
        <v>0</v>
      </c>
      <c r="H214" s="10">
        <f t="shared" si="20"/>
        <v>0</v>
      </c>
      <c r="I214" s="10">
        <f t="shared" si="17"/>
        <v>0</v>
      </c>
      <c r="J214" s="45"/>
    </row>
    <row r="215" spans="1:10" x14ac:dyDescent="0.25">
      <c r="A215" s="97"/>
      <c r="B215" s="107"/>
      <c r="C215" s="9" t="s">
        <v>15</v>
      </c>
      <c r="D215" s="51" t="s">
        <v>110</v>
      </c>
      <c r="E215" s="10">
        <f t="shared" si="20"/>
        <v>13681.9</v>
      </c>
      <c r="F215" s="10">
        <f t="shared" si="20"/>
        <v>16576.5</v>
      </c>
      <c r="G215" s="10">
        <f t="shared" si="20"/>
        <v>16890</v>
      </c>
      <c r="H215" s="10">
        <f t="shared" si="20"/>
        <v>15890</v>
      </c>
      <c r="I215" s="10">
        <f t="shared" si="17"/>
        <v>49356.5</v>
      </c>
      <c r="J215" s="45"/>
    </row>
    <row r="216" spans="1:10" ht="25.2" customHeight="1" x14ac:dyDescent="0.25">
      <c r="A216" s="95">
        <v>1</v>
      </c>
      <c r="B216" s="95" t="s">
        <v>71</v>
      </c>
      <c r="C216" s="9" t="s">
        <v>9</v>
      </c>
      <c r="D216" s="9" t="s">
        <v>110</v>
      </c>
      <c r="E216" s="10">
        <f>SUM(E217:E220)</f>
        <v>21204.152309999998</v>
      </c>
      <c r="F216" s="10">
        <f>SUM(F217:F220)</f>
        <v>23405</v>
      </c>
      <c r="G216" s="10">
        <f>SUM(G217:G220)</f>
        <v>18594</v>
      </c>
      <c r="H216" s="10">
        <f>SUM(H217:H220)</f>
        <v>15890</v>
      </c>
      <c r="I216" s="10">
        <f t="shared" si="17"/>
        <v>57889</v>
      </c>
      <c r="J216" s="52" t="s">
        <v>124</v>
      </c>
    </row>
    <row r="217" spans="1:10" x14ac:dyDescent="0.25">
      <c r="A217" s="96"/>
      <c r="B217" s="96"/>
      <c r="C217" s="51" t="s">
        <v>11</v>
      </c>
      <c r="D217" s="51"/>
      <c r="E217" s="11">
        <f t="shared" ref="E217:H220" si="21">E222+E227+E232+E237+E242+E247+E252</f>
        <v>0</v>
      </c>
      <c r="F217" s="11">
        <f t="shared" si="21"/>
        <v>0</v>
      </c>
      <c r="G217" s="11">
        <f t="shared" si="21"/>
        <v>0</v>
      </c>
      <c r="H217" s="11">
        <f t="shared" si="21"/>
        <v>0</v>
      </c>
      <c r="I217" s="10">
        <f t="shared" si="17"/>
        <v>0</v>
      </c>
      <c r="J217" s="45"/>
    </row>
    <row r="218" spans="1:10" x14ac:dyDescent="0.25">
      <c r="A218" s="96"/>
      <c r="B218" s="96"/>
      <c r="C218" s="51" t="s">
        <v>12</v>
      </c>
      <c r="D218" s="51"/>
      <c r="E218" s="11">
        <f t="shared" si="21"/>
        <v>6130.55231</v>
      </c>
      <c r="F218" s="11">
        <f t="shared" si="21"/>
        <v>6828.5</v>
      </c>
      <c r="G218" s="11">
        <f t="shared" si="21"/>
        <v>1704</v>
      </c>
      <c r="H218" s="11">
        <f t="shared" si="21"/>
        <v>0</v>
      </c>
      <c r="I218" s="10">
        <f t="shared" si="17"/>
        <v>8532.5</v>
      </c>
      <c r="J218" s="45"/>
    </row>
    <row r="219" spans="1:10" x14ac:dyDescent="0.25">
      <c r="A219" s="96"/>
      <c r="B219" s="96"/>
      <c r="C219" s="51" t="s">
        <v>37</v>
      </c>
      <c r="D219" s="51"/>
      <c r="E219" s="11">
        <f t="shared" si="21"/>
        <v>1391.7</v>
      </c>
      <c r="F219" s="11">
        <f t="shared" si="21"/>
        <v>0</v>
      </c>
      <c r="G219" s="11">
        <f t="shared" si="21"/>
        <v>0</v>
      </c>
      <c r="H219" s="11">
        <f t="shared" si="21"/>
        <v>0</v>
      </c>
      <c r="I219" s="10">
        <f t="shared" si="17"/>
        <v>0</v>
      </c>
      <c r="J219" s="45"/>
    </row>
    <row r="220" spans="1:10" x14ac:dyDescent="0.25">
      <c r="A220" s="97"/>
      <c r="B220" s="97"/>
      <c r="C220" s="51" t="s">
        <v>15</v>
      </c>
      <c r="D220" s="51" t="s">
        <v>110</v>
      </c>
      <c r="E220" s="11">
        <f t="shared" si="21"/>
        <v>13681.9</v>
      </c>
      <c r="F220" s="11">
        <f t="shared" si="21"/>
        <v>16576.5</v>
      </c>
      <c r="G220" s="11">
        <f t="shared" si="21"/>
        <v>16890</v>
      </c>
      <c r="H220" s="11">
        <f t="shared" si="21"/>
        <v>15890</v>
      </c>
      <c r="I220" s="10">
        <f t="shared" si="17"/>
        <v>49356.5</v>
      </c>
      <c r="J220" s="45"/>
    </row>
    <row r="221" spans="1:10" x14ac:dyDescent="0.25">
      <c r="A221" s="105" t="s">
        <v>18</v>
      </c>
      <c r="B221" s="79" t="s">
        <v>72</v>
      </c>
      <c r="C221" s="9" t="s">
        <v>9</v>
      </c>
      <c r="D221" s="9" t="s">
        <v>110</v>
      </c>
      <c r="E221" s="10">
        <f>SUM(E222:E225)</f>
        <v>6248.7</v>
      </c>
      <c r="F221" s="10">
        <f>SUM(F222:F225)</f>
        <v>10000</v>
      </c>
      <c r="G221" s="10">
        <f>SUM(G222:G225)</f>
        <v>10000</v>
      </c>
      <c r="H221" s="10">
        <f>SUM(H222:H225)</f>
        <v>10000</v>
      </c>
      <c r="I221" s="10">
        <f t="shared" si="17"/>
        <v>30000</v>
      </c>
      <c r="J221" s="45"/>
    </row>
    <row r="222" spans="1:10" x14ac:dyDescent="0.25">
      <c r="A222" s="105"/>
      <c r="B222" s="80"/>
      <c r="C222" s="51" t="s">
        <v>11</v>
      </c>
      <c r="D222" s="51"/>
      <c r="E222" s="11"/>
      <c r="F222" s="11"/>
      <c r="G222" s="11"/>
      <c r="H222" s="11"/>
      <c r="I222" s="10">
        <f t="shared" si="17"/>
        <v>0</v>
      </c>
      <c r="J222" s="45"/>
    </row>
    <row r="223" spans="1:10" x14ac:dyDescent="0.25">
      <c r="A223" s="105"/>
      <c r="B223" s="80"/>
      <c r="C223" s="51" t="s">
        <v>12</v>
      </c>
      <c r="D223" s="51"/>
      <c r="E223" s="11"/>
      <c r="F223" s="11"/>
      <c r="G223" s="11"/>
      <c r="H223" s="11"/>
      <c r="I223" s="10">
        <f t="shared" si="17"/>
        <v>0</v>
      </c>
      <c r="J223" s="45"/>
    </row>
    <row r="224" spans="1:10" x14ac:dyDescent="0.25">
      <c r="A224" s="105"/>
      <c r="B224" s="80"/>
      <c r="C224" s="51" t="s">
        <v>37</v>
      </c>
      <c r="D224" s="51"/>
      <c r="E224" s="11"/>
      <c r="F224" s="11"/>
      <c r="G224" s="11"/>
      <c r="H224" s="11"/>
      <c r="I224" s="10">
        <f t="shared" si="17"/>
        <v>0</v>
      </c>
      <c r="J224" s="45"/>
    </row>
    <row r="225" spans="1:10" x14ac:dyDescent="0.25">
      <c r="A225" s="105"/>
      <c r="B225" s="81"/>
      <c r="C225" s="51" t="s">
        <v>15</v>
      </c>
      <c r="D225" s="51" t="s">
        <v>110</v>
      </c>
      <c r="E225" s="11">
        <v>6248.7</v>
      </c>
      <c r="F225" s="11">
        <v>10000</v>
      </c>
      <c r="G225" s="11">
        <v>10000</v>
      </c>
      <c r="H225" s="11">
        <v>10000</v>
      </c>
      <c r="I225" s="10">
        <f t="shared" ref="I225:I288" si="22">SUM(F225:H225)</f>
        <v>30000</v>
      </c>
      <c r="J225" s="45"/>
    </row>
    <row r="226" spans="1:10" ht="25.2" customHeight="1" x14ac:dyDescent="0.25">
      <c r="A226" s="105" t="s">
        <v>20</v>
      </c>
      <c r="B226" s="79" t="s">
        <v>73</v>
      </c>
      <c r="C226" s="9" t="s">
        <v>9</v>
      </c>
      <c r="D226" s="9" t="s">
        <v>110</v>
      </c>
      <c r="E226" s="10">
        <f>SUM(E227:E230)</f>
        <v>5391.7</v>
      </c>
      <c r="F226" s="10">
        <f>SUM(F227:F230)</f>
        <v>4000</v>
      </c>
      <c r="G226" s="10">
        <f>SUM(G227:G230)</f>
        <v>2000</v>
      </c>
      <c r="H226" s="10">
        <f>SUM(H227:H230)</f>
        <v>2000</v>
      </c>
      <c r="I226" s="10">
        <f t="shared" si="22"/>
        <v>8000</v>
      </c>
      <c r="J226" s="45"/>
    </row>
    <row r="227" spans="1:10" x14ac:dyDescent="0.25">
      <c r="A227" s="105"/>
      <c r="B227" s="80"/>
      <c r="C227" s="51" t="s">
        <v>11</v>
      </c>
      <c r="D227" s="51"/>
      <c r="E227" s="11"/>
      <c r="F227" s="11"/>
      <c r="G227" s="11"/>
      <c r="H227" s="11"/>
      <c r="I227" s="10">
        <f t="shared" si="22"/>
        <v>0</v>
      </c>
      <c r="J227" s="45"/>
    </row>
    <row r="228" spans="1:10" ht="19.95" customHeight="1" x14ac:dyDescent="0.25">
      <c r="A228" s="105"/>
      <c r="B228" s="80"/>
      <c r="C228" s="51" t="s">
        <v>12</v>
      </c>
      <c r="D228" s="51"/>
      <c r="E228" s="11"/>
      <c r="F228" s="11"/>
      <c r="G228" s="11"/>
      <c r="H228" s="11"/>
      <c r="I228" s="10">
        <f t="shared" si="22"/>
        <v>0</v>
      </c>
      <c r="J228" s="45"/>
    </row>
    <row r="229" spans="1:10" ht="17.399999999999999" customHeight="1" x14ac:dyDescent="0.25">
      <c r="A229" s="105"/>
      <c r="B229" s="80"/>
      <c r="C229" s="51" t="s">
        <v>37</v>
      </c>
      <c r="D229" s="51"/>
      <c r="E229" s="11">
        <v>1391.7</v>
      </c>
      <c r="F229" s="11"/>
      <c r="G229" s="11"/>
      <c r="H229" s="11"/>
      <c r="I229" s="10">
        <f t="shared" si="22"/>
        <v>0</v>
      </c>
      <c r="J229" s="45"/>
    </row>
    <row r="230" spans="1:10" ht="16.95" customHeight="1" x14ac:dyDescent="0.25">
      <c r="A230" s="105"/>
      <c r="B230" s="81"/>
      <c r="C230" s="51" t="s">
        <v>15</v>
      </c>
      <c r="D230" s="51" t="s">
        <v>110</v>
      </c>
      <c r="E230" s="11">
        <v>4000</v>
      </c>
      <c r="F230" s="11">
        <v>4000</v>
      </c>
      <c r="G230" s="11">
        <v>2000</v>
      </c>
      <c r="H230" s="11">
        <v>2000</v>
      </c>
      <c r="I230" s="10">
        <f t="shared" si="22"/>
        <v>8000</v>
      </c>
      <c r="J230" s="45"/>
    </row>
    <row r="231" spans="1:10" ht="16.95" customHeight="1" x14ac:dyDescent="0.25">
      <c r="A231" s="105" t="s">
        <v>40</v>
      </c>
      <c r="B231" s="79" t="s">
        <v>114</v>
      </c>
      <c r="C231" s="9" t="s">
        <v>9</v>
      </c>
      <c r="D231" s="9" t="s">
        <v>110</v>
      </c>
      <c r="E231" s="10">
        <f>SUM(E232:E235)</f>
        <v>4164.3999999999996</v>
      </c>
      <c r="F231" s="10">
        <f>SUM(F232:F235)</f>
        <v>6820.8</v>
      </c>
      <c r="G231" s="10">
        <f>SUM(G232:G235)</f>
        <v>3704</v>
      </c>
      <c r="H231" s="10">
        <f>SUM(H232:H235)</f>
        <v>2000</v>
      </c>
      <c r="I231" s="10">
        <f t="shared" si="22"/>
        <v>12524.8</v>
      </c>
      <c r="J231" s="45"/>
    </row>
    <row r="232" spans="1:10" ht="16.95" customHeight="1" x14ac:dyDescent="0.25">
      <c r="A232" s="105"/>
      <c r="B232" s="80"/>
      <c r="C232" s="51" t="s">
        <v>11</v>
      </c>
      <c r="D232" s="51"/>
      <c r="E232" s="11"/>
      <c r="F232" s="11"/>
      <c r="G232" s="11"/>
      <c r="H232" s="11"/>
      <c r="I232" s="10">
        <f t="shared" si="22"/>
        <v>0</v>
      </c>
      <c r="J232" s="45"/>
    </row>
    <row r="233" spans="1:10" ht="16.95" customHeight="1" x14ac:dyDescent="0.25">
      <c r="A233" s="105"/>
      <c r="B233" s="80"/>
      <c r="C233" s="51" t="s">
        <v>12</v>
      </c>
      <c r="D233" s="51"/>
      <c r="E233" s="11">
        <v>3704.4</v>
      </c>
      <c r="F233" s="11">
        <v>5320.8</v>
      </c>
      <c r="G233" s="11">
        <v>1704</v>
      </c>
      <c r="H233" s="11"/>
      <c r="I233" s="10">
        <f t="shared" si="22"/>
        <v>7024.8</v>
      </c>
      <c r="J233" s="45"/>
    </row>
    <row r="234" spans="1:10" ht="16.95" customHeight="1" x14ac:dyDescent="0.25">
      <c r="A234" s="105"/>
      <c r="B234" s="80"/>
      <c r="C234" s="51" t="s">
        <v>37</v>
      </c>
      <c r="D234" s="51"/>
      <c r="E234" s="11"/>
      <c r="F234" s="11"/>
      <c r="G234" s="11"/>
      <c r="H234" s="11"/>
      <c r="I234" s="10">
        <f t="shared" si="22"/>
        <v>0</v>
      </c>
      <c r="J234" s="45"/>
    </row>
    <row r="235" spans="1:10" ht="22.2" customHeight="1" x14ac:dyDescent="0.25">
      <c r="A235" s="105"/>
      <c r="B235" s="81"/>
      <c r="C235" s="51" t="s">
        <v>15</v>
      </c>
      <c r="D235" s="51" t="s">
        <v>110</v>
      </c>
      <c r="E235" s="11">
        <v>460</v>
      </c>
      <c r="F235" s="11">
        <v>1500</v>
      </c>
      <c r="G235" s="11">
        <v>2000</v>
      </c>
      <c r="H235" s="11">
        <v>2000</v>
      </c>
      <c r="I235" s="10">
        <f t="shared" si="22"/>
        <v>5500</v>
      </c>
      <c r="J235" s="45"/>
    </row>
    <row r="236" spans="1:10" ht="16.95" customHeight="1" x14ac:dyDescent="0.25">
      <c r="A236" s="105" t="s">
        <v>42</v>
      </c>
      <c r="B236" s="79" t="s">
        <v>113</v>
      </c>
      <c r="C236" s="9" t="s">
        <v>9</v>
      </c>
      <c r="D236" s="9" t="s">
        <v>110</v>
      </c>
      <c r="E236" s="10">
        <f>SUM(E237:E240)</f>
        <v>1999.6723099999999</v>
      </c>
      <c r="F236" s="10">
        <f>SUM(F237:F240)</f>
        <v>503.9</v>
      </c>
      <c r="G236" s="10">
        <f>SUM(G237:G240)</f>
        <v>2000</v>
      </c>
      <c r="H236" s="10">
        <f>SUM(H237:H240)</f>
        <v>1000</v>
      </c>
      <c r="I236" s="10">
        <f t="shared" si="22"/>
        <v>3503.9</v>
      </c>
      <c r="J236" s="45"/>
    </row>
    <row r="237" spans="1:10" ht="16.95" customHeight="1" x14ac:dyDescent="0.25">
      <c r="A237" s="105"/>
      <c r="B237" s="80"/>
      <c r="C237" s="51" t="s">
        <v>11</v>
      </c>
      <c r="D237" s="51"/>
      <c r="E237" s="11"/>
      <c r="F237" s="11"/>
      <c r="G237" s="11"/>
      <c r="H237" s="11"/>
      <c r="I237" s="10">
        <f t="shared" si="22"/>
        <v>0</v>
      </c>
      <c r="J237" s="45"/>
    </row>
    <row r="238" spans="1:10" ht="16.95" customHeight="1" x14ac:dyDescent="0.25">
      <c r="A238" s="105"/>
      <c r="B238" s="80"/>
      <c r="C238" s="51" t="s">
        <v>12</v>
      </c>
      <c r="D238" s="51"/>
      <c r="E238" s="11">
        <v>1357.7723100000001</v>
      </c>
      <c r="F238" s="11">
        <v>448.4</v>
      </c>
      <c r="G238" s="11"/>
      <c r="H238" s="11"/>
      <c r="I238" s="10">
        <f t="shared" si="22"/>
        <v>448.4</v>
      </c>
      <c r="J238" s="45"/>
    </row>
    <row r="239" spans="1:10" ht="16.95" customHeight="1" x14ac:dyDescent="0.25">
      <c r="A239" s="105"/>
      <c r="B239" s="80"/>
      <c r="C239" s="51" t="s">
        <v>37</v>
      </c>
      <c r="D239" s="51"/>
      <c r="E239" s="11"/>
      <c r="F239" s="11"/>
      <c r="G239" s="11"/>
      <c r="H239" s="11"/>
      <c r="I239" s="10">
        <f t="shared" si="22"/>
        <v>0</v>
      </c>
      <c r="J239" s="45"/>
    </row>
    <row r="240" spans="1:10" ht="17.399999999999999" customHeight="1" x14ac:dyDescent="0.25">
      <c r="A240" s="105"/>
      <c r="B240" s="81"/>
      <c r="C240" s="51" t="s">
        <v>15</v>
      </c>
      <c r="D240" s="51" t="s">
        <v>110</v>
      </c>
      <c r="E240" s="11">
        <v>641.9</v>
      </c>
      <c r="F240" s="11">
        <v>55.5</v>
      </c>
      <c r="G240" s="11">
        <v>2000</v>
      </c>
      <c r="H240" s="11">
        <v>1000</v>
      </c>
      <c r="I240" s="10">
        <f t="shared" si="22"/>
        <v>3055.5</v>
      </c>
      <c r="J240" s="45"/>
    </row>
    <row r="241" spans="1:10" x14ac:dyDescent="0.25">
      <c r="A241" s="105" t="s">
        <v>45</v>
      </c>
      <c r="B241" s="79" t="s">
        <v>74</v>
      </c>
      <c r="C241" s="9" t="s">
        <v>9</v>
      </c>
      <c r="D241" s="9" t="s">
        <v>110</v>
      </c>
      <c r="E241" s="10">
        <f>SUM(E242:E245)</f>
        <v>1000</v>
      </c>
      <c r="F241" s="10">
        <f>SUM(F242:F245)</f>
        <v>500</v>
      </c>
      <c r="G241" s="10">
        <f>SUM(G242:G245)</f>
        <v>500</v>
      </c>
      <c r="H241" s="10">
        <f>SUM(H242:H245)</f>
        <v>500</v>
      </c>
      <c r="I241" s="10">
        <f t="shared" si="22"/>
        <v>1500</v>
      </c>
      <c r="J241" s="45"/>
    </row>
    <row r="242" spans="1:10" x14ac:dyDescent="0.25">
      <c r="A242" s="105"/>
      <c r="B242" s="80"/>
      <c r="C242" s="51" t="s">
        <v>11</v>
      </c>
      <c r="D242" s="51"/>
      <c r="E242" s="11"/>
      <c r="F242" s="11"/>
      <c r="G242" s="11"/>
      <c r="H242" s="11"/>
      <c r="I242" s="10">
        <f t="shared" si="22"/>
        <v>0</v>
      </c>
      <c r="J242" s="45"/>
    </row>
    <row r="243" spans="1:10" x14ac:dyDescent="0.25">
      <c r="A243" s="105"/>
      <c r="B243" s="80"/>
      <c r="C243" s="51" t="s">
        <v>12</v>
      </c>
      <c r="D243" s="51"/>
      <c r="E243" s="11"/>
      <c r="F243" s="11"/>
      <c r="G243" s="11"/>
      <c r="H243" s="11"/>
      <c r="I243" s="10">
        <f t="shared" si="22"/>
        <v>0</v>
      </c>
      <c r="J243" s="45"/>
    </row>
    <row r="244" spans="1:10" x14ac:dyDescent="0.25">
      <c r="A244" s="105"/>
      <c r="B244" s="80"/>
      <c r="C244" s="51" t="s">
        <v>37</v>
      </c>
      <c r="D244" s="51"/>
      <c r="E244" s="11"/>
      <c r="F244" s="11"/>
      <c r="G244" s="11"/>
      <c r="H244" s="11"/>
      <c r="I244" s="10">
        <f t="shared" si="22"/>
        <v>0</v>
      </c>
      <c r="J244" s="45"/>
    </row>
    <row r="245" spans="1:10" ht="13.95" customHeight="1" x14ac:dyDescent="0.25">
      <c r="A245" s="105"/>
      <c r="B245" s="81"/>
      <c r="C245" s="51" t="s">
        <v>15</v>
      </c>
      <c r="D245" s="51" t="s">
        <v>110</v>
      </c>
      <c r="E245" s="11">
        <v>1000</v>
      </c>
      <c r="F245" s="11">
        <v>500</v>
      </c>
      <c r="G245" s="11">
        <v>500</v>
      </c>
      <c r="H245" s="11">
        <v>500</v>
      </c>
      <c r="I245" s="10">
        <f t="shared" si="22"/>
        <v>1500</v>
      </c>
      <c r="J245" s="45"/>
    </row>
    <row r="246" spans="1:10" ht="13.2" customHeight="1" x14ac:dyDescent="0.25">
      <c r="A246" s="105" t="s">
        <v>47</v>
      </c>
      <c r="B246" s="79" t="s">
        <v>75</v>
      </c>
      <c r="C246" s="9" t="s">
        <v>9</v>
      </c>
      <c r="D246" s="9" t="s">
        <v>110</v>
      </c>
      <c r="E246" s="10">
        <f>SUM(E247:E250)</f>
        <v>1999.68</v>
      </c>
      <c r="F246" s="10">
        <f>SUM(F247:F250)</f>
        <v>1190.3</v>
      </c>
      <c r="G246" s="10">
        <f>SUM(G247:G250)</f>
        <v>200</v>
      </c>
      <c r="H246" s="10">
        <f>SUM(H247:H250)</f>
        <v>200</v>
      </c>
      <c r="I246" s="10">
        <f t="shared" si="22"/>
        <v>1590.3</v>
      </c>
      <c r="J246" s="45"/>
    </row>
    <row r="247" spans="1:10" x14ac:dyDescent="0.25">
      <c r="A247" s="105"/>
      <c r="B247" s="80"/>
      <c r="C247" s="51" t="s">
        <v>11</v>
      </c>
      <c r="D247" s="51"/>
      <c r="E247" s="20"/>
      <c r="F247" s="20"/>
      <c r="G247" s="20"/>
      <c r="H247" s="20"/>
      <c r="I247" s="10">
        <f t="shared" si="22"/>
        <v>0</v>
      </c>
      <c r="J247" s="45"/>
    </row>
    <row r="248" spans="1:10" x14ac:dyDescent="0.25">
      <c r="A248" s="105"/>
      <c r="B248" s="80"/>
      <c r="C248" s="51" t="s">
        <v>12</v>
      </c>
      <c r="D248" s="51"/>
      <c r="E248" s="20">
        <v>1068.3800000000001</v>
      </c>
      <c r="F248" s="20">
        <v>1059.3</v>
      </c>
      <c r="G248" s="20"/>
      <c r="H248" s="20"/>
      <c r="I248" s="10">
        <f t="shared" si="22"/>
        <v>1059.3</v>
      </c>
      <c r="J248" s="45"/>
    </row>
    <row r="249" spans="1:10" x14ac:dyDescent="0.25">
      <c r="A249" s="105"/>
      <c r="B249" s="80"/>
      <c r="C249" s="51" t="s">
        <v>37</v>
      </c>
      <c r="D249" s="51"/>
      <c r="E249" s="20"/>
      <c r="F249" s="20"/>
      <c r="G249" s="20"/>
      <c r="H249" s="20"/>
      <c r="I249" s="10">
        <f t="shared" si="22"/>
        <v>0</v>
      </c>
      <c r="J249" s="45"/>
    </row>
    <row r="250" spans="1:10" ht="17.399999999999999" customHeight="1" x14ac:dyDescent="0.25">
      <c r="A250" s="105"/>
      <c r="B250" s="81"/>
      <c r="C250" s="51" t="s">
        <v>15</v>
      </c>
      <c r="D250" s="51" t="s">
        <v>110</v>
      </c>
      <c r="E250" s="11">
        <v>931.3</v>
      </c>
      <c r="F250" s="11">
        <v>131</v>
      </c>
      <c r="G250" s="11">
        <v>200</v>
      </c>
      <c r="H250" s="11">
        <v>200</v>
      </c>
      <c r="I250" s="10">
        <f t="shared" si="22"/>
        <v>531</v>
      </c>
      <c r="J250" s="45"/>
    </row>
    <row r="251" spans="1:10" ht="13.2" customHeight="1" x14ac:dyDescent="0.25">
      <c r="A251" s="105" t="s">
        <v>48</v>
      </c>
      <c r="B251" s="79" t="s">
        <v>76</v>
      </c>
      <c r="C251" s="9" t="s">
        <v>9</v>
      </c>
      <c r="D251" s="9" t="s">
        <v>110</v>
      </c>
      <c r="E251" s="10">
        <v>400</v>
      </c>
      <c r="F251" s="10">
        <f>SUM(F252:F255)</f>
        <v>390</v>
      </c>
      <c r="G251" s="10">
        <f>SUM(G252:G255)</f>
        <v>190</v>
      </c>
      <c r="H251" s="10">
        <f>SUM(H252:H255)</f>
        <v>190</v>
      </c>
      <c r="I251" s="10">
        <f t="shared" si="22"/>
        <v>770</v>
      </c>
      <c r="J251" s="45"/>
    </row>
    <row r="252" spans="1:10" x14ac:dyDescent="0.25">
      <c r="A252" s="105"/>
      <c r="B252" s="80"/>
      <c r="C252" s="51" t="s">
        <v>11</v>
      </c>
      <c r="D252" s="51"/>
      <c r="E252" s="20"/>
      <c r="F252" s="20"/>
      <c r="G252" s="20"/>
      <c r="H252" s="20"/>
      <c r="I252" s="10">
        <f t="shared" si="22"/>
        <v>0</v>
      </c>
      <c r="J252" s="45"/>
    </row>
    <row r="253" spans="1:10" x14ac:dyDescent="0.25">
      <c r="A253" s="105"/>
      <c r="B253" s="80"/>
      <c r="C253" s="51" t="s">
        <v>12</v>
      </c>
      <c r="D253" s="51"/>
      <c r="E253" s="20"/>
      <c r="F253" s="20"/>
      <c r="G253" s="20"/>
      <c r="H253" s="20"/>
      <c r="I253" s="10">
        <f t="shared" si="22"/>
        <v>0</v>
      </c>
      <c r="J253" s="45"/>
    </row>
    <row r="254" spans="1:10" x14ac:dyDescent="0.25">
      <c r="A254" s="105"/>
      <c r="B254" s="80"/>
      <c r="C254" s="51" t="s">
        <v>37</v>
      </c>
      <c r="D254" s="51"/>
      <c r="E254" s="20"/>
      <c r="F254" s="20"/>
      <c r="G254" s="20"/>
      <c r="H254" s="20"/>
      <c r="I254" s="10">
        <f t="shared" si="22"/>
        <v>0</v>
      </c>
      <c r="J254" s="45"/>
    </row>
    <row r="255" spans="1:10" x14ac:dyDescent="0.25">
      <c r="A255" s="105"/>
      <c r="B255" s="81"/>
      <c r="C255" s="51" t="s">
        <v>15</v>
      </c>
      <c r="D255" s="51" t="s">
        <v>110</v>
      </c>
      <c r="E255" s="20">
        <v>400</v>
      </c>
      <c r="F255" s="20">
        <v>390</v>
      </c>
      <c r="G255" s="20">
        <v>190</v>
      </c>
      <c r="H255" s="20">
        <v>190</v>
      </c>
      <c r="I255" s="10">
        <f t="shared" si="22"/>
        <v>770</v>
      </c>
      <c r="J255" s="45"/>
    </row>
    <row r="256" spans="1:10" ht="26.55" customHeight="1" x14ac:dyDescent="0.25">
      <c r="A256" s="106"/>
      <c r="B256" s="107" t="s">
        <v>77</v>
      </c>
      <c r="C256" s="9" t="s">
        <v>9</v>
      </c>
      <c r="D256" s="9" t="s">
        <v>110</v>
      </c>
      <c r="E256" s="22">
        <f>SUM(E257:E260)</f>
        <v>11834.489000000001</v>
      </c>
      <c r="F256" s="22">
        <f>SUM(F257:F260)</f>
        <v>8570.5</v>
      </c>
      <c r="G256" s="22">
        <f>SUM(G257:G260)</f>
        <v>9834.5</v>
      </c>
      <c r="H256" s="22">
        <f>SUM(H257:H260)</f>
        <v>4450</v>
      </c>
      <c r="I256" s="10">
        <f t="shared" si="22"/>
        <v>22855</v>
      </c>
      <c r="J256" s="52" t="s">
        <v>130</v>
      </c>
    </row>
    <row r="257" spans="1:10" ht="12.75" customHeight="1" x14ac:dyDescent="0.25">
      <c r="A257" s="106"/>
      <c r="B257" s="107"/>
      <c r="C257" s="9" t="s">
        <v>11</v>
      </c>
      <c r="D257" s="51"/>
      <c r="E257" s="23">
        <f t="shared" ref="E257:H260" si="23">E262+E303</f>
        <v>111.63500000000001</v>
      </c>
      <c r="F257" s="23">
        <f t="shared" si="23"/>
        <v>0</v>
      </c>
      <c r="G257" s="23">
        <f t="shared" si="23"/>
        <v>0</v>
      </c>
      <c r="H257" s="23">
        <f t="shared" si="23"/>
        <v>0</v>
      </c>
      <c r="I257" s="10">
        <f t="shared" si="22"/>
        <v>0</v>
      </c>
      <c r="J257" s="45"/>
    </row>
    <row r="258" spans="1:10" ht="12.75" customHeight="1" x14ac:dyDescent="0.25">
      <c r="A258" s="106"/>
      <c r="B258" s="107"/>
      <c r="C258" s="9" t="s">
        <v>12</v>
      </c>
      <c r="D258" s="51"/>
      <c r="E258" s="23">
        <f t="shared" si="23"/>
        <v>7630.0812100000003</v>
      </c>
      <c r="F258" s="23">
        <f t="shared" si="23"/>
        <v>2650.5</v>
      </c>
      <c r="G258" s="23">
        <f t="shared" si="23"/>
        <v>5384.5</v>
      </c>
      <c r="H258" s="23">
        <f t="shared" si="23"/>
        <v>0</v>
      </c>
      <c r="I258" s="10">
        <f t="shared" si="22"/>
        <v>8035</v>
      </c>
      <c r="J258" s="45"/>
    </row>
    <row r="259" spans="1:10" ht="15.75" customHeight="1" x14ac:dyDescent="0.25">
      <c r="A259" s="106"/>
      <c r="B259" s="107"/>
      <c r="C259" s="9" t="s">
        <v>37</v>
      </c>
      <c r="D259" s="51"/>
      <c r="E259" s="23">
        <f t="shared" si="23"/>
        <v>0</v>
      </c>
      <c r="F259" s="23">
        <f t="shared" si="23"/>
        <v>0</v>
      </c>
      <c r="G259" s="23">
        <f t="shared" si="23"/>
        <v>0</v>
      </c>
      <c r="H259" s="23">
        <f t="shared" si="23"/>
        <v>0</v>
      </c>
      <c r="I259" s="10">
        <f t="shared" si="22"/>
        <v>0</v>
      </c>
      <c r="J259" s="45"/>
    </row>
    <row r="260" spans="1:10" ht="12.6" customHeight="1" x14ac:dyDescent="0.25">
      <c r="A260" s="106"/>
      <c r="B260" s="107"/>
      <c r="C260" s="9" t="s">
        <v>15</v>
      </c>
      <c r="D260" s="51" t="s">
        <v>110</v>
      </c>
      <c r="E260" s="22">
        <f t="shared" si="23"/>
        <v>4092.77279</v>
      </c>
      <c r="F260" s="22">
        <f t="shared" si="23"/>
        <v>5920</v>
      </c>
      <c r="G260" s="22">
        <f t="shared" si="23"/>
        <v>4450</v>
      </c>
      <c r="H260" s="22">
        <f t="shared" si="23"/>
        <v>4450</v>
      </c>
      <c r="I260" s="10">
        <f t="shared" si="22"/>
        <v>14820</v>
      </c>
      <c r="J260" s="45"/>
    </row>
    <row r="261" spans="1:10" ht="26.4" x14ac:dyDescent="0.25">
      <c r="A261" s="95">
        <v>1</v>
      </c>
      <c r="B261" s="108" t="s">
        <v>78</v>
      </c>
      <c r="C261" s="51" t="s">
        <v>9</v>
      </c>
      <c r="D261" s="9" t="s">
        <v>110</v>
      </c>
      <c r="E261" s="22">
        <f>SUM(E262:E265)</f>
        <v>9994.4890000000014</v>
      </c>
      <c r="F261" s="22">
        <f>SUM(F262:F265)</f>
        <v>6770.5</v>
      </c>
      <c r="G261" s="22">
        <f>SUM(G262:G265)</f>
        <v>2850</v>
      </c>
      <c r="H261" s="22">
        <f>SUM(H262:H265)</f>
        <v>2850</v>
      </c>
      <c r="I261" s="10">
        <f t="shared" si="22"/>
        <v>12470.5</v>
      </c>
      <c r="J261" s="52" t="s">
        <v>130</v>
      </c>
    </row>
    <row r="262" spans="1:10" x14ac:dyDescent="0.25">
      <c r="A262" s="96"/>
      <c r="B262" s="109"/>
      <c r="C262" s="51" t="s">
        <v>11</v>
      </c>
      <c r="D262" s="51"/>
      <c r="E262" s="22">
        <f t="shared" ref="E262:H263" si="24">E267+E272+E277+E282+E287+E292+E298</f>
        <v>111.63500000000001</v>
      </c>
      <c r="F262" s="22">
        <f t="shared" si="24"/>
        <v>0</v>
      </c>
      <c r="G262" s="22">
        <f t="shared" si="24"/>
        <v>0</v>
      </c>
      <c r="H262" s="22">
        <f t="shared" si="24"/>
        <v>0</v>
      </c>
      <c r="I262" s="10">
        <f t="shared" si="22"/>
        <v>0</v>
      </c>
      <c r="J262" s="45"/>
    </row>
    <row r="263" spans="1:10" x14ac:dyDescent="0.25">
      <c r="A263" s="96"/>
      <c r="B263" s="109"/>
      <c r="C263" s="51" t="s">
        <v>12</v>
      </c>
      <c r="D263" s="51"/>
      <c r="E263" s="22">
        <f t="shared" si="24"/>
        <v>7630.0812100000003</v>
      </c>
      <c r="F263" s="22">
        <f t="shared" si="24"/>
        <v>2650.5</v>
      </c>
      <c r="G263" s="22">
        <f t="shared" si="24"/>
        <v>0</v>
      </c>
      <c r="H263" s="22">
        <f t="shared" si="24"/>
        <v>0</v>
      </c>
      <c r="I263" s="10">
        <f t="shared" si="22"/>
        <v>2650.5</v>
      </c>
      <c r="J263" s="45"/>
    </row>
    <row r="264" spans="1:10" x14ac:dyDescent="0.25">
      <c r="A264" s="96"/>
      <c r="B264" s="109"/>
      <c r="C264" s="51" t="s">
        <v>27</v>
      </c>
      <c r="D264" s="51"/>
      <c r="E264" s="22">
        <f t="shared" ref="E264:H265" si="25">E269+E274+E279+E284+E289+E295+E300</f>
        <v>0</v>
      </c>
      <c r="F264" s="22">
        <f t="shared" si="25"/>
        <v>0</v>
      </c>
      <c r="G264" s="22">
        <f t="shared" si="25"/>
        <v>0</v>
      </c>
      <c r="H264" s="22">
        <f t="shared" si="25"/>
        <v>0</v>
      </c>
      <c r="I264" s="10">
        <f t="shared" si="22"/>
        <v>0</v>
      </c>
      <c r="J264" s="45"/>
    </row>
    <row r="265" spans="1:10" x14ac:dyDescent="0.25">
      <c r="A265" s="97"/>
      <c r="B265" s="110"/>
      <c r="C265" s="51" t="s">
        <v>15</v>
      </c>
      <c r="D265" s="51" t="s">
        <v>110</v>
      </c>
      <c r="E265" s="22">
        <f t="shared" si="25"/>
        <v>2252.77279</v>
      </c>
      <c r="F265" s="22">
        <f t="shared" si="25"/>
        <v>4120</v>
      </c>
      <c r="G265" s="22">
        <f t="shared" si="25"/>
        <v>2850</v>
      </c>
      <c r="H265" s="22">
        <f t="shared" si="25"/>
        <v>2850</v>
      </c>
      <c r="I265" s="10">
        <f t="shared" si="22"/>
        <v>9820</v>
      </c>
      <c r="J265" s="45"/>
    </row>
    <row r="266" spans="1:10" x14ac:dyDescent="0.25">
      <c r="A266" s="76" t="s">
        <v>18</v>
      </c>
      <c r="B266" s="102" t="s">
        <v>79</v>
      </c>
      <c r="C266" s="51" t="s">
        <v>9</v>
      </c>
      <c r="D266" s="9" t="s">
        <v>110</v>
      </c>
      <c r="E266" s="22">
        <f>SUM(E267:E270)</f>
        <v>1157.2</v>
      </c>
      <c r="F266" s="22">
        <f>SUM(F267:F270)</f>
        <v>3000</v>
      </c>
      <c r="G266" s="22">
        <f>SUM(G267:G270)</f>
        <v>2000</v>
      </c>
      <c r="H266" s="22">
        <f>SUM(H267:H270)</f>
        <v>2000</v>
      </c>
      <c r="I266" s="10">
        <f t="shared" si="22"/>
        <v>7000</v>
      </c>
      <c r="J266" s="45"/>
    </row>
    <row r="267" spans="1:10" x14ac:dyDescent="0.25">
      <c r="A267" s="77"/>
      <c r="B267" s="103"/>
      <c r="C267" s="51" t="s">
        <v>11</v>
      </c>
      <c r="D267" s="51"/>
      <c r="E267" s="12"/>
      <c r="F267" s="12"/>
      <c r="G267" s="12"/>
      <c r="H267" s="12"/>
      <c r="I267" s="10">
        <f t="shared" si="22"/>
        <v>0</v>
      </c>
      <c r="J267" s="45"/>
    </row>
    <row r="268" spans="1:10" x14ac:dyDescent="0.25">
      <c r="A268" s="77"/>
      <c r="B268" s="103"/>
      <c r="C268" s="51" t="s">
        <v>12</v>
      </c>
      <c r="D268" s="51"/>
      <c r="E268" s="12"/>
      <c r="F268" s="12"/>
      <c r="G268" s="12"/>
      <c r="H268" s="12"/>
      <c r="I268" s="10">
        <f t="shared" si="22"/>
        <v>0</v>
      </c>
      <c r="J268" s="45"/>
    </row>
    <row r="269" spans="1:10" ht="12.6" customHeight="1" x14ac:dyDescent="0.25">
      <c r="A269" s="77"/>
      <c r="B269" s="103"/>
      <c r="C269" s="51" t="s">
        <v>37</v>
      </c>
      <c r="D269" s="51"/>
      <c r="E269" s="12"/>
      <c r="F269" s="12"/>
      <c r="G269" s="12"/>
      <c r="H269" s="12"/>
      <c r="I269" s="10">
        <f t="shared" si="22"/>
        <v>0</v>
      </c>
      <c r="J269" s="45"/>
    </row>
    <row r="270" spans="1:10" ht="13.5" customHeight="1" x14ac:dyDescent="0.25">
      <c r="A270" s="78"/>
      <c r="B270" s="104"/>
      <c r="C270" s="51" t="s">
        <v>15</v>
      </c>
      <c r="D270" s="51" t="s">
        <v>110</v>
      </c>
      <c r="E270" s="12">
        <v>1157.2</v>
      </c>
      <c r="F270" s="12">
        <v>3000</v>
      </c>
      <c r="G270" s="12">
        <v>2000</v>
      </c>
      <c r="H270" s="12">
        <v>2000</v>
      </c>
      <c r="I270" s="10">
        <f t="shared" si="22"/>
        <v>7000</v>
      </c>
      <c r="J270" s="45"/>
    </row>
    <row r="271" spans="1:10" x14ac:dyDescent="0.25">
      <c r="A271" s="76" t="s">
        <v>20</v>
      </c>
      <c r="B271" s="102" t="s">
        <v>80</v>
      </c>
      <c r="C271" s="51" t="s">
        <v>9</v>
      </c>
      <c r="D271" s="9" t="s">
        <v>110</v>
      </c>
      <c r="E271" s="23">
        <f>SUM(E272:E275)</f>
        <v>876.6</v>
      </c>
      <c r="F271" s="23">
        <f>SUM(F272:F275)</f>
        <v>850</v>
      </c>
      <c r="G271" s="23">
        <f>SUM(G272:G275)</f>
        <v>850</v>
      </c>
      <c r="H271" s="23">
        <f>SUM(H272:H275)</f>
        <v>850</v>
      </c>
      <c r="I271" s="10">
        <f t="shared" si="22"/>
        <v>2550</v>
      </c>
      <c r="J271" s="45"/>
    </row>
    <row r="272" spans="1:10" x14ac:dyDescent="0.25">
      <c r="A272" s="77"/>
      <c r="B272" s="103"/>
      <c r="C272" s="51" t="s">
        <v>11</v>
      </c>
      <c r="D272" s="51"/>
      <c r="E272" s="12"/>
      <c r="F272" s="12"/>
      <c r="G272" s="12"/>
      <c r="H272" s="12"/>
      <c r="I272" s="10">
        <f t="shared" si="22"/>
        <v>0</v>
      </c>
      <c r="J272" s="45"/>
    </row>
    <row r="273" spans="1:10" x14ac:dyDescent="0.25">
      <c r="A273" s="77"/>
      <c r="B273" s="103"/>
      <c r="C273" s="51" t="s">
        <v>12</v>
      </c>
      <c r="D273" s="51"/>
      <c r="E273" s="12"/>
      <c r="F273" s="12"/>
      <c r="G273" s="12"/>
      <c r="H273" s="12"/>
      <c r="I273" s="10">
        <f t="shared" si="22"/>
        <v>0</v>
      </c>
      <c r="J273" s="45"/>
    </row>
    <row r="274" spans="1:10" x14ac:dyDescent="0.25">
      <c r="A274" s="77"/>
      <c r="B274" s="103"/>
      <c r="C274" s="51" t="s">
        <v>37</v>
      </c>
      <c r="D274" s="51"/>
      <c r="E274" s="12"/>
      <c r="F274" s="12"/>
      <c r="G274" s="12"/>
      <c r="H274" s="12"/>
      <c r="I274" s="10">
        <f t="shared" si="22"/>
        <v>0</v>
      </c>
      <c r="J274" s="45"/>
    </row>
    <row r="275" spans="1:10" ht="12.75" customHeight="1" x14ac:dyDescent="0.25">
      <c r="A275" s="78"/>
      <c r="B275" s="104"/>
      <c r="C275" s="51" t="s">
        <v>15</v>
      </c>
      <c r="D275" s="51" t="s">
        <v>110</v>
      </c>
      <c r="E275" s="12">
        <v>876.6</v>
      </c>
      <c r="F275" s="12">
        <v>850</v>
      </c>
      <c r="G275" s="12">
        <v>850</v>
      </c>
      <c r="H275" s="12">
        <v>850</v>
      </c>
      <c r="I275" s="10">
        <f t="shared" si="22"/>
        <v>2550</v>
      </c>
      <c r="J275" s="45"/>
    </row>
    <row r="276" spans="1:10" x14ac:dyDescent="0.25">
      <c r="A276" s="76" t="s">
        <v>40</v>
      </c>
      <c r="B276" s="79" t="s">
        <v>81</v>
      </c>
      <c r="C276" s="51" t="s">
        <v>9</v>
      </c>
      <c r="D276" s="9" t="s">
        <v>110</v>
      </c>
      <c r="E276" s="46">
        <f>SUM(E277:E280)</f>
        <v>1393.3889999999999</v>
      </c>
      <c r="F276" s="23">
        <f>SUM(F277:F280)</f>
        <v>1064.5</v>
      </c>
      <c r="G276" s="23"/>
      <c r="H276" s="23"/>
      <c r="I276" s="10">
        <f t="shared" si="22"/>
        <v>1064.5</v>
      </c>
      <c r="J276" s="45"/>
    </row>
    <row r="277" spans="1:10" x14ac:dyDescent="0.25">
      <c r="A277" s="77"/>
      <c r="B277" s="80"/>
      <c r="C277" s="51" t="s">
        <v>11</v>
      </c>
      <c r="D277" s="51"/>
      <c r="E277" s="24">
        <v>111.63500000000001</v>
      </c>
      <c r="F277" s="25"/>
      <c r="G277" s="12"/>
      <c r="H277" s="12"/>
      <c r="I277" s="10">
        <f t="shared" si="22"/>
        <v>0</v>
      </c>
      <c r="J277" s="45"/>
    </row>
    <row r="278" spans="1:10" x14ac:dyDescent="0.25">
      <c r="A278" s="77"/>
      <c r="B278" s="80"/>
      <c r="C278" s="51" t="s">
        <v>12</v>
      </c>
      <c r="D278" s="51"/>
      <c r="E278" s="26">
        <v>1128.4812099999999</v>
      </c>
      <c r="F278" s="27">
        <v>964.5</v>
      </c>
      <c r="G278" s="12"/>
      <c r="H278" s="12"/>
      <c r="I278" s="10">
        <f t="shared" si="22"/>
        <v>964.5</v>
      </c>
      <c r="J278" s="45"/>
    </row>
    <row r="279" spans="1:10" x14ac:dyDescent="0.25">
      <c r="A279" s="77"/>
      <c r="B279" s="80"/>
      <c r="C279" s="51" t="s">
        <v>37</v>
      </c>
      <c r="D279" s="51"/>
      <c r="E279" s="12"/>
      <c r="F279" s="12"/>
      <c r="G279" s="12"/>
      <c r="H279" s="12"/>
      <c r="I279" s="10">
        <f t="shared" si="22"/>
        <v>0</v>
      </c>
      <c r="J279" s="45"/>
    </row>
    <row r="280" spans="1:10" x14ac:dyDescent="0.25">
      <c r="A280" s="78"/>
      <c r="B280" s="81"/>
      <c r="C280" s="51" t="s">
        <v>15</v>
      </c>
      <c r="D280" s="51" t="s">
        <v>110</v>
      </c>
      <c r="E280" s="30">
        <v>153.27278999999999</v>
      </c>
      <c r="F280" s="12">
        <v>100</v>
      </c>
      <c r="G280" s="12"/>
      <c r="H280" s="12"/>
      <c r="I280" s="10">
        <f t="shared" si="22"/>
        <v>100</v>
      </c>
      <c r="J280" s="45"/>
    </row>
    <row r="281" spans="1:10" ht="13.2" customHeight="1" x14ac:dyDescent="0.25">
      <c r="A281" s="76" t="s">
        <v>42</v>
      </c>
      <c r="B281" s="79" t="s">
        <v>109</v>
      </c>
      <c r="C281" s="51" t="s">
        <v>9</v>
      </c>
      <c r="D281" s="9" t="s">
        <v>110</v>
      </c>
      <c r="E281" s="23">
        <f>SUM(E282:E285)</f>
        <v>0</v>
      </c>
      <c r="F281" s="23">
        <f>SUM(F282:F285)</f>
        <v>0</v>
      </c>
      <c r="G281" s="23">
        <f>SUM(G282:G285)</f>
        <v>0</v>
      </c>
      <c r="H281" s="23">
        <f>SUM(H282:H285)</f>
        <v>0</v>
      </c>
      <c r="I281" s="10">
        <f t="shared" si="22"/>
        <v>0</v>
      </c>
      <c r="J281" s="45"/>
    </row>
    <row r="282" spans="1:10" x14ac:dyDescent="0.25">
      <c r="A282" s="77"/>
      <c r="B282" s="80"/>
      <c r="C282" s="51" t="s">
        <v>11</v>
      </c>
      <c r="D282" s="51"/>
      <c r="E282" s="12"/>
      <c r="F282" s="12"/>
      <c r="G282" s="12"/>
      <c r="H282" s="12"/>
      <c r="I282" s="10">
        <f t="shared" si="22"/>
        <v>0</v>
      </c>
      <c r="J282" s="45"/>
    </row>
    <row r="283" spans="1:10" x14ac:dyDescent="0.25">
      <c r="A283" s="77"/>
      <c r="B283" s="80"/>
      <c r="C283" s="51" t="s">
        <v>12</v>
      </c>
      <c r="D283" s="51"/>
      <c r="E283" s="12"/>
      <c r="F283" s="12"/>
      <c r="G283" s="12"/>
      <c r="H283" s="12"/>
      <c r="I283" s="10">
        <f t="shared" si="22"/>
        <v>0</v>
      </c>
      <c r="J283" s="45"/>
    </row>
    <row r="284" spans="1:10" x14ac:dyDescent="0.25">
      <c r="A284" s="77"/>
      <c r="B284" s="80"/>
      <c r="C284" s="51" t="s">
        <v>37</v>
      </c>
      <c r="D284" s="51"/>
      <c r="E284" s="12"/>
      <c r="F284" s="12"/>
      <c r="G284" s="12"/>
      <c r="H284" s="12"/>
      <c r="I284" s="10">
        <f t="shared" si="22"/>
        <v>0</v>
      </c>
      <c r="J284" s="45"/>
    </row>
    <row r="285" spans="1:10" x14ac:dyDescent="0.25">
      <c r="A285" s="78"/>
      <c r="B285" s="81"/>
      <c r="C285" s="51" t="s">
        <v>15</v>
      </c>
      <c r="D285" s="51" t="s">
        <v>110</v>
      </c>
      <c r="E285" s="12">
        <v>0</v>
      </c>
      <c r="F285" s="12"/>
      <c r="G285" s="12"/>
      <c r="H285" s="12"/>
      <c r="I285" s="10">
        <f t="shared" si="22"/>
        <v>0</v>
      </c>
      <c r="J285" s="45"/>
    </row>
    <row r="286" spans="1:10" ht="12.75" customHeight="1" x14ac:dyDescent="0.25">
      <c r="A286" s="76" t="s">
        <v>45</v>
      </c>
      <c r="B286" s="79" t="s">
        <v>82</v>
      </c>
      <c r="C286" s="51" t="s">
        <v>9</v>
      </c>
      <c r="D286" s="9" t="s">
        <v>110</v>
      </c>
      <c r="E286" s="23">
        <f>SUM(E287:E290)</f>
        <v>6567.3</v>
      </c>
      <c r="F286" s="23">
        <f>SUM(F287:F290)</f>
        <v>0</v>
      </c>
      <c r="G286" s="23">
        <f>SUM(G287:G290)</f>
        <v>0</v>
      </c>
      <c r="H286" s="23">
        <f>SUM(H287:H290)</f>
        <v>0</v>
      </c>
      <c r="I286" s="10">
        <f t="shared" si="22"/>
        <v>0</v>
      </c>
      <c r="J286" s="45"/>
    </row>
    <row r="287" spans="1:10" x14ac:dyDescent="0.25">
      <c r="A287" s="77"/>
      <c r="B287" s="80"/>
      <c r="C287" s="51" t="s">
        <v>11</v>
      </c>
      <c r="D287" s="51"/>
      <c r="E287" s="12"/>
      <c r="F287" s="12"/>
      <c r="G287" s="12"/>
      <c r="H287" s="12"/>
      <c r="I287" s="10">
        <f t="shared" si="22"/>
        <v>0</v>
      </c>
      <c r="J287" s="45"/>
    </row>
    <row r="288" spans="1:10" x14ac:dyDescent="0.25">
      <c r="A288" s="77"/>
      <c r="B288" s="80"/>
      <c r="C288" s="51" t="s">
        <v>12</v>
      </c>
      <c r="D288" s="51"/>
      <c r="E288" s="12">
        <v>6501.6</v>
      </c>
      <c r="F288" s="12"/>
      <c r="G288" s="12"/>
      <c r="H288" s="12"/>
      <c r="I288" s="10">
        <f t="shared" si="22"/>
        <v>0</v>
      </c>
      <c r="J288" s="45"/>
    </row>
    <row r="289" spans="1:10" x14ac:dyDescent="0.25">
      <c r="A289" s="77"/>
      <c r="B289" s="80"/>
      <c r="C289" s="51" t="s">
        <v>37</v>
      </c>
      <c r="D289" s="51"/>
      <c r="E289" s="12"/>
      <c r="F289" s="12"/>
      <c r="G289" s="12"/>
      <c r="H289" s="12"/>
      <c r="I289" s="10">
        <f t="shared" ref="I289:I352" si="26">SUM(F289:H289)</f>
        <v>0</v>
      </c>
      <c r="J289" s="45"/>
    </row>
    <row r="290" spans="1:10" ht="13.2" customHeight="1" x14ac:dyDescent="0.25">
      <c r="A290" s="78"/>
      <c r="B290" s="81"/>
      <c r="C290" s="51" t="s">
        <v>15</v>
      </c>
      <c r="D290" s="51" t="s">
        <v>110</v>
      </c>
      <c r="E290" s="12">
        <v>65.7</v>
      </c>
      <c r="F290" s="12"/>
      <c r="G290" s="12"/>
      <c r="H290" s="12"/>
      <c r="I290" s="10">
        <f t="shared" si="26"/>
        <v>0</v>
      </c>
      <c r="J290" s="45"/>
    </row>
    <row r="291" spans="1:10" ht="0.6" hidden="1" customHeight="1" x14ac:dyDescent="0.25">
      <c r="A291" s="76" t="s">
        <v>47</v>
      </c>
      <c r="B291" s="79" t="s">
        <v>83</v>
      </c>
      <c r="C291" s="51" t="s">
        <v>9</v>
      </c>
      <c r="D291" s="9" t="s">
        <v>10</v>
      </c>
      <c r="E291" s="23">
        <f>SUM(E292:E296)</f>
        <v>0</v>
      </c>
      <c r="F291" s="23">
        <f t="shared" ref="F291:H291" si="27">SUM(F292:F296)</f>
        <v>0</v>
      </c>
      <c r="G291" s="23">
        <f t="shared" si="27"/>
        <v>0</v>
      </c>
      <c r="H291" s="23">
        <f t="shared" si="27"/>
        <v>0</v>
      </c>
      <c r="I291" s="10">
        <f t="shared" si="26"/>
        <v>0</v>
      </c>
      <c r="J291" s="45"/>
    </row>
    <row r="292" spans="1:10" hidden="1" x14ac:dyDescent="0.25">
      <c r="A292" s="77"/>
      <c r="B292" s="80"/>
      <c r="C292" s="51" t="s">
        <v>11</v>
      </c>
      <c r="D292" s="51"/>
      <c r="E292" s="12"/>
      <c r="F292" s="12"/>
      <c r="G292" s="12"/>
      <c r="H292" s="12"/>
      <c r="I292" s="10">
        <f t="shared" si="26"/>
        <v>0</v>
      </c>
      <c r="J292" s="45"/>
    </row>
    <row r="293" spans="1:10" hidden="1" x14ac:dyDescent="0.25">
      <c r="A293" s="77"/>
      <c r="B293" s="80"/>
      <c r="C293" s="51" t="s">
        <v>12</v>
      </c>
      <c r="D293" s="51"/>
      <c r="E293" s="12"/>
      <c r="F293" s="12"/>
      <c r="G293" s="12"/>
      <c r="H293" s="12"/>
      <c r="I293" s="10">
        <f t="shared" si="26"/>
        <v>0</v>
      </c>
      <c r="J293" s="45"/>
    </row>
    <row r="294" spans="1:10" hidden="1" x14ac:dyDescent="0.25">
      <c r="A294" s="77"/>
      <c r="B294" s="80"/>
      <c r="C294" s="51" t="s">
        <v>13</v>
      </c>
      <c r="D294" s="51"/>
      <c r="E294" s="12"/>
      <c r="F294" s="12"/>
      <c r="G294" s="12"/>
      <c r="H294" s="12"/>
      <c r="I294" s="10">
        <f t="shared" si="26"/>
        <v>0</v>
      </c>
      <c r="J294" s="45"/>
    </row>
    <row r="295" spans="1:10" hidden="1" x14ac:dyDescent="0.25">
      <c r="A295" s="77"/>
      <c r="B295" s="80"/>
      <c r="C295" s="51" t="s">
        <v>37</v>
      </c>
      <c r="D295" s="51"/>
      <c r="E295" s="12"/>
      <c r="F295" s="12"/>
      <c r="G295" s="12"/>
      <c r="H295" s="12"/>
      <c r="I295" s="10">
        <f t="shared" si="26"/>
        <v>0</v>
      </c>
      <c r="J295" s="45"/>
    </row>
    <row r="296" spans="1:10" hidden="1" x14ac:dyDescent="0.25">
      <c r="A296" s="78"/>
      <c r="B296" s="81"/>
      <c r="C296" s="51" t="s">
        <v>15</v>
      </c>
      <c r="D296" s="51" t="s">
        <v>10</v>
      </c>
      <c r="E296" s="12"/>
      <c r="F296" s="12"/>
      <c r="G296" s="12"/>
      <c r="H296" s="12"/>
      <c r="I296" s="10">
        <f t="shared" si="26"/>
        <v>0</v>
      </c>
      <c r="J296" s="45"/>
    </row>
    <row r="297" spans="1:10" ht="12.75" customHeight="1" x14ac:dyDescent="0.25">
      <c r="A297" s="76" t="s">
        <v>47</v>
      </c>
      <c r="B297" s="79" t="s">
        <v>84</v>
      </c>
      <c r="C297" s="51" t="s">
        <v>9</v>
      </c>
      <c r="D297" s="9" t="s">
        <v>110</v>
      </c>
      <c r="E297" s="23">
        <f>SUM(E298:E301)</f>
        <v>0</v>
      </c>
      <c r="F297" s="23">
        <f>SUM(F298:F301)</f>
        <v>1856</v>
      </c>
      <c r="G297" s="23">
        <f>SUM(G298:G301)</f>
        <v>0</v>
      </c>
      <c r="H297" s="23">
        <f>SUM(H298:H301)</f>
        <v>0</v>
      </c>
      <c r="I297" s="10">
        <f t="shared" si="26"/>
        <v>1856</v>
      </c>
      <c r="J297" s="45"/>
    </row>
    <row r="298" spans="1:10" x14ac:dyDescent="0.25">
      <c r="A298" s="77"/>
      <c r="B298" s="80"/>
      <c r="C298" s="51" t="s">
        <v>11</v>
      </c>
      <c r="D298" s="51"/>
      <c r="E298" s="12"/>
      <c r="F298" s="12"/>
      <c r="G298" s="12"/>
      <c r="H298" s="12"/>
      <c r="I298" s="10">
        <f t="shared" si="26"/>
        <v>0</v>
      </c>
      <c r="J298" s="45"/>
    </row>
    <row r="299" spans="1:10" x14ac:dyDescent="0.25">
      <c r="A299" s="77"/>
      <c r="B299" s="80"/>
      <c r="C299" s="51" t="s">
        <v>12</v>
      </c>
      <c r="D299" s="51"/>
      <c r="E299" s="12"/>
      <c r="F299" s="12">
        <v>1686</v>
      </c>
      <c r="G299" s="12"/>
      <c r="H299" s="12"/>
      <c r="I299" s="10">
        <f t="shared" si="26"/>
        <v>1686</v>
      </c>
      <c r="J299" s="45"/>
    </row>
    <row r="300" spans="1:10" x14ac:dyDescent="0.25">
      <c r="A300" s="77"/>
      <c r="B300" s="80"/>
      <c r="C300" s="51" t="s">
        <v>37</v>
      </c>
      <c r="D300" s="51"/>
      <c r="E300" s="12"/>
      <c r="F300" s="12"/>
      <c r="G300" s="12"/>
      <c r="H300" s="12"/>
      <c r="I300" s="10">
        <f t="shared" si="26"/>
        <v>0</v>
      </c>
      <c r="J300" s="45"/>
    </row>
    <row r="301" spans="1:10" x14ac:dyDescent="0.25">
      <c r="A301" s="78"/>
      <c r="B301" s="81"/>
      <c r="C301" s="51" t="s">
        <v>15</v>
      </c>
      <c r="D301" s="51" t="s">
        <v>110</v>
      </c>
      <c r="E301" s="12"/>
      <c r="F301" s="12">
        <v>170</v>
      </c>
      <c r="G301" s="12"/>
      <c r="H301" s="12"/>
      <c r="I301" s="10">
        <f t="shared" si="26"/>
        <v>170</v>
      </c>
      <c r="J301" s="45"/>
    </row>
    <row r="302" spans="1:10" ht="26.4" x14ac:dyDescent="0.25">
      <c r="A302" s="95">
        <v>2</v>
      </c>
      <c r="B302" s="108" t="s">
        <v>85</v>
      </c>
      <c r="C302" s="51" t="s">
        <v>9</v>
      </c>
      <c r="D302" s="9" t="s">
        <v>110</v>
      </c>
      <c r="E302" s="23">
        <f>SUM(E303:E306)</f>
        <v>1840</v>
      </c>
      <c r="F302" s="23">
        <f>SUM(F303:F306)</f>
        <v>1800</v>
      </c>
      <c r="G302" s="23">
        <f>SUM(G303:G306)</f>
        <v>6984.5</v>
      </c>
      <c r="H302" s="23">
        <f>SUM(H303:H306)</f>
        <v>1600</v>
      </c>
      <c r="I302" s="10">
        <f t="shared" si="26"/>
        <v>10384.5</v>
      </c>
      <c r="J302" s="52" t="s">
        <v>130</v>
      </c>
    </row>
    <row r="303" spans="1:10" x14ac:dyDescent="0.25">
      <c r="A303" s="96"/>
      <c r="B303" s="109"/>
      <c r="C303" s="51" t="s">
        <v>11</v>
      </c>
      <c r="D303" s="51"/>
      <c r="E303" s="12"/>
      <c r="F303" s="12"/>
      <c r="G303" s="12"/>
      <c r="H303" s="12"/>
      <c r="I303" s="10">
        <f t="shared" si="26"/>
        <v>0</v>
      </c>
      <c r="J303" s="45"/>
    </row>
    <row r="304" spans="1:10" x14ac:dyDescent="0.25">
      <c r="A304" s="96"/>
      <c r="B304" s="109"/>
      <c r="C304" s="51" t="s">
        <v>12</v>
      </c>
      <c r="D304" s="51"/>
      <c r="E304" s="12"/>
      <c r="F304" s="12"/>
      <c r="G304" s="12">
        <f>G314</f>
        <v>5384.5</v>
      </c>
      <c r="H304" s="12"/>
      <c r="I304" s="10">
        <f t="shared" si="26"/>
        <v>5384.5</v>
      </c>
      <c r="J304" s="45"/>
    </row>
    <row r="305" spans="1:10" x14ac:dyDescent="0.25">
      <c r="A305" s="96"/>
      <c r="B305" s="109"/>
      <c r="C305" s="51" t="s">
        <v>37</v>
      </c>
      <c r="D305" s="51"/>
      <c r="E305" s="12"/>
      <c r="F305" s="12"/>
      <c r="G305" s="12"/>
      <c r="H305" s="12"/>
      <c r="I305" s="10">
        <f t="shared" si="26"/>
        <v>0</v>
      </c>
      <c r="J305" s="45"/>
    </row>
    <row r="306" spans="1:10" x14ac:dyDescent="0.25">
      <c r="A306" s="97"/>
      <c r="B306" s="110"/>
      <c r="C306" s="51" t="s">
        <v>15</v>
      </c>
      <c r="D306" s="51" t="s">
        <v>110</v>
      </c>
      <c r="E306" s="12">
        <v>1840</v>
      </c>
      <c r="F306" s="12">
        <v>1800</v>
      </c>
      <c r="G306" s="12">
        <v>1600</v>
      </c>
      <c r="H306" s="12">
        <v>1600</v>
      </c>
      <c r="I306" s="10">
        <f t="shared" si="26"/>
        <v>5000</v>
      </c>
      <c r="J306" s="45"/>
    </row>
    <row r="307" spans="1:10" x14ac:dyDescent="0.25">
      <c r="A307" s="98" t="s">
        <v>30</v>
      </c>
      <c r="B307" s="101" t="s">
        <v>86</v>
      </c>
      <c r="C307" s="51" t="s">
        <v>9</v>
      </c>
      <c r="D307" s="9" t="s">
        <v>110</v>
      </c>
      <c r="E307" s="23">
        <f>SUM(E308:E311)</f>
        <v>1840</v>
      </c>
      <c r="F307" s="23">
        <f>SUM(F308:F311)</f>
        <v>1800</v>
      </c>
      <c r="G307" s="23">
        <f>SUM(G308:G311)</f>
        <v>1600</v>
      </c>
      <c r="H307" s="23">
        <f>SUM(H308:H311)</f>
        <v>1600</v>
      </c>
      <c r="I307" s="10">
        <f t="shared" si="26"/>
        <v>5000</v>
      </c>
      <c r="J307" s="45"/>
    </row>
    <row r="308" spans="1:10" x14ac:dyDescent="0.25">
      <c r="A308" s="99"/>
      <c r="B308" s="101"/>
      <c r="C308" s="51" t="s">
        <v>11</v>
      </c>
      <c r="D308" s="51"/>
      <c r="E308" s="12"/>
      <c r="F308" s="12"/>
      <c r="G308" s="12"/>
      <c r="H308" s="12"/>
      <c r="I308" s="10">
        <f t="shared" si="26"/>
        <v>0</v>
      </c>
      <c r="J308" s="45"/>
    </row>
    <row r="309" spans="1:10" x14ac:dyDescent="0.25">
      <c r="A309" s="99"/>
      <c r="B309" s="101"/>
      <c r="C309" s="51" t="s">
        <v>12</v>
      </c>
      <c r="D309" s="51"/>
      <c r="E309" s="12"/>
      <c r="F309" s="12"/>
      <c r="G309" s="12"/>
      <c r="H309" s="12"/>
      <c r="I309" s="10">
        <f t="shared" si="26"/>
        <v>0</v>
      </c>
      <c r="J309" s="45"/>
    </row>
    <row r="310" spans="1:10" x14ac:dyDescent="0.25">
      <c r="A310" s="99"/>
      <c r="B310" s="101"/>
      <c r="C310" s="51" t="s">
        <v>37</v>
      </c>
      <c r="D310" s="51"/>
      <c r="E310" s="12"/>
      <c r="F310" s="12"/>
      <c r="G310" s="12"/>
      <c r="H310" s="12"/>
      <c r="I310" s="10">
        <f t="shared" si="26"/>
        <v>0</v>
      </c>
      <c r="J310" s="45"/>
    </row>
    <row r="311" spans="1:10" x14ac:dyDescent="0.25">
      <c r="A311" s="100"/>
      <c r="B311" s="101"/>
      <c r="C311" s="51" t="s">
        <v>15</v>
      </c>
      <c r="D311" s="51" t="s">
        <v>110</v>
      </c>
      <c r="E311" s="12">
        <v>1840</v>
      </c>
      <c r="F311" s="12">
        <v>1800</v>
      </c>
      <c r="G311" s="12">
        <v>1600</v>
      </c>
      <c r="H311" s="12">
        <v>1600</v>
      </c>
      <c r="I311" s="10">
        <f t="shared" si="26"/>
        <v>5000</v>
      </c>
      <c r="J311" s="45"/>
    </row>
    <row r="312" spans="1:10" x14ac:dyDescent="0.25">
      <c r="A312" s="89" t="s">
        <v>87</v>
      </c>
      <c r="B312" s="92" t="s">
        <v>88</v>
      </c>
      <c r="C312" s="16" t="s">
        <v>9</v>
      </c>
      <c r="D312" s="9" t="s">
        <v>110</v>
      </c>
      <c r="E312" s="31">
        <f>SUM(E313:E316)</f>
        <v>0</v>
      </c>
      <c r="F312" s="31">
        <f>SUM(F313:F316)</f>
        <v>0</v>
      </c>
      <c r="G312" s="31">
        <f>SUM(G313:G316)</f>
        <v>5884.5</v>
      </c>
      <c r="H312" s="31">
        <f>SUM(H313:H316)</f>
        <v>0</v>
      </c>
      <c r="I312" s="10">
        <f t="shared" si="26"/>
        <v>5884.5</v>
      </c>
      <c r="J312" s="45"/>
    </row>
    <row r="313" spans="1:10" x14ac:dyDescent="0.25">
      <c r="A313" s="90"/>
      <c r="B313" s="92"/>
      <c r="C313" s="16" t="s">
        <v>11</v>
      </c>
      <c r="D313" s="51"/>
      <c r="E313" s="31"/>
      <c r="F313" s="31"/>
      <c r="G313" s="31"/>
      <c r="H313" s="31"/>
      <c r="I313" s="10">
        <f t="shared" si="26"/>
        <v>0</v>
      </c>
      <c r="J313" s="45"/>
    </row>
    <row r="314" spans="1:10" x14ac:dyDescent="0.25">
      <c r="A314" s="90"/>
      <c r="B314" s="92"/>
      <c r="C314" s="16" t="s">
        <v>12</v>
      </c>
      <c r="D314" s="51"/>
      <c r="E314" s="31"/>
      <c r="F314" s="31"/>
      <c r="G314" s="31">
        <v>5384.5</v>
      </c>
      <c r="H314" s="31"/>
      <c r="I314" s="10">
        <f t="shared" si="26"/>
        <v>5384.5</v>
      </c>
      <c r="J314" s="45"/>
    </row>
    <row r="315" spans="1:10" x14ac:dyDescent="0.25">
      <c r="A315" s="90"/>
      <c r="B315" s="92"/>
      <c r="C315" s="16" t="s">
        <v>37</v>
      </c>
      <c r="D315" s="51"/>
      <c r="E315" s="31"/>
      <c r="F315" s="31"/>
      <c r="G315" s="31"/>
      <c r="H315" s="31"/>
      <c r="I315" s="10">
        <f t="shared" si="26"/>
        <v>0</v>
      </c>
      <c r="J315" s="45"/>
    </row>
    <row r="316" spans="1:10" x14ac:dyDescent="0.25">
      <c r="A316" s="91"/>
      <c r="B316" s="92"/>
      <c r="C316" s="16" t="s">
        <v>15</v>
      </c>
      <c r="D316" s="51" t="s">
        <v>110</v>
      </c>
      <c r="E316" s="31"/>
      <c r="F316" s="31"/>
      <c r="G316" s="31">
        <v>500</v>
      </c>
      <c r="H316" s="31"/>
      <c r="I316" s="10">
        <f t="shared" si="26"/>
        <v>500</v>
      </c>
      <c r="J316" s="45"/>
    </row>
    <row r="317" spans="1:10" ht="13.2" customHeight="1" x14ac:dyDescent="0.25">
      <c r="A317" s="76" t="s">
        <v>106</v>
      </c>
      <c r="B317" s="79" t="s">
        <v>108</v>
      </c>
      <c r="C317" s="51" t="s">
        <v>9</v>
      </c>
      <c r="D317" s="9" t="s">
        <v>110</v>
      </c>
      <c r="E317" s="23">
        <f>SUM(E318:E321)</f>
        <v>13250</v>
      </c>
      <c r="F317" s="23">
        <f>SUM(F318:F321)</f>
        <v>0</v>
      </c>
      <c r="G317" s="23">
        <f>SUM(G318:G321)</f>
        <v>0</v>
      </c>
      <c r="H317" s="23">
        <f>SUM(H318:H321)</f>
        <v>1000</v>
      </c>
      <c r="I317" s="10">
        <f>SUM(F317:H317)</f>
        <v>1000</v>
      </c>
      <c r="J317" s="45"/>
    </row>
    <row r="318" spans="1:10" x14ac:dyDescent="0.25">
      <c r="A318" s="77"/>
      <c r="B318" s="80"/>
      <c r="C318" s="51" t="s">
        <v>11</v>
      </c>
      <c r="D318" s="51"/>
      <c r="E318" s="12"/>
      <c r="F318" s="12"/>
      <c r="G318" s="12"/>
      <c r="H318" s="12"/>
      <c r="I318" s="10">
        <f t="shared" ref="I318:I320" si="28">SUM(F318:H318)</f>
        <v>0</v>
      </c>
      <c r="J318" s="45"/>
    </row>
    <row r="319" spans="1:10" x14ac:dyDescent="0.25">
      <c r="A319" s="77"/>
      <c r="B319" s="80"/>
      <c r="C319" s="51" t="s">
        <v>12</v>
      </c>
      <c r="D319" s="51"/>
      <c r="E319" s="12">
        <v>11792.5</v>
      </c>
      <c r="F319" s="12"/>
      <c r="G319" s="12"/>
      <c r="H319" s="12"/>
      <c r="I319" s="10">
        <f t="shared" si="28"/>
        <v>0</v>
      </c>
      <c r="J319" s="45"/>
    </row>
    <row r="320" spans="1:10" x14ac:dyDescent="0.25">
      <c r="A320" s="77"/>
      <c r="B320" s="80"/>
      <c r="C320" s="51" t="s">
        <v>37</v>
      </c>
      <c r="D320" s="51"/>
      <c r="E320" s="12"/>
      <c r="F320" s="12"/>
      <c r="G320" s="12"/>
      <c r="H320" s="12"/>
      <c r="I320" s="10">
        <f t="shared" si="28"/>
        <v>0</v>
      </c>
      <c r="J320" s="45"/>
    </row>
    <row r="321" spans="1:10" x14ac:dyDescent="0.25">
      <c r="A321" s="78"/>
      <c r="B321" s="81"/>
      <c r="C321" s="51" t="s">
        <v>15</v>
      </c>
      <c r="D321" s="51" t="s">
        <v>110</v>
      </c>
      <c r="E321" s="12">
        <v>1457.5</v>
      </c>
      <c r="F321" s="12">
        <v>0</v>
      </c>
      <c r="G321" s="12">
        <v>0</v>
      </c>
      <c r="H321" s="12">
        <v>1000</v>
      </c>
      <c r="I321" s="10">
        <v>1000</v>
      </c>
      <c r="J321" s="45"/>
    </row>
    <row r="322" spans="1:10" ht="27" customHeight="1" x14ac:dyDescent="0.25">
      <c r="A322" s="93"/>
      <c r="B322" s="63" t="s">
        <v>89</v>
      </c>
      <c r="C322" s="32" t="s">
        <v>9</v>
      </c>
      <c r="D322" s="9" t="s">
        <v>110</v>
      </c>
      <c r="E322" s="33">
        <f t="shared" ref="E322:H326" si="29">E327</f>
        <v>0</v>
      </c>
      <c r="F322" s="33">
        <f t="shared" si="29"/>
        <v>600</v>
      </c>
      <c r="G322" s="33">
        <f t="shared" si="29"/>
        <v>600</v>
      </c>
      <c r="H322" s="33">
        <f t="shared" si="29"/>
        <v>600</v>
      </c>
      <c r="I322" s="10">
        <f t="shared" si="26"/>
        <v>1800</v>
      </c>
      <c r="J322" s="52" t="s">
        <v>130</v>
      </c>
    </row>
    <row r="323" spans="1:10" x14ac:dyDescent="0.25">
      <c r="A323" s="93"/>
      <c r="B323" s="63"/>
      <c r="C323" s="32" t="s">
        <v>11</v>
      </c>
      <c r="D323" s="51"/>
      <c r="E323" s="33">
        <f t="shared" si="29"/>
        <v>0</v>
      </c>
      <c r="F323" s="33">
        <f t="shared" si="29"/>
        <v>0</v>
      </c>
      <c r="G323" s="33">
        <f t="shared" si="29"/>
        <v>0</v>
      </c>
      <c r="H323" s="33">
        <f t="shared" si="29"/>
        <v>0</v>
      </c>
      <c r="I323" s="10">
        <f t="shared" si="26"/>
        <v>0</v>
      </c>
      <c r="J323" s="45"/>
    </row>
    <row r="324" spans="1:10" x14ac:dyDescent="0.25">
      <c r="A324" s="93"/>
      <c r="B324" s="63"/>
      <c r="C324" s="32" t="s">
        <v>12</v>
      </c>
      <c r="D324" s="51"/>
      <c r="E324" s="33">
        <f t="shared" si="29"/>
        <v>0</v>
      </c>
      <c r="F324" s="33">
        <f t="shared" si="29"/>
        <v>0</v>
      </c>
      <c r="G324" s="33">
        <f t="shared" si="29"/>
        <v>0</v>
      </c>
      <c r="H324" s="33">
        <f t="shared" si="29"/>
        <v>0</v>
      </c>
      <c r="I324" s="10">
        <f t="shared" si="26"/>
        <v>0</v>
      </c>
      <c r="J324" s="45"/>
    </row>
    <row r="325" spans="1:10" x14ac:dyDescent="0.25">
      <c r="A325" s="93"/>
      <c r="B325" s="63"/>
      <c r="C325" s="32" t="s">
        <v>14</v>
      </c>
      <c r="D325" s="51"/>
      <c r="E325" s="33">
        <f t="shared" si="29"/>
        <v>0</v>
      </c>
      <c r="F325" s="33">
        <f t="shared" si="29"/>
        <v>0</v>
      </c>
      <c r="G325" s="33">
        <f t="shared" si="29"/>
        <v>0</v>
      </c>
      <c r="H325" s="33">
        <f t="shared" si="29"/>
        <v>0</v>
      </c>
      <c r="I325" s="10">
        <f t="shared" si="26"/>
        <v>0</v>
      </c>
      <c r="J325" s="45"/>
    </row>
    <row r="326" spans="1:10" x14ac:dyDescent="0.25">
      <c r="A326" s="93"/>
      <c r="B326" s="63"/>
      <c r="C326" s="32" t="s">
        <v>15</v>
      </c>
      <c r="D326" s="51" t="s">
        <v>110</v>
      </c>
      <c r="E326" s="33">
        <f t="shared" si="29"/>
        <v>0</v>
      </c>
      <c r="F326" s="33">
        <f t="shared" si="29"/>
        <v>600</v>
      </c>
      <c r="G326" s="33">
        <f t="shared" si="29"/>
        <v>600</v>
      </c>
      <c r="H326" s="33">
        <f t="shared" si="29"/>
        <v>600</v>
      </c>
      <c r="I326" s="10">
        <f t="shared" si="26"/>
        <v>1800</v>
      </c>
      <c r="J326" s="45"/>
    </row>
    <row r="327" spans="1:10" ht="23.4" customHeight="1" x14ac:dyDescent="0.25">
      <c r="A327" s="94">
        <v>1</v>
      </c>
      <c r="B327" s="64" t="s">
        <v>90</v>
      </c>
      <c r="C327" s="35" t="s">
        <v>9</v>
      </c>
      <c r="D327" s="9" t="s">
        <v>110</v>
      </c>
      <c r="E327" s="36">
        <f t="shared" ref="E327:H331" si="30">E332+E337</f>
        <v>0</v>
      </c>
      <c r="F327" s="36">
        <f t="shared" si="30"/>
        <v>600</v>
      </c>
      <c r="G327" s="36">
        <f t="shared" si="30"/>
        <v>600</v>
      </c>
      <c r="H327" s="36">
        <f t="shared" si="30"/>
        <v>600</v>
      </c>
      <c r="I327" s="10">
        <f t="shared" si="26"/>
        <v>1800</v>
      </c>
      <c r="J327" s="52" t="s">
        <v>130</v>
      </c>
    </row>
    <row r="328" spans="1:10" x14ac:dyDescent="0.25">
      <c r="A328" s="94"/>
      <c r="B328" s="65"/>
      <c r="C328" s="37" t="s">
        <v>11</v>
      </c>
      <c r="D328" s="51"/>
      <c r="E328" s="38">
        <f t="shared" si="30"/>
        <v>0</v>
      </c>
      <c r="F328" s="38">
        <f t="shared" si="30"/>
        <v>0</v>
      </c>
      <c r="G328" s="38">
        <f t="shared" si="30"/>
        <v>0</v>
      </c>
      <c r="H328" s="38">
        <f t="shared" si="30"/>
        <v>0</v>
      </c>
      <c r="I328" s="10">
        <f t="shared" si="26"/>
        <v>0</v>
      </c>
      <c r="J328" s="45"/>
    </row>
    <row r="329" spans="1:10" x14ac:dyDescent="0.25">
      <c r="A329" s="94"/>
      <c r="B329" s="65"/>
      <c r="C329" s="37" t="s">
        <v>12</v>
      </c>
      <c r="D329" s="51"/>
      <c r="E329" s="38">
        <f t="shared" si="30"/>
        <v>0</v>
      </c>
      <c r="F329" s="38">
        <f t="shared" si="30"/>
        <v>0</v>
      </c>
      <c r="G329" s="38">
        <f t="shared" si="30"/>
        <v>0</v>
      </c>
      <c r="H329" s="38">
        <f t="shared" si="30"/>
        <v>0</v>
      </c>
      <c r="I329" s="10">
        <f t="shared" si="26"/>
        <v>0</v>
      </c>
      <c r="J329" s="45"/>
    </row>
    <row r="330" spans="1:10" x14ac:dyDescent="0.25">
      <c r="A330" s="94"/>
      <c r="B330" s="65"/>
      <c r="C330" s="37" t="s">
        <v>17</v>
      </c>
      <c r="D330" s="51"/>
      <c r="E330" s="38">
        <f t="shared" si="30"/>
        <v>0</v>
      </c>
      <c r="F330" s="38">
        <f t="shared" si="30"/>
        <v>0</v>
      </c>
      <c r="G330" s="38">
        <f t="shared" si="30"/>
        <v>0</v>
      </c>
      <c r="H330" s="38">
        <f t="shared" si="30"/>
        <v>0</v>
      </c>
      <c r="I330" s="10">
        <f t="shared" si="26"/>
        <v>0</v>
      </c>
      <c r="J330" s="45"/>
    </row>
    <row r="331" spans="1:10" x14ac:dyDescent="0.25">
      <c r="A331" s="94"/>
      <c r="B331" s="66"/>
      <c r="C331" s="37" t="s">
        <v>15</v>
      </c>
      <c r="D331" s="51" t="s">
        <v>110</v>
      </c>
      <c r="E331" s="38">
        <f t="shared" si="30"/>
        <v>0</v>
      </c>
      <c r="F331" s="38">
        <f t="shared" si="30"/>
        <v>600</v>
      </c>
      <c r="G331" s="38">
        <f t="shared" si="30"/>
        <v>600</v>
      </c>
      <c r="H331" s="38">
        <f t="shared" si="30"/>
        <v>600</v>
      </c>
      <c r="I331" s="10">
        <f t="shared" si="26"/>
        <v>1800</v>
      </c>
      <c r="J331" s="45"/>
    </row>
    <row r="332" spans="1:10" ht="13.2" customHeight="1" x14ac:dyDescent="0.25">
      <c r="A332" s="82" t="s">
        <v>18</v>
      </c>
      <c r="B332" s="67" t="s">
        <v>91</v>
      </c>
      <c r="C332" s="35" t="s">
        <v>9</v>
      </c>
      <c r="D332" s="9" t="s">
        <v>110</v>
      </c>
      <c r="E332" s="36">
        <f>E336</f>
        <v>0</v>
      </c>
      <c r="F332" s="36">
        <f>F336</f>
        <v>300</v>
      </c>
      <c r="G332" s="36">
        <f>G336</f>
        <v>300</v>
      </c>
      <c r="H332" s="36">
        <f>H336</f>
        <v>300</v>
      </c>
      <c r="I332" s="10">
        <f t="shared" si="26"/>
        <v>900</v>
      </c>
      <c r="J332" s="45"/>
    </row>
    <row r="333" spans="1:10" x14ac:dyDescent="0.25">
      <c r="A333" s="83"/>
      <c r="B333" s="68"/>
      <c r="C333" s="37" t="s">
        <v>11</v>
      </c>
      <c r="D333" s="51"/>
      <c r="E333" s="38"/>
      <c r="F333" s="38"/>
      <c r="G333" s="38"/>
      <c r="H333" s="38"/>
      <c r="I333" s="10">
        <f t="shared" si="26"/>
        <v>0</v>
      </c>
      <c r="J333" s="45"/>
    </row>
    <row r="334" spans="1:10" x14ac:dyDescent="0.25">
      <c r="A334" s="83"/>
      <c r="B334" s="68"/>
      <c r="C334" s="37" t="s">
        <v>12</v>
      </c>
      <c r="D334" s="51"/>
      <c r="E334" s="38"/>
      <c r="F334" s="38"/>
      <c r="G334" s="38"/>
      <c r="H334" s="38"/>
      <c r="I334" s="10">
        <f t="shared" si="26"/>
        <v>0</v>
      </c>
      <c r="J334" s="45"/>
    </row>
    <row r="335" spans="1:10" x14ac:dyDescent="0.25">
      <c r="A335" s="83"/>
      <c r="B335" s="68"/>
      <c r="C335" s="37" t="s">
        <v>17</v>
      </c>
      <c r="D335" s="51"/>
      <c r="E335" s="38"/>
      <c r="F335" s="38"/>
      <c r="G335" s="38"/>
      <c r="H335" s="38"/>
      <c r="I335" s="10">
        <f t="shared" si="26"/>
        <v>0</v>
      </c>
      <c r="J335" s="45"/>
    </row>
    <row r="336" spans="1:10" x14ac:dyDescent="0.25">
      <c r="A336" s="84"/>
      <c r="B336" s="69"/>
      <c r="C336" s="37" t="s">
        <v>15</v>
      </c>
      <c r="D336" s="51" t="s">
        <v>110</v>
      </c>
      <c r="E336" s="38">
        <v>0</v>
      </c>
      <c r="F336" s="38">
        <v>300</v>
      </c>
      <c r="G336" s="38">
        <v>300</v>
      </c>
      <c r="H336" s="38">
        <v>300</v>
      </c>
      <c r="I336" s="10">
        <f t="shared" si="26"/>
        <v>900</v>
      </c>
      <c r="J336" s="45"/>
    </row>
    <row r="337" spans="1:10" ht="13.2" customHeight="1" x14ac:dyDescent="0.25">
      <c r="A337" s="88" t="s">
        <v>20</v>
      </c>
      <c r="B337" s="67" t="s">
        <v>92</v>
      </c>
      <c r="C337" s="35" t="s">
        <v>9</v>
      </c>
      <c r="D337" s="9" t="s">
        <v>110</v>
      </c>
      <c r="E337" s="36">
        <f>SUM(E338:E341)</f>
        <v>0</v>
      </c>
      <c r="F337" s="36">
        <f>SUM(F338:F341)</f>
        <v>300</v>
      </c>
      <c r="G337" s="36">
        <f>SUM(G338:G341)</f>
        <v>300</v>
      </c>
      <c r="H337" s="36">
        <f>SUM(H338:H341)</f>
        <v>300</v>
      </c>
      <c r="I337" s="10">
        <f t="shared" si="26"/>
        <v>900</v>
      </c>
      <c r="J337" s="45"/>
    </row>
    <row r="338" spans="1:10" x14ac:dyDescent="0.25">
      <c r="A338" s="88"/>
      <c r="B338" s="68"/>
      <c r="C338" s="37" t="s">
        <v>11</v>
      </c>
      <c r="D338" s="51"/>
      <c r="E338" s="38"/>
      <c r="F338" s="38"/>
      <c r="G338" s="38"/>
      <c r="H338" s="38"/>
      <c r="I338" s="10">
        <f t="shared" si="26"/>
        <v>0</v>
      </c>
      <c r="J338" s="45"/>
    </row>
    <row r="339" spans="1:10" x14ac:dyDescent="0.25">
      <c r="A339" s="88"/>
      <c r="B339" s="68"/>
      <c r="C339" s="37" t="s">
        <v>12</v>
      </c>
      <c r="D339" s="51"/>
      <c r="E339" s="38"/>
      <c r="F339" s="38"/>
      <c r="G339" s="38"/>
      <c r="H339" s="38"/>
      <c r="I339" s="10">
        <f t="shared" si="26"/>
        <v>0</v>
      </c>
      <c r="J339" s="45"/>
    </row>
    <row r="340" spans="1:10" ht="20.399999999999999" x14ac:dyDescent="0.25">
      <c r="A340" s="88"/>
      <c r="B340" s="68"/>
      <c r="C340" s="37" t="s">
        <v>23</v>
      </c>
      <c r="D340" s="51"/>
      <c r="E340" s="38"/>
      <c r="F340" s="38"/>
      <c r="G340" s="38"/>
      <c r="H340" s="38"/>
      <c r="I340" s="10">
        <f t="shared" si="26"/>
        <v>0</v>
      </c>
      <c r="J340" s="45"/>
    </row>
    <row r="341" spans="1:10" x14ac:dyDescent="0.25">
      <c r="A341" s="88"/>
      <c r="B341" s="69"/>
      <c r="C341" s="37" t="s">
        <v>15</v>
      </c>
      <c r="D341" s="51" t="s">
        <v>110</v>
      </c>
      <c r="E341" s="38">
        <v>0</v>
      </c>
      <c r="F341" s="38">
        <v>300</v>
      </c>
      <c r="G341" s="38">
        <v>300</v>
      </c>
      <c r="H341" s="38">
        <v>300</v>
      </c>
      <c r="I341" s="10">
        <f t="shared" si="26"/>
        <v>900</v>
      </c>
      <c r="J341" s="45"/>
    </row>
    <row r="342" spans="1:10" ht="25.5" customHeight="1" x14ac:dyDescent="0.25">
      <c r="A342" s="82"/>
      <c r="B342" s="63" t="s">
        <v>93</v>
      </c>
      <c r="C342" s="32" t="s">
        <v>9</v>
      </c>
      <c r="D342" s="9" t="s">
        <v>110</v>
      </c>
      <c r="E342" s="36">
        <f t="shared" ref="E342:H342" si="31">E347</f>
        <v>300</v>
      </c>
      <c r="F342" s="36">
        <v>400</v>
      </c>
      <c r="G342" s="36">
        <f t="shared" si="31"/>
        <v>400</v>
      </c>
      <c r="H342" s="36">
        <f t="shared" si="31"/>
        <v>300</v>
      </c>
      <c r="I342" s="10">
        <f t="shared" si="26"/>
        <v>1100</v>
      </c>
      <c r="J342" s="52" t="s">
        <v>124</v>
      </c>
    </row>
    <row r="343" spans="1:10" x14ac:dyDescent="0.25">
      <c r="A343" s="83"/>
      <c r="B343" s="63"/>
      <c r="C343" s="32" t="s">
        <v>11</v>
      </c>
      <c r="D343" s="51"/>
      <c r="E343" s="38"/>
      <c r="F343" s="38"/>
      <c r="G343" s="38"/>
      <c r="H343" s="38"/>
      <c r="I343" s="10">
        <f t="shared" si="26"/>
        <v>0</v>
      </c>
      <c r="J343" s="45"/>
    </row>
    <row r="344" spans="1:10" x14ac:dyDescent="0.25">
      <c r="A344" s="83"/>
      <c r="B344" s="63"/>
      <c r="C344" s="32" t="s">
        <v>12</v>
      </c>
      <c r="D344" s="51"/>
      <c r="E344" s="38">
        <v>11792.5</v>
      </c>
      <c r="F344" s="38"/>
      <c r="G344" s="38"/>
      <c r="H344" s="38"/>
      <c r="I344" s="10">
        <f t="shared" si="26"/>
        <v>0</v>
      </c>
      <c r="J344" s="45"/>
    </row>
    <row r="345" spans="1:10" x14ac:dyDescent="0.25">
      <c r="A345" s="83"/>
      <c r="B345" s="63"/>
      <c r="C345" s="32" t="s">
        <v>14</v>
      </c>
      <c r="D345" s="51"/>
      <c r="E345" s="38"/>
      <c r="F345" s="38"/>
      <c r="G345" s="38"/>
      <c r="H345" s="38"/>
      <c r="I345" s="10">
        <f t="shared" si="26"/>
        <v>0</v>
      </c>
      <c r="J345" s="45"/>
    </row>
    <row r="346" spans="1:10" x14ac:dyDescent="0.25">
      <c r="A346" s="84"/>
      <c r="B346" s="63"/>
      <c r="C346" s="32" t="s">
        <v>15</v>
      </c>
      <c r="D346" s="51" t="s">
        <v>110</v>
      </c>
      <c r="E346" s="38">
        <v>1757.5</v>
      </c>
      <c r="F346" s="38">
        <v>400</v>
      </c>
      <c r="G346" s="38">
        <v>400</v>
      </c>
      <c r="H346" s="38">
        <v>300</v>
      </c>
      <c r="I346" s="10">
        <f t="shared" si="26"/>
        <v>1100</v>
      </c>
      <c r="J346" s="45"/>
    </row>
    <row r="347" spans="1:10" ht="25.8" customHeight="1" x14ac:dyDescent="0.25">
      <c r="A347" s="82">
        <v>1</v>
      </c>
      <c r="B347" s="64" t="s">
        <v>94</v>
      </c>
      <c r="C347" s="35" t="s">
        <v>9</v>
      </c>
      <c r="D347" s="9" t="s">
        <v>110</v>
      </c>
      <c r="E347" s="36">
        <f t="shared" ref="E347:H347" si="32">E352</f>
        <v>300</v>
      </c>
      <c r="F347" s="36">
        <f t="shared" si="32"/>
        <v>600</v>
      </c>
      <c r="G347" s="36">
        <f t="shared" si="32"/>
        <v>400</v>
      </c>
      <c r="H347" s="36">
        <f t="shared" si="32"/>
        <v>300</v>
      </c>
      <c r="I347" s="10">
        <f t="shared" si="26"/>
        <v>1300</v>
      </c>
      <c r="J347" s="52" t="s">
        <v>124</v>
      </c>
    </row>
    <row r="348" spans="1:10" x14ac:dyDescent="0.25">
      <c r="A348" s="83"/>
      <c r="B348" s="65"/>
      <c r="C348" s="37" t="s">
        <v>11</v>
      </c>
      <c r="D348" s="51"/>
      <c r="E348" s="38"/>
      <c r="F348" s="38"/>
      <c r="G348" s="38"/>
      <c r="H348" s="38"/>
      <c r="I348" s="10">
        <f t="shared" si="26"/>
        <v>0</v>
      </c>
      <c r="J348" s="45"/>
    </row>
    <row r="349" spans="1:10" x14ac:dyDescent="0.25">
      <c r="A349" s="83"/>
      <c r="B349" s="65"/>
      <c r="C349" s="37" t="s">
        <v>12</v>
      </c>
      <c r="D349" s="51"/>
      <c r="E349" s="38">
        <v>11792.5</v>
      </c>
      <c r="F349" s="38"/>
      <c r="G349" s="38"/>
      <c r="H349" s="38"/>
      <c r="I349" s="10">
        <f t="shared" si="26"/>
        <v>0</v>
      </c>
      <c r="J349" s="45"/>
    </row>
    <row r="350" spans="1:10" x14ac:dyDescent="0.25">
      <c r="A350" s="83"/>
      <c r="B350" s="65"/>
      <c r="C350" s="37" t="s">
        <v>17</v>
      </c>
      <c r="D350" s="51"/>
      <c r="E350" s="38"/>
      <c r="F350" s="38"/>
      <c r="G350" s="38"/>
      <c r="H350" s="38"/>
      <c r="I350" s="10">
        <f t="shared" si="26"/>
        <v>0</v>
      </c>
      <c r="J350" s="45"/>
    </row>
    <row r="351" spans="1:10" x14ac:dyDescent="0.25">
      <c r="A351" s="84"/>
      <c r="B351" s="66"/>
      <c r="C351" s="37" t="s">
        <v>15</v>
      </c>
      <c r="D351" s="51" t="s">
        <v>110</v>
      </c>
      <c r="E351" s="38">
        <v>1757.5</v>
      </c>
      <c r="F351" s="38">
        <v>600</v>
      </c>
      <c r="G351" s="38">
        <v>400</v>
      </c>
      <c r="H351" s="38">
        <v>300</v>
      </c>
      <c r="I351" s="10">
        <f t="shared" si="26"/>
        <v>1300</v>
      </c>
      <c r="J351" s="45"/>
    </row>
    <row r="352" spans="1:10" ht="13.2" customHeight="1" x14ac:dyDescent="0.25">
      <c r="A352" s="85" t="s">
        <v>95</v>
      </c>
      <c r="B352" s="67" t="s">
        <v>96</v>
      </c>
      <c r="C352" s="35" t="s">
        <v>9</v>
      </c>
      <c r="D352" s="9" t="s">
        <v>110</v>
      </c>
      <c r="E352" s="36">
        <f t="shared" ref="E352:H352" si="33">E356</f>
        <v>300</v>
      </c>
      <c r="F352" s="36">
        <f t="shared" si="33"/>
        <v>600</v>
      </c>
      <c r="G352" s="36">
        <f t="shared" si="33"/>
        <v>400</v>
      </c>
      <c r="H352" s="36">
        <f t="shared" si="33"/>
        <v>300</v>
      </c>
      <c r="I352" s="10">
        <f t="shared" si="26"/>
        <v>1300</v>
      </c>
      <c r="J352" s="45"/>
    </row>
    <row r="353" spans="1:10" x14ac:dyDescent="0.25">
      <c r="A353" s="86"/>
      <c r="B353" s="68"/>
      <c r="C353" s="37" t="s">
        <v>11</v>
      </c>
      <c r="D353" s="51"/>
      <c r="E353" s="38"/>
      <c r="F353" s="38"/>
      <c r="G353" s="38"/>
      <c r="H353" s="38"/>
      <c r="I353" s="10">
        <f t="shared" ref="I353:I375" si="34">SUM(F353:H353)</f>
        <v>0</v>
      </c>
      <c r="J353" s="45"/>
    </row>
    <row r="354" spans="1:10" x14ac:dyDescent="0.25">
      <c r="A354" s="86"/>
      <c r="B354" s="68"/>
      <c r="C354" s="37" t="s">
        <v>12</v>
      </c>
      <c r="D354" s="51"/>
      <c r="E354" s="38"/>
      <c r="F354" s="38"/>
      <c r="G354" s="38"/>
      <c r="H354" s="38"/>
      <c r="I354" s="10">
        <f t="shared" si="34"/>
        <v>0</v>
      </c>
      <c r="J354" s="45"/>
    </row>
    <row r="355" spans="1:10" x14ac:dyDescent="0.25">
      <c r="A355" s="86"/>
      <c r="B355" s="68"/>
      <c r="C355" s="37" t="s">
        <v>17</v>
      </c>
      <c r="D355" s="51"/>
      <c r="E355" s="38"/>
      <c r="F355" s="38"/>
      <c r="G355" s="38"/>
      <c r="H355" s="38"/>
      <c r="I355" s="10">
        <f t="shared" si="34"/>
        <v>0</v>
      </c>
      <c r="J355" s="45"/>
    </row>
    <row r="356" spans="1:10" x14ac:dyDescent="0.25">
      <c r="A356" s="87"/>
      <c r="B356" s="69"/>
      <c r="C356" s="37" t="s">
        <v>15</v>
      </c>
      <c r="D356" s="51" t="s">
        <v>110</v>
      </c>
      <c r="E356" s="38">
        <v>300</v>
      </c>
      <c r="F356" s="38">
        <v>600</v>
      </c>
      <c r="G356" s="38">
        <v>400</v>
      </c>
      <c r="H356" s="38">
        <v>300</v>
      </c>
      <c r="I356" s="10">
        <f t="shared" si="34"/>
        <v>1300</v>
      </c>
      <c r="J356" s="45"/>
    </row>
    <row r="357" spans="1:10" ht="39.6" x14ac:dyDescent="0.25">
      <c r="A357" s="39"/>
      <c r="B357" s="63" t="s">
        <v>97</v>
      </c>
      <c r="C357" s="32" t="s">
        <v>9</v>
      </c>
      <c r="D357" s="9" t="s">
        <v>110</v>
      </c>
      <c r="E357" s="40">
        <f>E361</f>
        <v>10</v>
      </c>
      <c r="F357" s="40">
        <f t="shared" ref="F357:G357" si="35">F361</f>
        <v>10</v>
      </c>
      <c r="G357" s="40">
        <f t="shared" si="35"/>
        <v>10</v>
      </c>
      <c r="H357" s="40">
        <v>10</v>
      </c>
      <c r="I357" s="10">
        <f t="shared" si="34"/>
        <v>30</v>
      </c>
      <c r="J357" s="52" t="s">
        <v>131</v>
      </c>
    </row>
    <row r="358" spans="1:10" x14ac:dyDescent="0.25">
      <c r="A358" s="39"/>
      <c r="B358" s="63"/>
      <c r="C358" s="32" t="s">
        <v>11</v>
      </c>
      <c r="D358" s="51"/>
      <c r="E358" s="41"/>
      <c r="F358" s="41"/>
      <c r="G358" s="41"/>
      <c r="H358" s="41"/>
      <c r="I358" s="10">
        <f t="shared" si="34"/>
        <v>0</v>
      </c>
      <c r="J358" s="45"/>
    </row>
    <row r="359" spans="1:10" x14ac:dyDescent="0.25">
      <c r="A359" s="39"/>
      <c r="B359" s="63"/>
      <c r="C359" s="32" t="s">
        <v>12</v>
      </c>
      <c r="D359" s="51"/>
      <c r="E359" s="41"/>
      <c r="F359" s="41"/>
      <c r="G359" s="41"/>
      <c r="H359" s="41"/>
      <c r="I359" s="10">
        <f t="shared" si="34"/>
        <v>0</v>
      </c>
      <c r="J359" s="45"/>
    </row>
    <row r="360" spans="1:10" x14ac:dyDescent="0.25">
      <c r="A360" s="39"/>
      <c r="B360" s="63"/>
      <c r="C360" s="32" t="s">
        <v>14</v>
      </c>
      <c r="D360" s="51"/>
      <c r="E360" s="41"/>
      <c r="F360" s="41"/>
      <c r="G360" s="41"/>
      <c r="H360" s="41"/>
      <c r="I360" s="10">
        <f t="shared" si="34"/>
        <v>0</v>
      </c>
      <c r="J360" s="45"/>
    </row>
    <row r="361" spans="1:10" ht="19.2" customHeight="1" x14ac:dyDescent="0.25">
      <c r="A361" s="39"/>
      <c r="B361" s="63"/>
      <c r="C361" s="32" t="s">
        <v>15</v>
      </c>
      <c r="D361" s="51" t="s">
        <v>110</v>
      </c>
      <c r="E361" s="41">
        <f>E366</f>
        <v>10</v>
      </c>
      <c r="F361" s="41">
        <f t="shared" ref="F361:G361" si="36">F366</f>
        <v>10</v>
      </c>
      <c r="G361" s="41">
        <f t="shared" si="36"/>
        <v>10</v>
      </c>
      <c r="H361" s="41">
        <v>10</v>
      </c>
      <c r="I361" s="10">
        <f t="shared" si="34"/>
        <v>30</v>
      </c>
      <c r="J361" s="45"/>
    </row>
    <row r="362" spans="1:10" x14ac:dyDescent="0.25">
      <c r="A362" s="39"/>
      <c r="B362" s="64" t="s">
        <v>98</v>
      </c>
      <c r="C362" s="35" t="s">
        <v>9</v>
      </c>
      <c r="D362" s="9" t="s">
        <v>110</v>
      </c>
      <c r="E362" s="40">
        <f>E366</f>
        <v>10</v>
      </c>
      <c r="F362" s="40">
        <f t="shared" ref="F362:G362" si="37">F366</f>
        <v>10</v>
      </c>
      <c r="G362" s="40">
        <f t="shared" si="37"/>
        <v>10</v>
      </c>
      <c r="H362" s="40">
        <v>10</v>
      </c>
      <c r="I362" s="10">
        <f t="shared" si="34"/>
        <v>30</v>
      </c>
      <c r="J362" s="45"/>
    </row>
    <row r="363" spans="1:10" x14ac:dyDescent="0.25">
      <c r="A363" s="39"/>
      <c r="B363" s="65"/>
      <c r="C363" s="37" t="s">
        <v>11</v>
      </c>
      <c r="D363" s="51"/>
      <c r="E363" s="41"/>
      <c r="F363" s="41"/>
      <c r="G363" s="41"/>
      <c r="H363" s="41"/>
      <c r="I363" s="10">
        <f t="shared" si="34"/>
        <v>0</v>
      </c>
      <c r="J363" s="45"/>
    </row>
    <row r="364" spans="1:10" x14ac:dyDescent="0.25">
      <c r="A364" s="39"/>
      <c r="B364" s="65"/>
      <c r="C364" s="37" t="s">
        <v>12</v>
      </c>
      <c r="D364" s="51"/>
      <c r="E364" s="41"/>
      <c r="F364" s="41"/>
      <c r="G364" s="41"/>
      <c r="H364" s="41"/>
      <c r="I364" s="10">
        <f t="shared" si="34"/>
        <v>0</v>
      </c>
      <c r="J364" s="45"/>
    </row>
    <row r="365" spans="1:10" x14ac:dyDescent="0.25">
      <c r="A365" s="39"/>
      <c r="B365" s="65"/>
      <c r="C365" s="37" t="s">
        <v>17</v>
      </c>
      <c r="D365" s="51"/>
      <c r="E365" s="41"/>
      <c r="F365" s="41"/>
      <c r="G365" s="41"/>
      <c r="H365" s="41"/>
      <c r="I365" s="10">
        <f t="shared" si="34"/>
        <v>0</v>
      </c>
      <c r="J365" s="45"/>
    </row>
    <row r="366" spans="1:10" ht="16.95" customHeight="1" x14ac:dyDescent="0.25">
      <c r="A366" s="39"/>
      <c r="B366" s="66"/>
      <c r="C366" s="37" t="s">
        <v>15</v>
      </c>
      <c r="D366" s="51" t="s">
        <v>110</v>
      </c>
      <c r="E366" s="41">
        <f>E371</f>
        <v>10</v>
      </c>
      <c r="F366" s="41">
        <f t="shared" ref="F366:G366" si="38">F371</f>
        <v>10</v>
      </c>
      <c r="G366" s="41">
        <f t="shared" si="38"/>
        <v>10</v>
      </c>
      <c r="H366" s="41">
        <v>10</v>
      </c>
      <c r="I366" s="10">
        <f t="shared" si="34"/>
        <v>30</v>
      </c>
      <c r="J366" s="45"/>
    </row>
    <row r="367" spans="1:10" x14ac:dyDescent="0.25">
      <c r="A367" s="39"/>
      <c r="B367" s="67" t="s">
        <v>99</v>
      </c>
      <c r="C367" s="35" t="s">
        <v>9</v>
      </c>
      <c r="D367" s="9" t="s">
        <v>110</v>
      </c>
      <c r="E367" s="40">
        <v>10</v>
      </c>
      <c r="F367" s="40">
        <v>10</v>
      </c>
      <c r="G367" s="40">
        <v>10</v>
      </c>
      <c r="H367" s="40">
        <v>10</v>
      </c>
      <c r="I367" s="10">
        <f t="shared" si="34"/>
        <v>30</v>
      </c>
      <c r="J367" s="45"/>
    </row>
    <row r="368" spans="1:10" x14ac:dyDescent="0.25">
      <c r="A368" s="39"/>
      <c r="B368" s="68"/>
      <c r="C368" s="37" t="s">
        <v>11</v>
      </c>
      <c r="D368" s="51"/>
      <c r="E368" s="41"/>
      <c r="F368" s="41"/>
      <c r="G368" s="41"/>
      <c r="H368" s="41"/>
      <c r="I368" s="10">
        <f t="shared" si="34"/>
        <v>0</v>
      </c>
      <c r="J368" s="45"/>
    </row>
    <row r="369" spans="1:10" x14ac:dyDescent="0.25">
      <c r="A369" s="39"/>
      <c r="B369" s="68"/>
      <c r="C369" s="37" t="s">
        <v>12</v>
      </c>
      <c r="D369" s="51"/>
      <c r="E369" s="41"/>
      <c r="F369" s="41"/>
      <c r="G369" s="41"/>
      <c r="H369" s="41"/>
      <c r="I369" s="10">
        <f t="shared" si="34"/>
        <v>0</v>
      </c>
      <c r="J369" s="45"/>
    </row>
    <row r="370" spans="1:10" x14ac:dyDescent="0.25">
      <c r="A370" s="39"/>
      <c r="B370" s="68"/>
      <c r="C370" s="37" t="s">
        <v>17</v>
      </c>
      <c r="D370" s="51"/>
      <c r="E370" s="41"/>
      <c r="F370" s="41"/>
      <c r="G370" s="41"/>
      <c r="H370" s="41"/>
      <c r="I370" s="10">
        <f t="shared" si="34"/>
        <v>0</v>
      </c>
      <c r="J370" s="45"/>
    </row>
    <row r="371" spans="1:10" ht="18.600000000000001" customHeight="1" x14ac:dyDescent="0.25">
      <c r="A371" s="39"/>
      <c r="B371" s="69"/>
      <c r="C371" s="37" t="s">
        <v>15</v>
      </c>
      <c r="D371" s="51" t="s">
        <v>110</v>
      </c>
      <c r="E371" s="41">
        <v>10</v>
      </c>
      <c r="F371" s="41">
        <v>10</v>
      </c>
      <c r="G371" s="41">
        <v>10</v>
      </c>
      <c r="H371" s="41">
        <v>10</v>
      </c>
      <c r="I371" s="10">
        <f t="shared" si="34"/>
        <v>30</v>
      </c>
      <c r="J371" s="45"/>
    </row>
    <row r="372" spans="1:10" ht="13.8" x14ac:dyDescent="0.25">
      <c r="A372" s="70"/>
      <c r="B372" s="73" t="s">
        <v>100</v>
      </c>
      <c r="C372" s="9" t="s">
        <v>9</v>
      </c>
      <c r="D372" s="9" t="s">
        <v>110</v>
      </c>
      <c r="E372" s="42">
        <f>E256+E211+E191+E166+E125+E73+E38+E7+E322+E342+E357</f>
        <v>74774.741309999998</v>
      </c>
      <c r="F372" s="42">
        <f>F256+F211+F191+F166+F125+F73+F38+F7+F322+F342+F357</f>
        <v>77473.3</v>
      </c>
      <c r="G372" s="42">
        <f>G256+G211+G191+G166+G125+G73+G38+G7+G322+G342+G357</f>
        <v>64008.5</v>
      </c>
      <c r="H372" s="42">
        <f>H256+H211+H191+H166+H125+H73+H38+H7+H322+H342+H357</f>
        <v>55780</v>
      </c>
      <c r="I372" s="10">
        <f t="shared" si="34"/>
        <v>197261.8</v>
      </c>
      <c r="J372" s="45"/>
    </row>
    <row r="373" spans="1:10" ht="13.8" x14ac:dyDescent="0.25">
      <c r="A373" s="71"/>
      <c r="B373" s="74"/>
      <c r="C373" s="9" t="s">
        <v>11</v>
      </c>
      <c r="D373" s="51"/>
      <c r="E373" s="42">
        <f t="shared" ref="E373:H375" si="39">E257+E212+E192+E167+E126+E74+E39+E8+E323+E343</f>
        <v>111.63500000000001</v>
      </c>
      <c r="F373" s="42">
        <f t="shared" si="39"/>
        <v>0</v>
      </c>
      <c r="G373" s="42">
        <f t="shared" si="39"/>
        <v>0</v>
      </c>
      <c r="H373" s="42">
        <f t="shared" si="39"/>
        <v>0</v>
      </c>
      <c r="I373" s="10">
        <f t="shared" si="34"/>
        <v>0</v>
      </c>
      <c r="J373" s="45"/>
    </row>
    <row r="374" spans="1:10" ht="13.8" x14ac:dyDescent="0.25">
      <c r="A374" s="71"/>
      <c r="B374" s="74"/>
      <c r="C374" s="9" t="s">
        <v>12</v>
      </c>
      <c r="D374" s="51"/>
      <c r="E374" s="42">
        <f t="shared" si="39"/>
        <v>28569.33352</v>
      </c>
      <c r="F374" s="42">
        <f t="shared" si="39"/>
        <v>13745</v>
      </c>
      <c r="G374" s="42">
        <f t="shared" si="39"/>
        <v>7088.5</v>
      </c>
      <c r="H374" s="42">
        <f t="shared" si="39"/>
        <v>0</v>
      </c>
      <c r="I374" s="10">
        <f t="shared" si="34"/>
        <v>20833.5</v>
      </c>
      <c r="J374" s="45"/>
    </row>
    <row r="375" spans="1:10" ht="13.8" x14ac:dyDescent="0.25">
      <c r="A375" s="71"/>
      <c r="B375" s="74"/>
      <c r="C375" s="9" t="s">
        <v>37</v>
      </c>
      <c r="D375" s="51"/>
      <c r="E375" s="42">
        <f t="shared" si="39"/>
        <v>2277.1</v>
      </c>
      <c r="F375" s="42">
        <f t="shared" si="39"/>
        <v>0</v>
      </c>
      <c r="G375" s="42">
        <f t="shared" si="39"/>
        <v>0</v>
      </c>
      <c r="H375" s="42">
        <f t="shared" si="39"/>
        <v>0</v>
      </c>
      <c r="I375" s="10">
        <f t="shared" si="34"/>
        <v>0</v>
      </c>
      <c r="J375" s="45"/>
    </row>
    <row r="376" spans="1:10" ht="13.8" x14ac:dyDescent="0.25">
      <c r="A376" s="72"/>
      <c r="B376" s="75"/>
      <c r="C376" s="9" t="s">
        <v>15</v>
      </c>
      <c r="D376" s="51" t="s">
        <v>110</v>
      </c>
      <c r="E376" s="42">
        <f>E260+E215+E195+E170+E129+E77+E42+E11+E326+E346+E361</f>
        <v>57066.672789999997</v>
      </c>
      <c r="F376" s="42">
        <f>F260+F215+F195+F170+F129+F77+F42+F11+F326+F346+F361</f>
        <v>63728.3</v>
      </c>
      <c r="G376" s="42">
        <f>G260+G215+G195+G170+G129+G77+G42+G11+G326+G346+G361</f>
        <v>56920</v>
      </c>
      <c r="H376" s="42">
        <f>H260+H215+H195+H170+H129+H77+H42+H11+H326+H346+H361</f>
        <v>55780</v>
      </c>
      <c r="I376" s="10">
        <f t="shared" ref="I376" si="40">SUM(F376:H376)</f>
        <v>176428.3</v>
      </c>
      <c r="J376" s="45"/>
    </row>
  </sheetData>
  <mergeCells count="153">
    <mergeCell ref="A7:A11"/>
    <mergeCell ref="B7:B11"/>
    <mergeCell ref="A12:A16"/>
    <mergeCell ref="B12:B16"/>
    <mergeCell ref="A17:A21"/>
    <mergeCell ref="B17:B21"/>
    <mergeCell ref="D1:I1"/>
    <mergeCell ref="B2:J2"/>
    <mergeCell ref="J4:J5"/>
    <mergeCell ref="I4:I5"/>
    <mergeCell ref="E4:E5"/>
    <mergeCell ref="D4:D5"/>
    <mergeCell ref="C4:C5"/>
    <mergeCell ref="B4:B5"/>
    <mergeCell ref="A4:A5"/>
    <mergeCell ref="A38:A42"/>
    <mergeCell ref="B38:B42"/>
    <mergeCell ref="A43:A47"/>
    <mergeCell ref="B43:B47"/>
    <mergeCell ref="A48:A52"/>
    <mergeCell ref="B48:B52"/>
    <mergeCell ref="A22:A27"/>
    <mergeCell ref="B22:B27"/>
    <mergeCell ref="A28:A32"/>
    <mergeCell ref="B28:B32"/>
    <mergeCell ref="A33:A37"/>
    <mergeCell ref="B33:B37"/>
    <mergeCell ref="A68:A72"/>
    <mergeCell ref="B68:B72"/>
    <mergeCell ref="A73:A77"/>
    <mergeCell ref="B73:B77"/>
    <mergeCell ref="A78:A82"/>
    <mergeCell ref="B78:B82"/>
    <mergeCell ref="A53:A57"/>
    <mergeCell ref="B53:B57"/>
    <mergeCell ref="A58:A62"/>
    <mergeCell ref="B58:B62"/>
    <mergeCell ref="A63:A67"/>
    <mergeCell ref="B63:B67"/>
    <mergeCell ref="A99:A103"/>
    <mergeCell ref="B99:B103"/>
    <mergeCell ref="A104:A109"/>
    <mergeCell ref="B104:B109"/>
    <mergeCell ref="A110:A114"/>
    <mergeCell ref="B110:B114"/>
    <mergeCell ref="A83:A87"/>
    <mergeCell ref="B83:B87"/>
    <mergeCell ref="A88:A93"/>
    <mergeCell ref="B88:B93"/>
    <mergeCell ref="A94:A98"/>
    <mergeCell ref="B94:B98"/>
    <mergeCell ref="A130:A134"/>
    <mergeCell ref="B130:B134"/>
    <mergeCell ref="A135:A139"/>
    <mergeCell ref="B135:B139"/>
    <mergeCell ref="A140:A144"/>
    <mergeCell ref="B140:B144"/>
    <mergeCell ref="A115:A119"/>
    <mergeCell ref="B115:B119"/>
    <mergeCell ref="A120:A124"/>
    <mergeCell ref="B120:B124"/>
    <mergeCell ref="A125:A129"/>
    <mergeCell ref="B125:B129"/>
    <mergeCell ref="A160:A165"/>
    <mergeCell ref="B160:B165"/>
    <mergeCell ref="A166:A170"/>
    <mergeCell ref="B166:B170"/>
    <mergeCell ref="A171:A175"/>
    <mergeCell ref="B171:B175"/>
    <mergeCell ref="A145:A149"/>
    <mergeCell ref="B145:B149"/>
    <mergeCell ref="A150:A154"/>
    <mergeCell ref="B150:B154"/>
    <mergeCell ref="A155:A159"/>
    <mergeCell ref="B155:B159"/>
    <mergeCell ref="A191:A195"/>
    <mergeCell ref="B191:B195"/>
    <mergeCell ref="A196:A200"/>
    <mergeCell ref="B196:B200"/>
    <mergeCell ref="A201:A205"/>
    <mergeCell ref="B201:B205"/>
    <mergeCell ref="A176:A180"/>
    <mergeCell ref="B176:B180"/>
    <mergeCell ref="A181:A185"/>
    <mergeCell ref="B181:B185"/>
    <mergeCell ref="A186:A190"/>
    <mergeCell ref="B186:B190"/>
    <mergeCell ref="A221:A225"/>
    <mergeCell ref="B221:B225"/>
    <mergeCell ref="A226:A230"/>
    <mergeCell ref="B226:B230"/>
    <mergeCell ref="A231:A235"/>
    <mergeCell ref="B231:B235"/>
    <mergeCell ref="A206:A210"/>
    <mergeCell ref="B206:B210"/>
    <mergeCell ref="A211:A215"/>
    <mergeCell ref="B211:B215"/>
    <mergeCell ref="A216:A220"/>
    <mergeCell ref="B216:B220"/>
    <mergeCell ref="A251:A255"/>
    <mergeCell ref="B251:B255"/>
    <mergeCell ref="A256:A260"/>
    <mergeCell ref="B256:B260"/>
    <mergeCell ref="A261:A265"/>
    <mergeCell ref="B261:B265"/>
    <mergeCell ref="A236:A240"/>
    <mergeCell ref="B236:B240"/>
    <mergeCell ref="A241:A245"/>
    <mergeCell ref="B241:B245"/>
    <mergeCell ref="A246:A250"/>
    <mergeCell ref="B246:B250"/>
    <mergeCell ref="A372:A376"/>
    <mergeCell ref="B372:B376"/>
    <mergeCell ref="F4:H4"/>
    <mergeCell ref="A342:A346"/>
    <mergeCell ref="B342:B346"/>
    <mergeCell ref="A347:A351"/>
    <mergeCell ref="B347:B351"/>
    <mergeCell ref="A352:A356"/>
    <mergeCell ref="B352:B356"/>
    <mergeCell ref="A327:A331"/>
    <mergeCell ref="B327:B331"/>
    <mergeCell ref="A332:A336"/>
    <mergeCell ref="B332:B336"/>
    <mergeCell ref="A337:A341"/>
    <mergeCell ref="B337:B341"/>
    <mergeCell ref="A312:A316"/>
    <mergeCell ref="B312:B316"/>
    <mergeCell ref="A317:A321"/>
    <mergeCell ref="B317:B321"/>
    <mergeCell ref="A322:A326"/>
    <mergeCell ref="B322:B326"/>
    <mergeCell ref="A297:A301"/>
    <mergeCell ref="B297:B301"/>
    <mergeCell ref="A302:A306"/>
    <mergeCell ref="A266:A270"/>
    <mergeCell ref="B266:B270"/>
    <mergeCell ref="A271:A275"/>
    <mergeCell ref="B271:B275"/>
    <mergeCell ref="A276:A280"/>
    <mergeCell ref="B276:B280"/>
    <mergeCell ref="B357:B361"/>
    <mergeCell ref="B362:B366"/>
    <mergeCell ref="B367:B371"/>
    <mergeCell ref="B302:B306"/>
    <mergeCell ref="A307:A311"/>
    <mergeCell ref="B307:B311"/>
    <mergeCell ref="A281:A285"/>
    <mergeCell ref="B281:B285"/>
    <mergeCell ref="A286:A290"/>
    <mergeCell ref="B286:B290"/>
    <mergeCell ref="A291:A296"/>
    <mergeCell ref="B291:B296"/>
  </mergeCells>
  <pageMargins left="0.23622047244094491" right="0.15748031496062992" top="0.9055118110236221" bottom="0.15748031496062992" header="0.19685039370078741" footer="0.23622047244094491"/>
  <pageSetup paperSize="9" orientation="landscape" r:id="rId1"/>
  <headerFooter alignWithMargins="0"/>
  <rowBreaks count="14" manualBreakCount="14">
    <brk id="37" max="16383" man="1"/>
    <brk id="62" max="16383" man="1"/>
    <brk id="72" max="16383" man="1"/>
    <brk id="119" max="16383" man="1"/>
    <brk id="124" max="16383" man="1"/>
    <brk id="165" max="16383" man="1"/>
    <brk id="190" max="16383" man="1"/>
    <brk id="210" max="16383" man="1"/>
    <brk id="235" max="16383" man="1"/>
    <brk id="255" max="16383" man="1"/>
    <brk id="296" max="16383" man="1"/>
    <brk id="321" max="16383" man="1"/>
    <brk id="341" max="16383" man="1"/>
    <brk id="35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topLeftCell="A19" workbookViewId="0">
      <selection activeCell="F53" sqref="F53"/>
    </sheetView>
  </sheetViews>
  <sheetFormatPr defaultRowHeight="13.2" x14ac:dyDescent="0.25"/>
  <cols>
    <col min="1" max="1" width="4.6640625" style="3" customWidth="1"/>
    <col min="2" max="2" width="36.77734375" customWidth="1"/>
    <col min="3" max="3" width="30.109375" customWidth="1"/>
    <col min="4" max="4" width="8.77734375" customWidth="1"/>
    <col min="5" max="5" width="11" customWidth="1"/>
    <col min="6" max="6" width="11.109375" customWidth="1"/>
    <col min="7" max="7" width="10.77734375" customWidth="1"/>
    <col min="8" max="8" width="10.44140625" customWidth="1"/>
    <col min="9" max="9" width="10.77734375" customWidth="1"/>
    <col min="10" max="10" width="11.77734375" customWidth="1"/>
  </cols>
  <sheetData>
    <row r="1" spans="1:10" s="1" customFormat="1" ht="42" customHeight="1" x14ac:dyDescent="0.25">
      <c r="D1" s="132" t="s">
        <v>117</v>
      </c>
      <c r="E1" s="132"/>
      <c r="F1" s="132"/>
      <c r="G1" s="132"/>
      <c r="H1" s="132"/>
      <c r="I1" s="132"/>
    </row>
    <row r="2" spans="1:10" ht="33.75" customHeight="1" x14ac:dyDescent="0.3">
      <c r="B2" s="130" t="s">
        <v>132</v>
      </c>
      <c r="C2" s="130"/>
      <c r="D2" s="130"/>
      <c r="E2" s="130"/>
      <c r="F2" s="130"/>
      <c r="G2" s="130"/>
      <c r="H2" s="130"/>
      <c r="I2" s="130"/>
      <c r="J2" s="130"/>
    </row>
    <row r="3" spans="1:10" x14ac:dyDescent="0.25">
      <c r="A3" s="54"/>
      <c r="B3" s="55"/>
      <c r="C3" s="55"/>
      <c r="D3" s="55"/>
      <c r="E3" s="55"/>
      <c r="F3" s="55"/>
      <c r="G3" s="55"/>
      <c r="H3" s="55"/>
      <c r="I3" s="55"/>
      <c r="J3" s="55"/>
    </row>
    <row r="4" spans="1:10" ht="23.4" customHeight="1" x14ac:dyDescent="0.25">
      <c r="A4" s="141" t="s">
        <v>0</v>
      </c>
      <c r="B4" s="139" t="s">
        <v>1</v>
      </c>
      <c r="C4" s="137" t="s">
        <v>2</v>
      </c>
      <c r="D4" s="137" t="s">
        <v>3</v>
      </c>
      <c r="E4" s="137" t="s">
        <v>118</v>
      </c>
      <c r="F4" s="136" t="s">
        <v>119</v>
      </c>
      <c r="G4" s="136"/>
      <c r="H4" s="136"/>
      <c r="I4" s="137" t="s">
        <v>125</v>
      </c>
      <c r="J4" s="136"/>
    </row>
    <row r="5" spans="1:10" ht="47.4" customHeight="1" x14ac:dyDescent="0.25">
      <c r="A5" s="142"/>
      <c r="B5" s="140"/>
      <c r="C5" s="138"/>
      <c r="D5" s="138"/>
      <c r="E5" s="138"/>
      <c r="F5" s="59" t="s">
        <v>122</v>
      </c>
      <c r="G5" s="59" t="s">
        <v>121</v>
      </c>
      <c r="H5" s="59" t="s">
        <v>120</v>
      </c>
      <c r="I5" s="138"/>
      <c r="J5" s="136"/>
    </row>
    <row r="6" spans="1:10" ht="15" customHeight="1" x14ac:dyDescent="0.25">
      <c r="A6" s="57">
        <v>1</v>
      </c>
      <c r="B6" s="51">
        <v>2</v>
      </c>
      <c r="C6" s="51">
        <v>3</v>
      </c>
      <c r="D6" s="51">
        <v>4</v>
      </c>
      <c r="E6" s="51">
        <v>5</v>
      </c>
      <c r="F6" s="51">
        <v>6</v>
      </c>
      <c r="G6" s="51">
        <v>7</v>
      </c>
      <c r="H6" s="51">
        <v>8</v>
      </c>
      <c r="I6" s="51">
        <v>9</v>
      </c>
      <c r="J6" s="16">
        <v>10</v>
      </c>
    </row>
    <row r="7" spans="1:10" ht="27" customHeight="1" x14ac:dyDescent="0.25">
      <c r="A7" s="124"/>
      <c r="B7" s="107" t="s">
        <v>35</v>
      </c>
      <c r="C7" s="9" t="s">
        <v>9</v>
      </c>
      <c r="D7" s="9" t="s">
        <v>110</v>
      </c>
      <c r="E7" s="10">
        <f>SUM(E8:E11)</f>
        <v>22899.200000000001</v>
      </c>
      <c r="F7" s="10">
        <f>SUM(F8:F11)</f>
        <v>25304.7</v>
      </c>
      <c r="G7" s="10">
        <f>SUM(G8:G11)</f>
        <v>19730</v>
      </c>
      <c r="H7" s="10">
        <f>SUM(H8:H11)</f>
        <v>19830</v>
      </c>
      <c r="I7" s="10">
        <f t="shared" ref="I7:I58" si="0">SUM(F7:H7)</f>
        <v>64864.7</v>
      </c>
      <c r="J7" s="58" t="s">
        <v>124</v>
      </c>
    </row>
    <row r="8" spans="1:10" x14ac:dyDescent="0.25">
      <c r="A8" s="124"/>
      <c r="B8" s="107"/>
      <c r="C8" s="9" t="s">
        <v>11</v>
      </c>
      <c r="D8" s="51"/>
      <c r="E8" s="10">
        <f t="shared" ref="E8:H11" si="1">E13</f>
        <v>0</v>
      </c>
      <c r="F8" s="10">
        <f t="shared" si="1"/>
        <v>0</v>
      </c>
      <c r="G8" s="10">
        <f t="shared" si="1"/>
        <v>0</v>
      </c>
      <c r="H8" s="10">
        <f t="shared" si="1"/>
        <v>0</v>
      </c>
      <c r="I8" s="10">
        <f t="shared" si="0"/>
        <v>0</v>
      </c>
      <c r="J8" s="45"/>
    </row>
    <row r="9" spans="1:10" x14ac:dyDescent="0.25">
      <c r="A9" s="124"/>
      <c r="B9" s="107"/>
      <c r="C9" s="9" t="s">
        <v>12</v>
      </c>
      <c r="D9" s="51"/>
      <c r="E9" s="10">
        <f t="shared" si="1"/>
        <v>721.59999999999991</v>
      </c>
      <c r="F9" s="10">
        <f t="shared" si="1"/>
        <v>1800</v>
      </c>
      <c r="G9" s="10">
        <f t="shared" si="1"/>
        <v>0</v>
      </c>
      <c r="H9" s="10">
        <f t="shared" si="1"/>
        <v>0</v>
      </c>
      <c r="I9" s="10">
        <f t="shared" si="0"/>
        <v>1800</v>
      </c>
      <c r="J9" s="45"/>
    </row>
    <row r="10" spans="1:10" x14ac:dyDescent="0.25">
      <c r="A10" s="124"/>
      <c r="B10" s="107"/>
      <c r="C10" s="9" t="s">
        <v>27</v>
      </c>
      <c r="D10" s="51"/>
      <c r="E10" s="10">
        <f t="shared" si="1"/>
        <v>732.8</v>
      </c>
      <c r="F10" s="10">
        <f t="shared" si="1"/>
        <v>0</v>
      </c>
      <c r="G10" s="10">
        <f t="shared" si="1"/>
        <v>0</v>
      </c>
      <c r="H10" s="10">
        <f t="shared" si="1"/>
        <v>0</v>
      </c>
      <c r="I10" s="10">
        <f t="shared" si="0"/>
        <v>0</v>
      </c>
      <c r="J10" s="45"/>
    </row>
    <row r="11" spans="1:10" ht="15.6" customHeight="1" x14ac:dyDescent="0.25">
      <c r="A11" s="124"/>
      <c r="B11" s="107"/>
      <c r="C11" s="9" t="s">
        <v>15</v>
      </c>
      <c r="D11" s="51" t="s">
        <v>110</v>
      </c>
      <c r="E11" s="10">
        <f t="shared" si="1"/>
        <v>21444.799999999999</v>
      </c>
      <c r="F11" s="10">
        <f t="shared" si="1"/>
        <v>23504.7</v>
      </c>
      <c r="G11" s="10">
        <f t="shared" si="1"/>
        <v>19730</v>
      </c>
      <c r="H11" s="10">
        <f t="shared" si="1"/>
        <v>19830</v>
      </c>
      <c r="I11" s="10">
        <f t="shared" si="0"/>
        <v>63064.7</v>
      </c>
      <c r="J11" s="45"/>
    </row>
    <row r="12" spans="1:10" ht="26.4" x14ac:dyDescent="0.25">
      <c r="A12" s="95">
        <v>1</v>
      </c>
      <c r="B12" s="95" t="s">
        <v>36</v>
      </c>
      <c r="C12" s="51" t="s">
        <v>9</v>
      </c>
      <c r="D12" s="9" t="s">
        <v>110</v>
      </c>
      <c r="E12" s="10">
        <f>SUM(E13:E16)</f>
        <v>22899.200000000001</v>
      </c>
      <c r="F12" s="10">
        <f t="shared" ref="F12:I12" si="2">SUM(F13:F16)</f>
        <v>25304.7</v>
      </c>
      <c r="G12" s="10">
        <f t="shared" si="2"/>
        <v>19730</v>
      </c>
      <c r="H12" s="10">
        <f t="shared" si="2"/>
        <v>19830</v>
      </c>
      <c r="I12" s="10">
        <f t="shared" si="2"/>
        <v>64864.7</v>
      </c>
      <c r="J12" s="58" t="s">
        <v>124</v>
      </c>
    </row>
    <row r="13" spans="1:10" x14ac:dyDescent="0.25">
      <c r="A13" s="96"/>
      <c r="B13" s="96"/>
      <c r="C13" s="51" t="s">
        <v>11</v>
      </c>
      <c r="D13" s="51"/>
      <c r="E13" s="11">
        <f>E23+E29+E34+E39+E45+E50+E55+E18</f>
        <v>0</v>
      </c>
      <c r="F13" s="11">
        <f t="shared" ref="F13:H14" si="3">F23+F29+F34+F39+F45+F50+F55</f>
        <v>0</v>
      </c>
      <c r="G13" s="11">
        <f t="shared" si="3"/>
        <v>0</v>
      </c>
      <c r="H13" s="11">
        <f t="shared" si="3"/>
        <v>0</v>
      </c>
      <c r="I13" s="10">
        <f t="shared" si="0"/>
        <v>0</v>
      </c>
      <c r="J13" s="45"/>
    </row>
    <row r="14" spans="1:10" x14ac:dyDescent="0.25">
      <c r="A14" s="96"/>
      <c r="B14" s="96"/>
      <c r="C14" s="51" t="s">
        <v>12</v>
      </c>
      <c r="D14" s="51"/>
      <c r="E14" s="11">
        <f>E24+E30+E35+E40+E46+E51+E56+E19</f>
        <v>721.59999999999991</v>
      </c>
      <c r="F14" s="11">
        <f t="shared" si="3"/>
        <v>1800</v>
      </c>
      <c r="G14" s="11">
        <f t="shared" si="3"/>
        <v>0</v>
      </c>
      <c r="H14" s="11">
        <f t="shared" si="3"/>
        <v>0</v>
      </c>
      <c r="I14" s="10">
        <f t="shared" si="0"/>
        <v>1800</v>
      </c>
      <c r="J14" s="45"/>
    </row>
    <row r="15" spans="1:10" x14ac:dyDescent="0.25">
      <c r="A15" s="96"/>
      <c r="B15" s="96"/>
      <c r="C15" s="51" t="s">
        <v>37</v>
      </c>
      <c r="D15" s="51"/>
      <c r="E15" s="11">
        <f>E26+E31+E36+E42+E47+E52+E57+E20</f>
        <v>732.8</v>
      </c>
      <c r="F15" s="11">
        <f>F26+F31+F36+F42+F47+F52+F57</f>
        <v>0</v>
      </c>
      <c r="G15" s="11">
        <f>G26+G31+G36+G42+G47+G52+G57</f>
        <v>0</v>
      </c>
      <c r="H15" s="11">
        <f>H26+H31+H36+H42+H47+H52+H57</f>
        <v>0</v>
      </c>
      <c r="I15" s="10">
        <f t="shared" si="0"/>
        <v>0</v>
      </c>
      <c r="J15" s="45"/>
    </row>
    <row r="16" spans="1:10" x14ac:dyDescent="0.25">
      <c r="A16" s="97"/>
      <c r="B16" s="97"/>
      <c r="C16" s="51" t="s">
        <v>15</v>
      </c>
      <c r="D16" s="51" t="s">
        <v>110</v>
      </c>
      <c r="E16" s="11">
        <f>E27+E32+E37+E43+E48+E53+E58+E21</f>
        <v>21444.799999999999</v>
      </c>
      <c r="F16" s="11">
        <f>F27+F32+F37+F43+F48+F53+F58+F21</f>
        <v>23504.7</v>
      </c>
      <c r="G16" s="11">
        <f>G27+G32+G37+G43+G48+G53+G58+G21</f>
        <v>19730</v>
      </c>
      <c r="H16" s="11">
        <f>H27+H32+H37+H43+H48+H53+H58+H21</f>
        <v>19830</v>
      </c>
      <c r="I16" s="10">
        <f t="shared" si="0"/>
        <v>63064.7</v>
      </c>
      <c r="J16" s="45"/>
    </row>
    <row r="17" spans="1:10" ht="12.45" customHeight="1" x14ac:dyDescent="0.25">
      <c r="A17" s="101" t="s">
        <v>18</v>
      </c>
      <c r="B17" s="79" t="s">
        <v>38</v>
      </c>
      <c r="C17" s="9" t="s">
        <v>9</v>
      </c>
      <c r="D17" s="9" t="s">
        <v>110</v>
      </c>
      <c r="E17" s="10">
        <f>SUM(E18:E21)</f>
        <v>7830</v>
      </c>
      <c r="F17" s="10">
        <f>SUM(F18:F21)</f>
        <v>8510</v>
      </c>
      <c r="G17" s="10">
        <f>SUM(G18:G21)</f>
        <v>7830</v>
      </c>
      <c r="H17" s="10">
        <f>SUM(H18:H21)</f>
        <v>7830</v>
      </c>
      <c r="I17" s="10">
        <f t="shared" si="0"/>
        <v>24170</v>
      </c>
      <c r="J17" s="45"/>
    </row>
    <row r="18" spans="1:10" ht="12.45" customHeight="1" x14ac:dyDescent="0.25">
      <c r="A18" s="101"/>
      <c r="B18" s="80"/>
      <c r="C18" s="51" t="s">
        <v>11</v>
      </c>
      <c r="D18" s="51"/>
      <c r="E18" s="11"/>
      <c r="F18" s="11"/>
      <c r="G18" s="11"/>
      <c r="H18" s="11"/>
      <c r="I18" s="10">
        <f t="shared" si="0"/>
        <v>0</v>
      </c>
      <c r="J18" s="45"/>
    </row>
    <row r="19" spans="1:10" ht="12.45" customHeight="1" x14ac:dyDescent="0.25">
      <c r="A19" s="101"/>
      <c r="B19" s="80"/>
      <c r="C19" s="51" t="s">
        <v>12</v>
      </c>
      <c r="D19" s="51"/>
      <c r="E19" s="11"/>
      <c r="F19" s="11"/>
      <c r="G19" s="11"/>
      <c r="H19" s="11"/>
      <c r="I19" s="10">
        <f t="shared" si="0"/>
        <v>0</v>
      </c>
      <c r="J19" s="45"/>
    </row>
    <row r="20" spans="1:10" ht="12.45" customHeight="1" x14ac:dyDescent="0.25">
      <c r="A20" s="101"/>
      <c r="B20" s="80"/>
      <c r="C20" s="51" t="s">
        <v>37</v>
      </c>
      <c r="D20" s="51"/>
      <c r="E20" s="11"/>
      <c r="F20" s="11"/>
      <c r="G20" s="11"/>
      <c r="H20" s="11"/>
      <c r="I20" s="10">
        <f t="shared" si="0"/>
        <v>0</v>
      </c>
      <c r="J20" s="45"/>
    </row>
    <row r="21" spans="1:10" ht="17.399999999999999" customHeight="1" x14ac:dyDescent="0.25">
      <c r="A21" s="101"/>
      <c r="B21" s="81"/>
      <c r="C21" s="51" t="s">
        <v>15</v>
      </c>
      <c r="D21" s="51" t="s">
        <v>110</v>
      </c>
      <c r="E21" s="11">
        <v>7830</v>
      </c>
      <c r="F21" s="11">
        <v>8510</v>
      </c>
      <c r="G21" s="11">
        <v>7830</v>
      </c>
      <c r="H21" s="11">
        <v>7830</v>
      </c>
      <c r="I21" s="10">
        <f t="shared" si="0"/>
        <v>24170</v>
      </c>
      <c r="J21" s="45"/>
    </row>
    <row r="22" spans="1:10" s="17" customFormat="1" ht="13.2" hidden="1" customHeight="1" x14ac:dyDescent="0.25">
      <c r="A22" s="92" t="s">
        <v>20</v>
      </c>
      <c r="B22" s="79" t="s">
        <v>39</v>
      </c>
      <c r="C22" s="13" t="s">
        <v>9</v>
      </c>
      <c r="D22" s="9" t="s">
        <v>10</v>
      </c>
      <c r="E22" s="15">
        <f>SUM(E23:E27)</f>
        <v>290</v>
      </c>
      <c r="F22" s="14">
        <f>SUM(F23:F27)</f>
        <v>0</v>
      </c>
      <c r="G22" s="14">
        <f>SUM(G23:G27)</f>
        <v>0</v>
      </c>
      <c r="H22" s="14"/>
      <c r="I22" s="10">
        <f t="shared" si="0"/>
        <v>0</v>
      </c>
      <c r="J22" s="49"/>
    </row>
    <row r="23" spans="1:10" s="17" customFormat="1" hidden="1" x14ac:dyDescent="0.25">
      <c r="A23" s="92"/>
      <c r="B23" s="80"/>
      <c r="C23" s="16" t="s">
        <v>11</v>
      </c>
      <c r="D23" s="51"/>
      <c r="E23" s="18"/>
      <c r="F23" s="18"/>
      <c r="G23" s="18"/>
      <c r="H23" s="18"/>
      <c r="I23" s="10">
        <f t="shared" si="0"/>
        <v>0</v>
      </c>
      <c r="J23" s="49"/>
    </row>
    <row r="24" spans="1:10" s="17" customFormat="1" hidden="1" x14ac:dyDescent="0.25">
      <c r="A24" s="92"/>
      <c r="B24" s="80"/>
      <c r="C24" s="16" t="s">
        <v>12</v>
      </c>
      <c r="D24" s="51"/>
      <c r="E24" s="18">
        <v>250</v>
      </c>
      <c r="F24" s="18"/>
      <c r="G24" s="18"/>
      <c r="H24" s="18"/>
      <c r="I24" s="10">
        <f t="shared" si="0"/>
        <v>0</v>
      </c>
      <c r="J24" s="49"/>
    </row>
    <row r="25" spans="1:10" s="17" customFormat="1" hidden="1" x14ac:dyDescent="0.25">
      <c r="A25" s="92"/>
      <c r="B25" s="80"/>
      <c r="C25" s="16" t="s">
        <v>13</v>
      </c>
      <c r="D25" s="51"/>
      <c r="E25" s="18"/>
      <c r="F25" s="18"/>
      <c r="G25" s="18"/>
      <c r="H25" s="18"/>
      <c r="I25" s="10">
        <f t="shared" si="0"/>
        <v>0</v>
      </c>
      <c r="J25" s="49"/>
    </row>
    <row r="26" spans="1:10" s="17" customFormat="1" hidden="1" x14ac:dyDescent="0.25">
      <c r="A26" s="92"/>
      <c r="B26" s="80"/>
      <c r="C26" s="16" t="s">
        <v>37</v>
      </c>
      <c r="D26" s="51"/>
      <c r="E26" s="18"/>
      <c r="F26" s="18"/>
      <c r="G26" s="18"/>
      <c r="H26" s="18"/>
      <c r="I26" s="10">
        <f t="shared" si="0"/>
        <v>0</v>
      </c>
      <c r="J26" s="49"/>
    </row>
    <row r="27" spans="1:10" s="17" customFormat="1" ht="38.4" hidden="1" customHeight="1" x14ac:dyDescent="0.25">
      <c r="A27" s="92"/>
      <c r="B27" s="81"/>
      <c r="C27" s="16" t="s">
        <v>15</v>
      </c>
      <c r="D27" s="51" t="s">
        <v>10</v>
      </c>
      <c r="E27" s="19">
        <v>40</v>
      </c>
      <c r="F27" s="18"/>
      <c r="G27" s="18"/>
      <c r="H27" s="18"/>
      <c r="I27" s="10">
        <f t="shared" si="0"/>
        <v>0</v>
      </c>
      <c r="J27" s="49"/>
    </row>
    <row r="28" spans="1:10" x14ac:dyDescent="0.25">
      <c r="A28" s="118" t="s">
        <v>20</v>
      </c>
      <c r="B28" s="101" t="s">
        <v>41</v>
      </c>
      <c r="C28" s="9" t="s">
        <v>9</v>
      </c>
      <c r="D28" s="9" t="s">
        <v>110</v>
      </c>
      <c r="E28" s="10">
        <f>SUM(E29:E32)</f>
        <v>512.79999999999995</v>
      </c>
      <c r="F28" s="10">
        <f>SUM(F29:F32)</f>
        <v>2000</v>
      </c>
      <c r="G28" s="10">
        <f>SUM(G29:G32)</f>
        <v>50</v>
      </c>
      <c r="H28" s="10">
        <f>SUM(H29:H32)</f>
        <v>50</v>
      </c>
      <c r="I28" s="10">
        <f t="shared" si="0"/>
        <v>2100</v>
      </c>
      <c r="J28" s="45"/>
    </row>
    <row r="29" spans="1:10" x14ac:dyDescent="0.25">
      <c r="A29" s="119"/>
      <c r="B29" s="101"/>
      <c r="C29" s="51" t="s">
        <v>11</v>
      </c>
      <c r="D29" s="51"/>
      <c r="E29" s="11"/>
      <c r="F29" s="11"/>
      <c r="G29" s="11"/>
      <c r="H29" s="11"/>
      <c r="I29" s="10">
        <f t="shared" si="0"/>
        <v>0</v>
      </c>
      <c r="J29" s="45"/>
    </row>
    <row r="30" spans="1:10" x14ac:dyDescent="0.25">
      <c r="A30" s="119"/>
      <c r="B30" s="101"/>
      <c r="C30" s="51" t="s">
        <v>12</v>
      </c>
      <c r="D30" s="51"/>
      <c r="E30" s="11"/>
      <c r="F30" s="11"/>
      <c r="G30" s="11"/>
      <c r="H30" s="11"/>
      <c r="I30" s="10">
        <f t="shared" si="0"/>
        <v>0</v>
      </c>
      <c r="J30" s="45"/>
    </row>
    <row r="31" spans="1:10" x14ac:dyDescent="0.25">
      <c r="A31" s="119"/>
      <c r="B31" s="101"/>
      <c r="C31" s="51" t="s">
        <v>37</v>
      </c>
      <c r="D31" s="51"/>
      <c r="E31" s="11">
        <v>412.8</v>
      </c>
      <c r="F31" s="11"/>
      <c r="G31" s="11"/>
      <c r="H31" s="11"/>
      <c r="I31" s="10">
        <f t="shared" si="0"/>
        <v>0</v>
      </c>
      <c r="J31" s="45"/>
    </row>
    <row r="32" spans="1:10" x14ac:dyDescent="0.25">
      <c r="A32" s="120"/>
      <c r="B32" s="101"/>
      <c r="C32" s="51" t="s">
        <v>15</v>
      </c>
      <c r="D32" s="51" t="s">
        <v>110</v>
      </c>
      <c r="E32" s="11">
        <v>100</v>
      </c>
      <c r="F32" s="11">
        <v>2000</v>
      </c>
      <c r="G32" s="11">
        <v>50</v>
      </c>
      <c r="H32" s="11">
        <v>50</v>
      </c>
      <c r="I32" s="10">
        <f t="shared" si="0"/>
        <v>2100</v>
      </c>
      <c r="J32" s="45"/>
    </row>
    <row r="33" spans="1:10" x14ac:dyDescent="0.25">
      <c r="A33" s="79" t="s">
        <v>40</v>
      </c>
      <c r="B33" s="79" t="s">
        <v>43</v>
      </c>
      <c r="C33" s="9" t="s">
        <v>9</v>
      </c>
      <c r="D33" s="9" t="s">
        <v>110</v>
      </c>
      <c r="E33" s="10">
        <f>SUM(E34:E37)</f>
        <v>7694.8</v>
      </c>
      <c r="F33" s="10">
        <f>SUM(F34:F37)</f>
        <v>7000</v>
      </c>
      <c r="G33" s="10">
        <f>SUM(G34:G37)</f>
        <v>6360</v>
      </c>
      <c r="H33" s="10">
        <f>SUM(H34:H37)</f>
        <v>6360</v>
      </c>
      <c r="I33" s="10">
        <f t="shared" si="0"/>
        <v>19720</v>
      </c>
      <c r="J33" s="45"/>
    </row>
    <row r="34" spans="1:10" x14ac:dyDescent="0.25">
      <c r="A34" s="80"/>
      <c r="B34" s="80"/>
      <c r="C34" s="51" t="s">
        <v>11</v>
      </c>
      <c r="D34" s="51"/>
      <c r="E34" s="11"/>
      <c r="F34" s="11"/>
      <c r="G34" s="11"/>
      <c r="H34" s="11"/>
      <c r="I34" s="10">
        <f t="shared" si="0"/>
        <v>0</v>
      </c>
      <c r="J34" s="45"/>
    </row>
    <row r="35" spans="1:10" x14ac:dyDescent="0.25">
      <c r="A35" s="80"/>
      <c r="B35" s="80"/>
      <c r="C35" s="51" t="s">
        <v>12</v>
      </c>
      <c r="D35" s="51"/>
      <c r="E35" s="11"/>
      <c r="F35" s="11"/>
      <c r="G35" s="11"/>
      <c r="H35" s="11"/>
      <c r="I35" s="10">
        <f t="shared" si="0"/>
        <v>0</v>
      </c>
      <c r="J35" s="45"/>
    </row>
    <row r="36" spans="1:10" x14ac:dyDescent="0.25">
      <c r="A36" s="80"/>
      <c r="B36" s="80"/>
      <c r="C36" s="51" t="s">
        <v>37</v>
      </c>
      <c r="D36" s="51"/>
      <c r="E36" s="11">
        <v>320</v>
      </c>
      <c r="F36" s="11"/>
      <c r="G36" s="11"/>
      <c r="H36" s="11"/>
      <c r="I36" s="10">
        <f t="shared" si="0"/>
        <v>0</v>
      </c>
      <c r="J36" s="45"/>
    </row>
    <row r="37" spans="1:10" x14ac:dyDescent="0.25">
      <c r="A37" s="81"/>
      <c r="B37" s="81"/>
      <c r="C37" s="51" t="s">
        <v>15</v>
      </c>
      <c r="D37" s="51" t="s">
        <v>110</v>
      </c>
      <c r="E37" s="11">
        <v>7374.8</v>
      </c>
      <c r="F37" s="11">
        <v>7000</v>
      </c>
      <c r="G37" s="11">
        <v>6360</v>
      </c>
      <c r="H37" s="11">
        <v>6360</v>
      </c>
      <c r="I37" s="10">
        <f t="shared" si="0"/>
        <v>19720</v>
      </c>
      <c r="J37" s="45"/>
    </row>
    <row r="38" spans="1:10" ht="13.2" hidden="1" customHeight="1" x14ac:dyDescent="0.25">
      <c r="A38" s="79" t="s">
        <v>42</v>
      </c>
      <c r="B38" s="79" t="s">
        <v>44</v>
      </c>
      <c r="C38" s="9" t="s">
        <v>9</v>
      </c>
      <c r="D38" s="9" t="s">
        <v>22</v>
      </c>
      <c r="E38" s="10">
        <f>SUM(E39:E43)</f>
        <v>0</v>
      </c>
      <c r="F38" s="10"/>
      <c r="G38" s="10"/>
      <c r="H38" s="10"/>
      <c r="I38" s="10">
        <f t="shared" si="0"/>
        <v>0</v>
      </c>
      <c r="J38" s="45"/>
    </row>
    <row r="39" spans="1:10" hidden="1" x14ac:dyDescent="0.25">
      <c r="A39" s="80"/>
      <c r="B39" s="80"/>
      <c r="C39" s="51" t="s">
        <v>11</v>
      </c>
      <c r="D39" s="51"/>
      <c r="E39" s="11"/>
      <c r="F39" s="11"/>
      <c r="G39" s="11"/>
      <c r="H39" s="11"/>
      <c r="I39" s="10">
        <f t="shared" si="0"/>
        <v>0</v>
      </c>
      <c r="J39" s="45"/>
    </row>
    <row r="40" spans="1:10" hidden="1" x14ac:dyDescent="0.25">
      <c r="A40" s="80"/>
      <c r="B40" s="80"/>
      <c r="C40" s="51" t="s">
        <v>12</v>
      </c>
      <c r="D40" s="51"/>
      <c r="E40" s="11"/>
      <c r="F40" s="11"/>
      <c r="G40" s="11"/>
      <c r="H40" s="11"/>
      <c r="I40" s="10">
        <f t="shared" si="0"/>
        <v>0</v>
      </c>
      <c r="J40" s="45"/>
    </row>
    <row r="41" spans="1:10" hidden="1" x14ac:dyDescent="0.25">
      <c r="A41" s="80"/>
      <c r="B41" s="80"/>
      <c r="C41" s="51" t="s">
        <v>13</v>
      </c>
      <c r="D41" s="51"/>
      <c r="E41" s="11"/>
      <c r="F41" s="11"/>
      <c r="G41" s="11"/>
      <c r="H41" s="11"/>
      <c r="I41" s="10">
        <f t="shared" si="0"/>
        <v>0</v>
      </c>
      <c r="J41" s="45"/>
    </row>
    <row r="42" spans="1:10" hidden="1" x14ac:dyDescent="0.25">
      <c r="A42" s="80"/>
      <c r="B42" s="80"/>
      <c r="C42" s="51" t="s">
        <v>37</v>
      </c>
      <c r="D42" s="51"/>
      <c r="E42" s="11"/>
      <c r="F42" s="11"/>
      <c r="G42" s="11"/>
      <c r="H42" s="11"/>
      <c r="I42" s="10">
        <f t="shared" si="0"/>
        <v>0</v>
      </c>
      <c r="J42" s="45"/>
    </row>
    <row r="43" spans="1:10" hidden="1" x14ac:dyDescent="0.25">
      <c r="A43" s="81"/>
      <c r="B43" s="81"/>
      <c r="C43" s="51" t="s">
        <v>15</v>
      </c>
      <c r="D43" s="51" t="s">
        <v>22</v>
      </c>
      <c r="E43" s="11"/>
      <c r="F43" s="11"/>
      <c r="G43" s="11"/>
      <c r="H43" s="11"/>
      <c r="I43" s="10">
        <f t="shared" si="0"/>
        <v>0</v>
      </c>
      <c r="J43" s="45"/>
    </row>
    <row r="44" spans="1:10" ht="12.75" customHeight="1" x14ac:dyDescent="0.25">
      <c r="A44" s="79" t="s">
        <v>42</v>
      </c>
      <c r="B44" s="79" t="s">
        <v>46</v>
      </c>
      <c r="C44" s="9" t="s">
        <v>9</v>
      </c>
      <c r="D44" s="9" t="s">
        <v>110</v>
      </c>
      <c r="E44" s="10">
        <f>SUM(E45:E48)</f>
        <v>223.2</v>
      </c>
      <c r="F44" s="10">
        <f>SUM(F45:F48)</f>
        <v>100</v>
      </c>
      <c r="G44" s="10">
        <f>SUM(G45:G48)</f>
        <v>90</v>
      </c>
      <c r="H44" s="10">
        <f>SUM(H45:H48)</f>
        <v>90</v>
      </c>
      <c r="I44" s="10">
        <f t="shared" si="0"/>
        <v>280</v>
      </c>
      <c r="J44" s="45"/>
    </row>
    <row r="45" spans="1:10" x14ac:dyDescent="0.25">
      <c r="A45" s="80"/>
      <c r="B45" s="80"/>
      <c r="C45" s="51" t="s">
        <v>11</v>
      </c>
      <c r="D45" s="51"/>
      <c r="E45" s="11"/>
      <c r="F45" s="11"/>
      <c r="G45" s="11"/>
      <c r="H45" s="11"/>
      <c r="I45" s="10">
        <f t="shared" si="0"/>
        <v>0</v>
      </c>
      <c r="J45" s="45"/>
    </row>
    <row r="46" spans="1:10" x14ac:dyDescent="0.25">
      <c r="A46" s="80"/>
      <c r="B46" s="80"/>
      <c r="C46" s="51" t="s">
        <v>12</v>
      </c>
      <c r="D46" s="51"/>
      <c r="E46" s="20">
        <v>23.2</v>
      </c>
      <c r="F46" s="11"/>
      <c r="G46" s="11"/>
      <c r="H46" s="11"/>
      <c r="I46" s="10">
        <f t="shared" si="0"/>
        <v>0</v>
      </c>
      <c r="J46" s="45"/>
    </row>
    <row r="47" spans="1:10" x14ac:dyDescent="0.25">
      <c r="A47" s="80"/>
      <c r="B47" s="80"/>
      <c r="C47" s="51" t="s">
        <v>37</v>
      </c>
      <c r="D47" s="51"/>
      <c r="E47" s="11"/>
      <c r="F47" s="11"/>
      <c r="G47" s="11"/>
      <c r="H47" s="11"/>
      <c r="I47" s="10">
        <f t="shared" si="0"/>
        <v>0</v>
      </c>
      <c r="J47" s="45"/>
    </row>
    <row r="48" spans="1:10" x14ac:dyDescent="0.25">
      <c r="A48" s="81"/>
      <c r="B48" s="81"/>
      <c r="C48" s="51" t="s">
        <v>15</v>
      </c>
      <c r="D48" s="51" t="s">
        <v>110</v>
      </c>
      <c r="E48" s="11">
        <v>200</v>
      </c>
      <c r="F48" s="11">
        <v>100</v>
      </c>
      <c r="G48" s="11">
        <v>90</v>
      </c>
      <c r="H48" s="11">
        <v>90</v>
      </c>
      <c r="I48" s="10">
        <f t="shared" si="0"/>
        <v>280</v>
      </c>
      <c r="J48" s="45"/>
    </row>
    <row r="49" spans="1:10" ht="12.75" customHeight="1" x14ac:dyDescent="0.25">
      <c r="A49" s="79" t="s">
        <v>45</v>
      </c>
      <c r="B49" s="79" t="s">
        <v>111</v>
      </c>
      <c r="C49" s="9" t="s">
        <v>9</v>
      </c>
      <c r="D49" s="9" t="s">
        <v>110</v>
      </c>
      <c r="E49" s="10">
        <f>SUM(E50:E53)</f>
        <v>548.4</v>
      </c>
      <c r="F49" s="10">
        <f t="shared" ref="F49:H49" si="4">SUM(F50:F53)</f>
        <v>1894.7</v>
      </c>
      <c r="G49" s="10">
        <f t="shared" si="4"/>
        <v>0</v>
      </c>
      <c r="H49" s="10">
        <f t="shared" si="4"/>
        <v>0</v>
      </c>
      <c r="I49" s="10">
        <f t="shared" si="0"/>
        <v>1894.7</v>
      </c>
      <c r="J49" s="45"/>
    </row>
    <row r="50" spans="1:10" x14ac:dyDescent="0.25">
      <c r="A50" s="80"/>
      <c r="B50" s="80"/>
      <c r="C50" s="51" t="s">
        <v>11</v>
      </c>
      <c r="D50" s="51"/>
      <c r="E50" s="11"/>
      <c r="F50" s="11"/>
      <c r="G50" s="11"/>
      <c r="H50" s="11"/>
      <c r="I50" s="10">
        <f t="shared" si="0"/>
        <v>0</v>
      </c>
      <c r="J50" s="45"/>
    </row>
    <row r="51" spans="1:10" x14ac:dyDescent="0.25">
      <c r="A51" s="80"/>
      <c r="B51" s="80"/>
      <c r="C51" s="51" t="s">
        <v>12</v>
      </c>
      <c r="D51" s="51"/>
      <c r="E51" s="11">
        <v>448.4</v>
      </c>
      <c r="F51" s="11">
        <v>1800</v>
      </c>
      <c r="G51" s="11"/>
      <c r="H51" s="11"/>
      <c r="I51" s="10">
        <f t="shared" si="0"/>
        <v>1800</v>
      </c>
      <c r="J51" s="45"/>
    </row>
    <row r="52" spans="1:10" x14ac:dyDescent="0.25">
      <c r="A52" s="80"/>
      <c r="B52" s="80"/>
      <c r="C52" s="51" t="s">
        <v>37</v>
      </c>
      <c r="D52" s="51"/>
      <c r="E52" s="11"/>
      <c r="F52" s="11"/>
      <c r="G52" s="11"/>
      <c r="H52" s="11"/>
      <c r="I52" s="10">
        <f t="shared" si="0"/>
        <v>0</v>
      </c>
      <c r="J52" s="45"/>
    </row>
    <row r="53" spans="1:10" ht="14.4" customHeight="1" x14ac:dyDescent="0.25">
      <c r="A53" s="81"/>
      <c r="B53" s="81"/>
      <c r="C53" s="51" t="s">
        <v>15</v>
      </c>
      <c r="D53" s="51" t="s">
        <v>110</v>
      </c>
      <c r="E53" s="11">
        <v>100</v>
      </c>
      <c r="F53" s="11">
        <v>94.7</v>
      </c>
      <c r="G53" s="11"/>
      <c r="H53" s="11"/>
      <c r="I53" s="10">
        <f t="shared" si="0"/>
        <v>94.7</v>
      </c>
      <c r="J53" s="45"/>
    </row>
    <row r="54" spans="1:10" x14ac:dyDescent="0.25">
      <c r="A54" s="79" t="s">
        <v>47</v>
      </c>
      <c r="B54" s="79" t="s">
        <v>49</v>
      </c>
      <c r="C54" s="9" t="s">
        <v>9</v>
      </c>
      <c r="D54" s="9" t="s">
        <v>110</v>
      </c>
      <c r="E54" s="10">
        <f t="shared" ref="E54:H54" si="5">E58</f>
        <v>5800</v>
      </c>
      <c r="F54" s="10">
        <f t="shared" si="5"/>
        <v>5800</v>
      </c>
      <c r="G54" s="10">
        <f t="shared" si="5"/>
        <v>5400</v>
      </c>
      <c r="H54" s="10">
        <f t="shared" si="5"/>
        <v>5500</v>
      </c>
      <c r="I54" s="10">
        <f t="shared" si="0"/>
        <v>16700</v>
      </c>
      <c r="J54" s="45"/>
    </row>
    <row r="55" spans="1:10" x14ac:dyDescent="0.25">
      <c r="A55" s="80"/>
      <c r="B55" s="80"/>
      <c r="C55" s="51" t="s">
        <v>11</v>
      </c>
      <c r="D55" s="51"/>
      <c r="E55" s="11"/>
      <c r="F55" s="11"/>
      <c r="G55" s="11"/>
      <c r="H55" s="11"/>
      <c r="I55" s="10">
        <f t="shared" si="0"/>
        <v>0</v>
      </c>
      <c r="J55" s="45"/>
    </row>
    <row r="56" spans="1:10" x14ac:dyDescent="0.25">
      <c r="A56" s="80"/>
      <c r="B56" s="80"/>
      <c r="C56" s="51" t="s">
        <v>12</v>
      </c>
      <c r="D56" s="51"/>
      <c r="E56" s="11"/>
      <c r="F56" s="11"/>
      <c r="G56" s="11"/>
      <c r="H56" s="11"/>
      <c r="I56" s="10">
        <f t="shared" si="0"/>
        <v>0</v>
      </c>
      <c r="J56" s="45"/>
    </row>
    <row r="57" spans="1:10" x14ac:dyDescent="0.25">
      <c r="A57" s="80"/>
      <c r="B57" s="80"/>
      <c r="C57" s="51" t="s">
        <v>37</v>
      </c>
      <c r="D57" s="51"/>
      <c r="E57" s="11"/>
      <c r="F57" s="11"/>
      <c r="G57" s="11"/>
      <c r="H57" s="11"/>
      <c r="I57" s="10">
        <f t="shared" si="0"/>
        <v>0</v>
      </c>
      <c r="J57" s="45"/>
    </row>
    <row r="58" spans="1:10" x14ac:dyDescent="0.25">
      <c r="A58" s="81"/>
      <c r="B58" s="81"/>
      <c r="C58" s="51" t="s">
        <v>15</v>
      </c>
      <c r="D58" s="51" t="s">
        <v>110</v>
      </c>
      <c r="E58" s="11">
        <v>5800</v>
      </c>
      <c r="F58" s="11">
        <v>5800</v>
      </c>
      <c r="G58" s="11">
        <v>5400</v>
      </c>
      <c r="H58" s="11">
        <v>5500</v>
      </c>
      <c r="I58" s="10">
        <f t="shared" si="0"/>
        <v>16700</v>
      </c>
      <c r="J58" s="45"/>
    </row>
  </sheetData>
  <mergeCells count="30">
    <mergeCell ref="A49:A53"/>
    <mergeCell ref="B49:B53"/>
    <mergeCell ref="A54:A58"/>
    <mergeCell ref="B54:B58"/>
    <mergeCell ref="A33:A37"/>
    <mergeCell ref="B33:B37"/>
    <mergeCell ref="A38:A43"/>
    <mergeCell ref="B38:B43"/>
    <mergeCell ref="A44:A48"/>
    <mergeCell ref="B44:B48"/>
    <mergeCell ref="A17:A21"/>
    <mergeCell ref="B17:B21"/>
    <mergeCell ref="A22:A27"/>
    <mergeCell ref="B22:B27"/>
    <mergeCell ref="A28:A32"/>
    <mergeCell ref="B28:B32"/>
    <mergeCell ref="A7:A11"/>
    <mergeCell ref="B7:B11"/>
    <mergeCell ref="A12:A16"/>
    <mergeCell ref="B12:B16"/>
    <mergeCell ref="D1:I1"/>
    <mergeCell ref="B2:J2"/>
    <mergeCell ref="A4:A5"/>
    <mergeCell ref="B4:B5"/>
    <mergeCell ref="C4:C5"/>
    <mergeCell ref="D4:D5"/>
    <mergeCell ref="E4:E5"/>
    <mergeCell ref="F4:H4"/>
    <mergeCell ref="I4:I5"/>
    <mergeCell ref="J4:J5"/>
  </mergeCells>
  <pageMargins left="0.23622047244094491" right="0.15748031496062992" top="0.9055118110236221" bottom="0.15748031496062992" header="0.19685039370078741" footer="0.23622047244094491"/>
  <pageSetup paperSize="9" orientation="landscape" r:id="rId1"/>
  <headerFooter alignWithMargins="0"/>
  <rowBreaks count="2" manualBreakCount="2">
    <brk id="43" max="16383" man="1"/>
    <brk id="5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workbookViewId="0">
      <pane ySplit="5" topLeftCell="A37" activePane="bottomLeft" state="frozen"/>
      <selection pane="bottomLeft" activeCell="C16" sqref="C16"/>
    </sheetView>
  </sheetViews>
  <sheetFormatPr defaultRowHeight="13.2" x14ac:dyDescent="0.25"/>
  <cols>
    <col min="1" max="1" width="4.6640625" style="3" customWidth="1"/>
    <col min="2" max="2" width="36.77734375" customWidth="1"/>
    <col min="3" max="3" width="30.109375" customWidth="1"/>
    <col min="4" max="4" width="8.77734375" customWidth="1"/>
    <col min="5" max="5" width="11" customWidth="1"/>
    <col min="6" max="6" width="11.109375" customWidth="1"/>
    <col min="7" max="7" width="10.77734375" customWidth="1"/>
    <col min="8" max="8" width="10.44140625" customWidth="1"/>
    <col min="9" max="9" width="10.77734375" customWidth="1"/>
    <col min="10" max="10" width="11.77734375" customWidth="1"/>
  </cols>
  <sheetData>
    <row r="1" spans="1:10" s="1" customFormat="1" ht="42" customHeight="1" x14ac:dyDescent="0.25">
      <c r="D1" s="132" t="s">
        <v>117</v>
      </c>
      <c r="E1" s="132"/>
      <c r="F1" s="132"/>
      <c r="G1" s="132"/>
      <c r="H1" s="132"/>
      <c r="I1" s="132"/>
    </row>
    <row r="2" spans="1:10" ht="33.75" customHeight="1" x14ac:dyDescent="0.3">
      <c r="B2" s="130" t="s">
        <v>132</v>
      </c>
      <c r="C2" s="130"/>
      <c r="D2" s="130"/>
      <c r="E2" s="130"/>
      <c r="F2" s="130"/>
      <c r="G2" s="130"/>
      <c r="H2" s="130"/>
      <c r="I2" s="130"/>
      <c r="J2" s="130"/>
    </row>
    <row r="3" spans="1:10" x14ac:dyDescent="0.25">
      <c r="A3" s="54"/>
      <c r="B3" s="55"/>
      <c r="C3" s="55"/>
      <c r="D3" s="55"/>
      <c r="E3" s="55"/>
      <c r="F3" s="55"/>
      <c r="G3" s="55"/>
      <c r="H3" s="55"/>
      <c r="I3" s="55"/>
      <c r="J3" s="55"/>
    </row>
    <row r="4" spans="1:10" ht="23.4" customHeight="1" x14ac:dyDescent="0.25">
      <c r="A4" s="141" t="s">
        <v>0</v>
      </c>
      <c r="B4" s="139" t="s">
        <v>1</v>
      </c>
      <c r="C4" s="137" t="s">
        <v>2</v>
      </c>
      <c r="D4" s="137" t="s">
        <v>3</v>
      </c>
      <c r="E4" s="137" t="s">
        <v>118</v>
      </c>
      <c r="F4" s="136" t="s">
        <v>119</v>
      </c>
      <c r="G4" s="136"/>
      <c r="H4" s="136"/>
      <c r="I4" s="137" t="s">
        <v>125</v>
      </c>
      <c r="J4" s="136"/>
    </row>
    <row r="5" spans="1:10" ht="47.4" customHeight="1" x14ac:dyDescent="0.25">
      <c r="A5" s="142"/>
      <c r="B5" s="140"/>
      <c r="C5" s="138"/>
      <c r="D5" s="138"/>
      <c r="E5" s="138"/>
      <c r="F5" s="59" t="s">
        <v>122</v>
      </c>
      <c r="G5" s="59" t="s">
        <v>121</v>
      </c>
      <c r="H5" s="59" t="s">
        <v>120</v>
      </c>
      <c r="I5" s="138"/>
      <c r="J5" s="136"/>
    </row>
    <row r="6" spans="1:10" ht="15" customHeight="1" x14ac:dyDescent="0.25">
      <c r="A6" s="57">
        <v>1</v>
      </c>
      <c r="B6" s="51">
        <v>2</v>
      </c>
      <c r="C6" s="51">
        <v>3</v>
      </c>
      <c r="D6" s="51">
        <v>4</v>
      </c>
      <c r="E6" s="51">
        <v>5</v>
      </c>
      <c r="F6" s="51">
        <v>6</v>
      </c>
      <c r="G6" s="51">
        <v>7</v>
      </c>
      <c r="H6" s="51">
        <v>8</v>
      </c>
      <c r="I6" s="51">
        <v>9</v>
      </c>
      <c r="J6" s="16">
        <v>10</v>
      </c>
    </row>
    <row r="7" spans="1:10" ht="27" customHeight="1" x14ac:dyDescent="0.25">
      <c r="A7" s="124"/>
      <c r="B7" s="107" t="s">
        <v>35</v>
      </c>
      <c r="C7" s="9" t="s">
        <v>9</v>
      </c>
      <c r="D7" s="9" t="s">
        <v>110</v>
      </c>
      <c r="E7" s="10">
        <f>SUM(E8:E11)</f>
        <v>22899.200000000001</v>
      </c>
      <c r="F7" s="10">
        <f>SUM(F8:F11)</f>
        <v>25304.7</v>
      </c>
      <c r="G7" s="10">
        <f>SUM(G8:G11)</f>
        <v>19730</v>
      </c>
      <c r="H7" s="10">
        <f>SUM(H8:H11)</f>
        <v>19830</v>
      </c>
      <c r="I7" s="10">
        <f t="shared" ref="I7:I52" si="0">SUM(F7:H7)</f>
        <v>64864.7</v>
      </c>
      <c r="J7" s="58" t="s">
        <v>124</v>
      </c>
    </row>
    <row r="8" spans="1:10" x14ac:dyDescent="0.25">
      <c r="A8" s="124"/>
      <c r="B8" s="107"/>
      <c r="C8" s="9" t="s">
        <v>11</v>
      </c>
      <c r="D8" s="51"/>
      <c r="E8" s="10">
        <f t="shared" ref="E8:H11" si="1">E13</f>
        <v>250</v>
      </c>
      <c r="F8" s="10">
        <f t="shared" si="1"/>
        <v>0</v>
      </c>
      <c r="G8" s="10">
        <f t="shared" si="1"/>
        <v>0</v>
      </c>
      <c r="H8" s="10">
        <f t="shared" si="1"/>
        <v>0</v>
      </c>
      <c r="I8" s="10">
        <f t="shared" si="0"/>
        <v>0</v>
      </c>
      <c r="J8" s="45"/>
    </row>
    <row r="9" spans="1:10" x14ac:dyDescent="0.25">
      <c r="A9" s="124"/>
      <c r="B9" s="107"/>
      <c r="C9" s="9" t="s">
        <v>12</v>
      </c>
      <c r="D9" s="51"/>
      <c r="E9" s="10">
        <f t="shared" si="1"/>
        <v>471.59999999999997</v>
      </c>
      <c r="F9" s="10">
        <f t="shared" si="1"/>
        <v>2088.6999999999998</v>
      </c>
      <c r="G9" s="10">
        <f t="shared" si="1"/>
        <v>0</v>
      </c>
      <c r="H9" s="10">
        <f t="shared" si="1"/>
        <v>0</v>
      </c>
      <c r="I9" s="10">
        <f t="shared" si="0"/>
        <v>2088.6999999999998</v>
      </c>
      <c r="J9" s="45"/>
    </row>
    <row r="10" spans="1:10" x14ac:dyDescent="0.25">
      <c r="A10" s="124"/>
      <c r="B10" s="107"/>
      <c r="C10" s="9" t="s">
        <v>27</v>
      </c>
      <c r="D10" s="51"/>
      <c r="E10" s="10">
        <f t="shared" si="1"/>
        <v>732.8</v>
      </c>
      <c r="F10" s="10">
        <f t="shared" si="1"/>
        <v>0</v>
      </c>
      <c r="G10" s="10">
        <f t="shared" si="1"/>
        <v>0</v>
      </c>
      <c r="H10" s="10">
        <f t="shared" si="1"/>
        <v>0</v>
      </c>
      <c r="I10" s="10">
        <f t="shared" si="0"/>
        <v>0</v>
      </c>
      <c r="J10" s="45"/>
    </row>
    <row r="11" spans="1:10" ht="15.6" customHeight="1" x14ac:dyDescent="0.25">
      <c r="A11" s="124"/>
      <c r="B11" s="107"/>
      <c r="C11" s="9" t="s">
        <v>15</v>
      </c>
      <c r="D11" s="51" t="s">
        <v>110</v>
      </c>
      <c r="E11" s="10">
        <f t="shared" si="1"/>
        <v>21444.799999999999</v>
      </c>
      <c r="F11" s="10">
        <f t="shared" si="1"/>
        <v>23216</v>
      </c>
      <c r="G11" s="10">
        <f t="shared" si="1"/>
        <v>19730</v>
      </c>
      <c r="H11" s="10">
        <f t="shared" si="1"/>
        <v>19830</v>
      </c>
      <c r="I11" s="10">
        <f t="shared" si="0"/>
        <v>62776</v>
      </c>
      <c r="J11" s="45"/>
    </row>
    <row r="12" spans="1:10" ht="26.4" x14ac:dyDescent="0.25">
      <c r="A12" s="95">
        <v>1</v>
      </c>
      <c r="B12" s="95" t="s">
        <v>36</v>
      </c>
      <c r="C12" s="51" t="s">
        <v>9</v>
      </c>
      <c r="D12" s="9" t="s">
        <v>110</v>
      </c>
      <c r="E12" s="10">
        <f>SUM(E13:E16)</f>
        <v>22899.200000000001</v>
      </c>
      <c r="F12" s="10">
        <f t="shared" ref="F12:I12" si="2">SUM(F13:F16)</f>
        <v>25304.7</v>
      </c>
      <c r="G12" s="10">
        <f t="shared" si="2"/>
        <v>19730</v>
      </c>
      <c r="H12" s="10">
        <f t="shared" si="2"/>
        <v>19830</v>
      </c>
      <c r="I12" s="10">
        <f t="shared" si="2"/>
        <v>64864.7</v>
      </c>
      <c r="J12" s="58" t="s">
        <v>124</v>
      </c>
    </row>
    <row r="13" spans="1:10" x14ac:dyDescent="0.25">
      <c r="A13" s="96"/>
      <c r="B13" s="96"/>
      <c r="C13" s="51" t="s">
        <v>11</v>
      </c>
      <c r="D13" s="51"/>
      <c r="E13" s="11">
        <f t="shared" ref="E13:I16" si="3">E24+E29+E34+E39+E44+E49+E18</f>
        <v>250</v>
      </c>
      <c r="F13" s="11">
        <f t="shared" si="3"/>
        <v>0</v>
      </c>
      <c r="G13" s="11">
        <f t="shared" si="3"/>
        <v>0</v>
      </c>
      <c r="H13" s="11">
        <f t="shared" si="3"/>
        <v>0</v>
      </c>
      <c r="I13" s="11">
        <f t="shared" si="3"/>
        <v>0</v>
      </c>
      <c r="J13" s="45"/>
    </row>
    <row r="14" spans="1:10" x14ac:dyDescent="0.25">
      <c r="A14" s="96"/>
      <c r="B14" s="96"/>
      <c r="C14" s="51" t="s">
        <v>12</v>
      </c>
      <c r="D14" s="51"/>
      <c r="E14" s="11">
        <f t="shared" si="3"/>
        <v>471.59999999999997</v>
      </c>
      <c r="F14" s="11">
        <f t="shared" si="3"/>
        <v>2088.6999999999998</v>
      </c>
      <c r="G14" s="11">
        <f t="shared" si="3"/>
        <v>0</v>
      </c>
      <c r="H14" s="11">
        <f t="shared" si="3"/>
        <v>0</v>
      </c>
      <c r="I14" s="11">
        <f t="shared" si="3"/>
        <v>2088.6999999999998</v>
      </c>
      <c r="J14" s="45"/>
    </row>
    <row r="15" spans="1:10" x14ac:dyDescent="0.25">
      <c r="A15" s="96"/>
      <c r="B15" s="96"/>
      <c r="C15" s="51" t="s">
        <v>37</v>
      </c>
      <c r="D15" s="51"/>
      <c r="E15" s="11">
        <f t="shared" si="3"/>
        <v>732.8</v>
      </c>
      <c r="F15" s="11">
        <f t="shared" si="3"/>
        <v>0</v>
      </c>
      <c r="G15" s="11">
        <f t="shared" si="3"/>
        <v>0</v>
      </c>
      <c r="H15" s="11">
        <f t="shared" si="3"/>
        <v>0</v>
      </c>
      <c r="I15" s="11">
        <f t="shared" si="3"/>
        <v>0</v>
      </c>
      <c r="J15" s="45"/>
    </row>
    <row r="16" spans="1:10" x14ac:dyDescent="0.25">
      <c r="A16" s="97"/>
      <c r="B16" s="97"/>
      <c r="C16" s="51" t="s">
        <v>15</v>
      </c>
      <c r="D16" s="51" t="s">
        <v>110</v>
      </c>
      <c r="E16" s="11">
        <f t="shared" si="3"/>
        <v>21444.799999999999</v>
      </c>
      <c r="F16" s="11">
        <f t="shared" si="3"/>
        <v>23216</v>
      </c>
      <c r="G16" s="11">
        <f t="shared" si="3"/>
        <v>19730</v>
      </c>
      <c r="H16" s="11">
        <f t="shared" si="3"/>
        <v>19830</v>
      </c>
      <c r="I16" s="11">
        <f t="shared" si="3"/>
        <v>62776</v>
      </c>
      <c r="J16" s="45"/>
    </row>
    <row r="17" spans="1:10" ht="12.45" customHeight="1" x14ac:dyDescent="0.25">
      <c r="A17" s="101" t="s">
        <v>18</v>
      </c>
      <c r="B17" s="79" t="s">
        <v>38</v>
      </c>
      <c r="C17" s="9" t="s">
        <v>9</v>
      </c>
      <c r="D17" s="9" t="s">
        <v>110</v>
      </c>
      <c r="E17" s="10">
        <f>SUM(E18:E21)</f>
        <v>7830</v>
      </c>
      <c r="F17" s="10">
        <f>SUM(F18:F21)</f>
        <v>7816</v>
      </c>
      <c r="G17" s="10">
        <f>SUM(G18:G21)</f>
        <v>7830</v>
      </c>
      <c r="H17" s="10">
        <f>SUM(H18:H21)</f>
        <v>7830</v>
      </c>
      <c r="I17" s="10">
        <f t="shared" si="0"/>
        <v>23476</v>
      </c>
      <c r="J17" s="45"/>
    </row>
    <row r="18" spans="1:10" ht="12.45" customHeight="1" x14ac:dyDescent="0.25">
      <c r="A18" s="101"/>
      <c r="B18" s="80"/>
      <c r="C18" s="51" t="s">
        <v>11</v>
      </c>
      <c r="D18" s="51"/>
      <c r="E18" s="11"/>
      <c r="F18" s="11"/>
      <c r="G18" s="11"/>
      <c r="H18" s="11"/>
      <c r="I18" s="10">
        <f t="shared" si="0"/>
        <v>0</v>
      </c>
      <c r="J18" s="45"/>
    </row>
    <row r="19" spans="1:10" ht="12.45" customHeight="1" x14ac:dyDescent="0.25">
      <c r="A19" s="101"/>
      <c r="B19" s="80"/>
      <c r="C19" s="51" t="s">
        <v>12</v>
      </c>
      <c r="D19" s="51"/>
      <c r="E19" s="11"/>
      <c r="F19" s="11"/>
      <c r="G19" s="11"/>
      <c r="H19" s="11"/>
      <c r="I19" s="10">
        <f t="shared" si="0"/>
        <v>0</v>
      </c>
      <c r="J19" s="45"/>
    </row>
    <row r="20" spans="1:10" ht="12.45" customHeight="1" x14ac:dyDescent="0.25">
      <c r="A20" s="101"/>
      <c r="B20" s="80"/>
      <c r="C20" s="51" t="s">
        <v>37</v>
      </c>
      <c r="D20" s="51"/>
      <c r="E20" s="11"/>
      <c r="F20" s="11"/>
      <c r="G20" s="11"/>
      <c r="H20" s="11"/>
      <c r="I20" s="10">
        <f t="shared" si="0"/>
        <v>0</v>
      </c>
      <c r="J20" s="45"/>
    </row>
    <row r="21" spans="1:10" ht="17.399999999999999" customHeight="1" x14ac:dyDescent="0.25">
      <c r="A21" s="101"/>
      <c r="B21" s="81"/>
      <c r="C21" s="51" t="s">
        <v>15</v>
      </c>
      <c r="D21" s="51" t="s">
        <v>110</v>
      </c>
      <c r="E21" s="11">
        <v>7830</v>
      </c>
      <c r="F21" s="11">
        <v>7816</v>
      </c>
      <c r="G21" s="11">
        <v>7830</v>
      </c>
      <c r="H21" s="11">
        <v>7830</v>
      </c>
      <c r="I21" s="10">
        <f t="shared" si="0"/>
        <v>23476</v>
      </c>
      <c r="J21" s="45"/>
    </row>
    <row r="22" spans="1:10" s="17" customFormat="1" ht="13.2" hidden="1" customHeight="1" x14ac:dyDescent="0.25">
      <c r="A22" s="92" t="s">
        <v>20</v>
      </c>
      <c r="B22" s="79" t="s">
        <v>39</v>
      </c>
      <c r="C22" s="13" t="s">
        <v>9</v>
      </c>
      <c r="D22" s="9" t="s">
        <v>10</v>
      </c>
      <c r="E22" s="15">
        <f>SUM(E23:E27)</f>
        <v>290</v>
      </c>
      <c r="F22" s="14">
        <f>SUM(F23:F27)</f>
        <v>0</v>
      </c>
      <c r="G22" s="14">
        <f>SUM(G23:G27)</f>
        <v>0</v>
      </c>
      <c r="H22" s="14"/>
      <c r="I22" s="10">
        <f t="shared" si="0"/>
        <v>0</v>
      </c>
      <c r="J22" s="49"/>
    </row>
    <row r="23" spans="1:10" s="17" customFormat="1" hidden="1" x14ac:dyDescent="0.25">
      <c r="A23" s="92"/>
      <c r="B23" s="80"/>
      <c r="C23" s="16" t="s">
        <v>11</v>
      </c>
      <c r="D23" s="51"/>
      <c r="E23" s="18"/>
      <c r="F23" s="18"/>
      <c r="G23" s="18"/>
      <c r="H23" s="18"/>
      <c r="I23" s="10">
        <f t="shared" si="0"/>
        <v>0</v>
      </c>
      <c r="J23" s="49"/>
    </row>
    <row r="24" spans="1:10" s="17" customFormat="1" hidden="1" x14ac:dyDescent="0.25">
      <c r="A24" s="92"/>
      <c r="B24" s="80"/>
      <c r="C24" s="16" t="s">
        <v>12</v>
      </c>
      <c r="D24" s="51"/>
      <c r="E24" s="18">
        <v>250</v>
      </c>
      <c r="F24" s="18"/>
      <c r="G24" s="18"/>
      <c r="H24" s="18"/>
      <c r="I24" s="10">
        <f t="shared" si="0"/>
        <v>0</v>
      </c>
      <c r="J24" s="49"/>
    </row>
    <row r="25" spans="1:10" s="17" customFormat="1" hidden="1" x14ac:dyDescent="0.25">
      <c r="A25" s="92"/>
      <c r="B25" s="80"/>
      <c r="C25" s="16" t="s">
        <v>13</v>
      </c>
      <c r="D25" s="51"/>
      <c r="E25" s="18"/>
      <c r="F25" s="18"/>
      <c r="G25" s="18"/>
      <c r="H25" s="18"/>
      <c r="I25" s="10">
        <f t="shared" si="0"/>
        <v>0</v>
      </c>
      <c r="J25" s="49"/>
    </row>
    <row r="26" spans="1:10" s="17" customFormat="1" hidden="1" x14ac:dyDescent="0.25">
      <c r="A26" s="92"/>
      <c r="B26" s="80"/>
      <c r="C26" s="16" t="s">
        <v>37</v>
      </c>
      <c r="D26" s="51"/>
      <c r="E26" s="18"/>
      <c r="F26" s="18"/>
      <c r="G26" s="18"/>
      <c r="H26" s="18"/>
      <c r="I26" s="10">
        <f t="shared" si="0"/>
        <v>0</v>
      </c>
      <c r="J26" s="49"/>
    </row>
    <row r="27" spans="1:10" s="17" customFormat="1" ht="38.4" hidden="1" customHeight="1" x14ac:dyDescent="0.25">
      <c r="A27" s="92"/>
      <c r="B27" s="81"/>
      <c r="C27" s="16" t="s">
        <v>15</v>
      </c>
      <c r="D27" s="51" t="s">
        <v>10</v>
      </c>
      <c r="E27" s="19">
        <v>40</v>
      </c>
      <c r="F27" s="18"/>
      <c r="G27" s="18"/>
      <c r="H27" s="18"/>
      <c r="I27" s="10">
        <f t="shared" si="0"/>
        <v>0</v>
      </c>
      <c r="J27" s="49"/>
    </row>
    <row r="28" spans="1:10" x14ac:dyDescent="0.25">
      <c r="A28" s="118" t="s">
        <v>20</v>
      </c>
      <c r="B28" s="101" t="s">
        <v>41</v>
      </c>
      <c r="C28" s="9" t="s">
        <v>9</v>
      </c>
      <c r="D28" s="9" t="s">
        <v>110</v>
      </c>
      <c r="E28" s="10">
        <f>SUM(E29:E32)</f>
        <v>512.79999999999995</v>
      </c>
      <c r="F28" s="10">
        <f>SUM(F29:F32)</f>
        <v>2000</v>
      </c>
      <c r="G28" s="10">
        <f>SUM(G29:G32)</f>
        <v>50</v>
      </c>
      <c r="H28" s="10">
        <f>SUM(H29:H32)</f>
        <v>50</v>
      </c>
      <c r="I28" s="10">
        <f t="shared" si="0"/>
        <v>2100</v>
      </c>
      <c r="J28" s="45"/>
    </row>
    <row r="29" spans="1:10" x14ac:dyDescent="0.25">
      <c r="A29" s="119"/>
      <c r="B29" s="101"/>
      <c r="C29" s="51" t="s">
        <v>11</v>
      </c>
      <c r="D29" s="51"/>
      <c r="E29" s="11"/>
      <c r="F29" s="11"/>
      <c r="G29" s="11"/>
      <c r="H29" s="11"/>
      <c r="I29" s="10">
        <f t="shared" si="0"/>
        <v>0</v>
      </c>
      <c r="J29" s="45"/>
    </row>
    <row r="30" spans="1:10" x14ac:dyDescent="0.25">
      <c r="A30" s="119"/>
      <c r="B30" s="101"/>
      <c r="C30" s="51" t="s">
        <v>12</v>
      </c>
      <c r="D30" s="51"/>
      <c r="E30" s="11"/>
      <c r="F30" s="11"/>
      <c r="G30" s="11"/>
      <c r="H30" s="11"/>
      <c r="I30" s="10">
        <f t="shared" si="0"/>
        <v>0</v>
      </c>
      <c r="J30" s="45"/>
    </row>
    <row r="31" spans="1:10" x14ac:dyDescent="0.25">
      <c r="A31" s="119"/>
      <c r="B31" s="101"/>
      <c r="C31" s="51" t="s">
        <v>37</v>
      </c>
      <c r="D31" s="51"/>
      <c r="E31" s="11">
        <v>412.8</v>
      </c>
      <c r="F31" s="11"/>
      <c r="G31" s="11"/>
      <c r="H31" s="11"/>
      <c r="I31" s="10">
        <f t="shared" si="0"/>
        <v>0</v>
      </c>
      <c r="J31" s="45"/>
    </row>
    <row r="32" spans="1:10" x14ac:dyDescent="0.25">
      <c r="A32" s="120"/>
      <c r="B32" s="101"/>
      <c r="C32" s="51" t="s">
        <v>15</v>
      </c>
      <c r="D32" s="51" t="s">
        <v>110</v>
      </c>
      <c r="E32" s="11">
        <v>100</v>
      </c>
      <c r="F32" s="11">
        <v>2000</v>
      </c>
      <c r="G32" s="11">
        <v>50</v>
      </c>
      <c r="H32" s="11">
        <v>50</v>
      </c>
      <c r="I32" s="10">
        <f t="shared" si="0"/>
        <v>2100</v>
      </c>
      <c r="J32" s="45"/>
    </row>
    <row r="33" spans="1:10" x14ac:dyDescent="0.25">
      <c r="A33" s="79" t="s">
        <v>40</v>
      </c>
      <c r="B33" s="79" t="s">
        <v>43</v>
      </c>
      <c r="C33" s="9" t="s">
        <v>9</v>
      </c>
      <c r="D33" s="9" t="s">
        <v>110</v>
      </c>
      <c r="E33" s="10">
        <f>SUM(E34:E37)</f>
        <v>8243.2000000000007</v>
      </c>
      <c r="F33" s="10">
        <f>SUM(F34:F37)</f>
        <v>7000</v>
      </c>
      <c r="G33" s="10">
        <f>SUM(G34:G37)</f>
        <v>6360</v>
      </c>
      <c r="H33" s="10">
        <f>SUM(H34:H37)</f>
        <v>6360</v>
      </c>
      <c r="I33" s="10">
        <f t="shared" si="0"/>
        <v>19720</v>
      </c>
      <c r="J33" s="45"/>
    </row>
    <row r="34" spans="1:10" x14ac:dyDescent="0.25">
      <c r="A34" s="80"/>
      <c r="B34" s="80"/>
      <c r="C34" s="51" t="s">
        <v>11</v>
      </c>
      <c r="D34" s="51"/>
      <c r="E34" s="11"/>
      <c r="F34" s="11"/>
      <c r="G34" s="11"/>
      <c r="H34" s="11"/>
      <c r="I34" s="10">
        <f t="shared" si="0"/>
        <v>0</v>
      </c>
      <c r="J34" s="45"/>
    </row>
    <row r="35" spans="1:10" x14ac:dyDescent="0.25">
      <c r="A35" s="80"/>
      <c r="B35" s="80"/>
      <c r="C35" s="51" t="s">
        <v>12</v>
      </c>
      <c r="D35" s="51"/>
      <c r="E35" s="11">
        <v>448.4</v>
      </c>
      <c r="F35" s="11"/>
      <c r="G35" s="11"/>
      <c r="H35" s="11"/>
      <c r="I35" s="10">
        <f t="shared" si="0"/>
        <v>0</v>
      </c>
      <c r="J35" s="45"/>
    </row>
    <row r="36" spans="1:10" x14ac:dyDescent="0.25">
      <c r="A36" s="80"/>
      <c r="B36" s="80"/>
      <c r="C36" s="51" t="s">
        <v>37</v>
      </c>
      <c r="D36" s="51"/>
      <c r="E36" s="11">
        <v>320</v>
      </c>
      <c r="F36" s="11"/>
      <c r="G36" s="11"/>
      <c r="H36" s="11"/>
      <c r="I36" s="10">
        <f t="shared" si="0"/>
        <v>0</v>
      </c>
      <c r="J36" s="45"/>
    </row>
    <row r="37" spans="1:10" x14ac:dyDescent="0.25">
      <c r="A37" s="81"/>
      <c r="B37" s="81"/>
      <c r="C37" s="51" t="s">
        <v>15</v>
      </c>
      <c r="D37" s="51" t="s">
        <v>110</v>
      </c>
      <c r="E37" s="11">
        <v>7474.8</v>
      </c>
      <c r="F37" s="11">
        <v>7000</v>
      </c>
      <c r="G37" s="11">
        <v>6360</v>
      </c>
      <c r="H37" s="11">
        <v>6360</v>
      </c>
      <c r="I37" s="10">
        <f t="shared" si="0"/>
        <v>19720</v>
      </c>
      <c r="J37" s="45"/>
    </row>
    <row r="38" spans="1:10" ht="12.75" customHeight="1" x14ac:dyDescent="0.25">
      <c r="A38" s="79" t="s">
        <v>42</v>
      </c>
      <c r="B38" s="79" t="s">
        <v>46</v>
      </c>
      <c r="C38" s="9" t="s">
        <v>9</v>
      </c>
      <c r="D38" s="9" t="s">
        <v>110</v>
      </c>
      <c r="E38" s="10">
        <f>SUM(E39:E42)</f>
        <v>223.2</v>
      </c>
      <c r="F38" s="10">
        <f>SUM(F39:F42)</f>
        <v>388.7</v>
      </c>
      <c r="G38" s="10">
        <f>SUM(G39:G42)</f>
        <v>90</v>
      </c>
      <c r="H38" s="10">
        <f>SUM(H39:H42)</f>
        <v>90</v>
      </c>
      <c r="I38" s="10">
        <f t="shared" si="0"/>
        <v>568.70000000000005</v>
      </c>
      <c r="J38" s="45"/>
    </row>
    <row r="39" spans="1:10" x14ac:dyDescent="0.25">
      <c r="A39" s="80"/>
      <c r="B39" s="80"/>
      <c r="C39" s="51" t="s">
        <v>11</v>
      </c>
      <c r="D39" s="51"/>
      <c r="E39" s="11"/>
      <c r="F39" s="11"/>
      <c r="G39" s="11"/>
      <c r="H39" s="11"/>
      <c r="I39" s="10">
        <f t="shared" si="0"/>
        <v>0</v>
      </c>
      <c r="J39" s="45"/>
    </row>
    <row r="40" spans="1:10" x14ac:dyDescent="0.25">
      <c r="A40" s="80"/>
      <c r="B40" s="80"/>
      <c r="C40" s="51" t="s">
        <v>12</v>
      </c>
      <c r="D40" s="51"/>
      <c r="E40" s="20">
        <v>23.2</v>
      </c>
      <c r="F40" s="11">
        <v>288.7</v>
      </c>
      <c r="G40" s="11"/>
      <c r="H40" s="11"/>
      <c r="I40" s="10">
        <f t="shared" si="0"/>
        <v>288.7</v>
      </c>
      <c r="J40" s="45"/>
    </row>
    <row r="41" spans="1:10" x14ac:dyDescent="0.25">
      <c r="A41" s="80"/>
      <c r="B41" s="80"/>
      <c r="C41" s="51" t="s">
        <v>37</v>
      </c>
      <c r="D41" s="51"/>
      <c r="E41" s="11"/>
      <c r="F41" s="11"/>
      <c r="G41" s="11"/>
      <c r="H41" s="11"/>
      <c r="I41" s="10">
        <f t="shared" si="0"/>
        <v>0</v>
      </c>
      <c r="J41" s="45"/>
    </row>
    <row r="42" spans="1:10" x14ac:dyDescent="0.25">
      <c r="A42" s="81"/>
      <c r="B42" s="81"/>
      <c r="C42" s="51" t="s">
        <v>15</v>
      </c>
      <c r="D42" s="51" t="s">
        <v>110</v>
      </c>
      <c r="E42" s="11">
        <v>200</v>
      </c>
      <c r="F42" s="11">
        <v>100</v>
      </c>
      <c r="G42" s="11">
        <v>90</v>
      </c>
      <c r="H42" s="11">
        <v>90</v>
      </c>
      <c r="I42" s="10">
        <f t="shared" si="0"/>
        <v>280</v>
      </c>
      <c r="J42" s="45"/>
    </row>
    <row r="43" spans="1:10" ht="12.75" customHeight="1" x14ac:dyDescent="0.25">
      <c r="A43" s="79" t="s">
        <v>45</v>
      </c>
      <c r="B43" s="79" t="s">
        <v>134</v>
      </c>
      <c r="C43" s="9" t="s">
        <v>9</v>
      </c>
      <c r="D43" s="9" t="s">
        <v>110</v>
      </c>
      <c r="E43" s="10">
        <f>SUM(E44:E47)</f>
        <v>0</v>
      </c>
      <c r="F43" s="10">
        <f t="shared" ref="F43:H43" si="4">SUM(F44:F47)</f>
        <v>1900</v>
      </c>
      <c r="G43" s="10">
        <f t="shared" si="4"/>
        <v>0</v>
      </c>
      <c r="H43" s="10">
        <f t="shared" si="4"/>
        <v>0</v>
      </c>
      <c r="I43" s="10">
        <f t="shared" si="0"/>
        <v>1900</v>
      </c>
      <c r="J43" s="45"/>
    </row>
    <row r="44" spans="1:10" x14ac:dyDescent="0.25">
      <c r="A44" s="80"/>
      <c r="B44" s="80"/>
      <c r="C44" s="51" t="s">
        <v>11</v>
      </c>
      <c r="D44" s="51"/>
      <c r="E44" s="11"/>
      <c r="F44" s="11"/>
      <c r="G44" s="11"/>
      <c r="H44" s="11"/>
      <c r="I44" s="10">
        <f t="shared" si="0"/>
        <v>0</v>
      </c>
      <c r="J44" s="45"/>
    </row>
    <row r="45" spans="1:10" x14ac:dyDescent="0.25">
      <c r="A45" s="80"/>
      <c r="B45" s="80"/>
      <c r="C45" s="51" t="s">
        <v>12</v>
      </c>
      <c r="D45" s="51"/>
      <c r="E45" s="11"/>
      <c r="F45" s="11">
        <v>1800</v>
      </c>
      <c r="G45" s="11"/>
      <c r="H45" s="11"/>
      <c r="I45" s="10">
        <f t="shared" si="0"/>
        <v>1800</v>
      </c>
      <c r="J45" s="45"/>
    </row>
    <row r="46" spans="1:10" x14ac:dyDescent="0.25">
      <c r="A46" s="80"/>
      <c r="B46" s="80"/>
      <c r="C46" s="51" t="s">
        <v>37</v>
      </c>
      <c r="D46" s="51"/>
      <c r="E46" s="11"/>
      <c r="F46" s="11"/>
      <c r="G46" s="11"/>
      <c r="H46" s="11"/>
      <c r="I46" s="10">
        <f t="shared" si="0"/>
        <v>0</v>
      </c>
      <c r="J46" s="45"/>
    </row>
    <row r="47" spans="1:10" ht="14.4" customHeight="1" x14ac:dyDescent="0.25">
      <c r="A47" s="81"/>
      <c r="B47" s="81"/>
      <c r="C47" s="51" t="s">
        <v>15</v>
      </c>
      <c r="D47" s="51" t="s">
        <v>110</v>
      </c>
      <c r="E47" s="11"/>
      <c r="F47" s="11">
        <v>100</v>
      </c>
      <c r="G47" s="11"/>
      <c r="H47" s="11"/>
      <c r="I47" s="10">
        <f t="shared" si="0"/>
        <v>100</v>
      </c>
      <c r="J47" s="45"/>
    </row>
    <row r="48" spans="1:10" x14ac:dyDescent="0.25">
      <c r="A48" s="79" t="s">
        <v>47</v>
      </c>
      <c r="B48" s="79" t="s">
        <v>49</v>
      </c>
      <c r="C48" s="9" t="s">
        <v>9</v>
      </c>
      <c r="D48" s="9" t="s">
        <v>110</v>
      </c>
      <c r="E48" s="10">
        <f t="shared" ref="E48:H48" si="5">E52</f>
        <v>5800</v>
      </c>
      <c r="F48" s="10">
        <f t="shared" si="5"/>
        <v>6200</v>
      </c>
      <c r="G48" s="10">
        <f t="shared" si="5"/>
        <v>5400</v>
      </c>
      <c r="H48" s="10">
        <f t="shared" si="5"/>
        <v>5500</v>
      </c>
      <c r="I48" s="10">
        <f t="shared" si="0"/>
        <v>17100</v>
      </c>
      <c r="J48" s="45"/>
    </row>
    <row r="49" spans="1:10" x14ac:dyDescent="0.25">
      <c r="A49" s="80"/>
      <c r="B49" s="80"/>
      <c r="C49" s="51" t="s">
        <v>11</v>
      </c>
      <c r="D49" s="51"/>
      <c r="E49" s="11"/>
      <c r="F49" s="11"/>
      <c r="G49" s="11"/>
      <c r="H49" s="11"/>
      <c r="I49" s="10">
        <f t="shared" si="0"/>
        <v>0</v>
      </c>
      <c r="J49" s="45"/>
    </row>
    <row r="50" spans="1:10" x14ac:dyDescent="0.25">
      <c r="A50" s="80"/>
      <c r="B50" s="80"/>
      <c r="C50" s="51" t="s">
        <v>12</v>
      </c>
      <c r="D50" s="51"/>
      <c r="E50" s="11"/>
      <c r="F50" s="11"/>
      <c r="G50" s="11"/>
      <c r="H50" s="11"/>
      <c r="I50" s="10">
        <f t="shared" si="0"/>
        <v>0</v>
      </c>
      <c r="J50" s="45"/>
    </row>
    <row r="51" spans="1:10" x14ac:dyDescent="0.25">
      <c r="A51" s="80"/>
      <c r="B51" s="80"/>
      <c r="C51" s="51" t="s">
        <v>37</v>
      </c>
      <c r="D51" s="51"/>
      <c r="E51" s="11"/>
      <c r="F51" s="11"/>
      <c r="G51" s="11"/>
      <c r="H51" s="11"/>
      <c r="I51" s="10">
        <f t="shared" si="0"/>
        <v>0</v>
      </c>
      <c r="J51" s="45"/>
    </row>
    <row r="52" spans="1:10" x14ac:dyDescent="0.25">
      <c r="A52" s="81"/>
      <c r="B52" s="81"/>
      <c r="C52" s="51" t="s">
        <v>15</v>
      </c>
      <c r="D52" s="51" t="s">
        <v>110</v>
      </c>
      <c r="E52" s="11">
        <v>5800</v>
      </c>
      <c r="F52" s="11">
        <v>6200</v>
      </c>
      <c r="G52" s="11">
        <v>5400</v>
      </c>
      <c r="H52" s="11">
        <v>5500</v>
      </c>
      <c r="I52" s="10">
        <f t="shared" si="0"/>
        <v>17100</v>
      </c>
      <c r="J52" s="45"/>
    </row>
  </sheetData>
  <mergeCells count="28">
    <mergeCell ref="A48:A52"/>
    <mergeCell ref="B48:B52"/>
    <mergeCell ref="A38:A42"/>
    <mergeCell ref="B38:B42"/>
    <mergeCell ref="A43:A47"/>
    <mergeCell ref="B43:B47"/>
    <mergeCell ref="A22:A27"/>
    <mergeCell ref="B22:B27"/>
    <mergeCell ref="A28:A32"/>
    <mergeCell ref="B28:B32"/>
    <mergeCell ref="A33:A37"/>
    <mergeCell ref="B33:B37"/>
    <mergeCell ref="A7:A11"/>
    <mergeCell ref="B7:B11"/>
    <mergeCell ref="A12:A16"/>
    <mergeCell ref="B12:B16"/>
    <mergeCell ref="A17:A21"/>
    <mergeCell ref="B17:B21"/>
    <mergeCell ref="D1:I1"/>
    <mergeCell ref="B2:J2"/>
    <mergeCell ref="A4:A5"/>
    <mergeCell ref="B4:B5"/>
    <mergeCell ref="C4:C5"/>
    <mergeCell ref="D4:D5"/>
    <mergeCell ref="E4:E5"/>
    <mergeCell ref="F4:H4"/>
    <mergeCell ref="I4:I5"/>
    <mergeCell ref="J4:J5"/>
  </mergeCells>
  <pageMargins left="0.23622047244094491" right="0.15748031496062992" top="0.9055118110236221" bottom="0.15748031496062992" header="0.19685039370078741" footer="0.23622047244094491"/>
  <pageSetup paperSize="9" orientation="landscape" r:id="rId1"/>
  <headerFooter alignWithMargins="0"/>
  <rowBreaks count="1" manualBreakCount="1">
    <brk id="3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91"/>
  <sheetViews>
    <sheetView tabSelected="1" workbookViewId="0">
      <pane ySplit="5" topLeftCell="A281" activePane="bottomLeft" state="frozen"/>
      <selection pane="bottomLeft" activeCell="L281" sqref="L280:L281"/>
    </sheetView>
  </sheetViews>
  <sheetFormatPr defaultRowHeight="13.2" x14ac:dyDescent="0.25"/>
  <cols>
    <col min="1" max="1" width="4.6640625" style="3" customWidth="1"/>
    <col min="2" max="2" width="36.77734375" customWidth="1"/>
    <col min="3" max="3" width="30.109375" customWidth="1"/>
    <col min="4" max="4" width="8.77734375" customWidth="1"/>
    <col min="5" max="5" width="11" customWidth="1"/>
    <col min="6" max="6" width="11.109375" customWidth="1"/>
    <col min="7" max="7" width="10.77734375" customWidth="1"/>
    <col min="8" max="8" width="10.44140625" customWidth="1"/>
    <col min="9" max="9" width="10.77734375" customWidth="1"/>
    <col min="10" max="10" width="11.77734375" customWidth="1"/>
  </cols>
  <sheetData>
    <row r="1" spans="1:10" s="1" customFormat="1" ht="42" customHeight="1" x14ac:dyDescent="0.25">
      <c r="D1" s="132" t="s">
        <v>155</v>
      </c>
      <c r="E1" s="132"/>
      <c r="F1" s="132"/>
      <c r="G1" s="132"/>
      <c r="H1" s="132"/>
      <c r="I1" s="132"/>
    </row>
    <row r="2" spans="1:10" ht="33.75" customHeight="1" x14ac:dyDescent="0.3">
      <c r="B2" s="130" t="s">
        <v>132</v>
      </c>
      <c r="C2" s="130"/>
      <c r="D2" s="130"/>
      <c r="E2" s="130"/>
      <c r="F2" s="130"/>
      <c r="G2" s="130"/>
      <c r="H2" s="130"/>
      <c r="I2" s="130"/>
      <c r="J2" s="130"/>
    </row>
    <row r="3" spans="1:10" x14ac:dyDescent="0.25">
      <c r="A3" s="54"/>
      <c r="B3" s="55"/>
      <c r="C3" s="55"/>
      <c r="D3" s="55"/>
      <c r="E3" s="55"/>
      <c r="F3" s="55"/>
      <c r="G3" s="55"/>
      <c r="H3" s="55"/>
      <c r="I3" s="55"/>
      <c r="J3" s="55"/>
    </row>
    <row r="4" spans="1:10" ht="23.4" customHeight="1" x14ac:dyDescent="0.25">
      <c r="A4" s="141" t="s">
        <v>0</v>
      </c>
      <c r="B4" s="139" t="s">
        <v>1</v>
      </c>
      <c r="C4" s="137" t="s">
        <v>2</v>
      </c>
      <c r="D4" s="137" t="s">
        <v>3</v>
      </c>
      <c r="E4" s="137" t="s">
        <v>118</v>
      </c>
      <c r="F4" s="136" t="s">
        <v>119</v>
      </c>
      <c r="G4" s="136"/>
      <c r="H4" s="136"/>
      <c r="I4" s="137" t="s">
        <v>125</v>
      </c>
      <c r="J4" s="136"/>
    </row>
    <row r="5" spans="1:10" ht="47.4" customHeight="1" x14ac:dyDescent="0.25">
      <c r="A5" s="142"/>
      <c r="B5" s="140"/>
      <c r="C5" s="138"/>
      <c r="D5" s="138"/>
      <c r="E5" s="138"/>
      <c r="F5" s="62" t="s">
        <v>122</v>
      </c>
      <c r="G5" s="62" t="s">
        <v>121</v>
      </c>
      <c r="H5" s="62" t="s">
        <v>120</v>
      </c>
      <c r="I5" s="138"/>
      <c r="J5" s="136"/>
    </row>
    <row r="6" spans="1:10" ht="15" customHeight="1" x14ac:dyDescent="0.25">
      <c r="A6" s="60">
        <v>1</v>
      </c>
      <c r="B6" s="51">
        <v>2</v>
      </c>
      <c r="C6" s="51">
        <v>3</v>
      </c>
      <c r="D6" s="51">
        <v>4</v>
      </c>
      <c r="E6" s="51">
        <v>5</v>
      </c>
      <c r="F6" s="51">
        <v>6</v>
      </c>
      <c r="G6" s="51">
        <v>7</v>
      </c>
      <c r="H6" s="51">
        <v>8</v>
      </c>
      <c r="I6" s="51">
        <v>9</v>
      </c>
      <c r="J6" s="16">
        <v>10</v>
      </c>
    </row>
    <row r="7" spans="1:10" ht="26.4" x14ac:dyDescent="0.25">
      <c r="A7" s="125">
        <v>1</v>
      </c>
      <c r="B7" s="107" t="s">
        <v>8</v>
      </c>
      <c r="C7" s="9" t="s">
        <v>9</v>
      </c>
      <c r="D7" s="9" t="s">
        <v>110</v>
      </c>
      <c r="E7" s="10">
        <f t="shared" ref="E7:H11" si="0">E12+E28</f>
        <v>390</v>
      </c>
      <c r="F7" s="10">
        <f t="shared" si="0"/>
        <v>400</v>
      </c>
      <c r="G7" s="10">
        <f t="shared" si="0"/>
        <v>400</v>
      </c>
      <c r="H7" s="10">
        <f t="shared" si="0"/>
        <v>420</v>
      </c>
      <c r="I7" s="10">
        <f>SUM(F7:H7)</f>
        <v>1220</v>
      </c>
      <c r="J7" s="61" t="s">
        <v>123</v>
      </c>
    </row>
    <row r="8" spans="1:10" x14ac:dyDescent="0.25">
      <c r="A8" s="125"/>
      <c r="B8" s="107"/>
      <c r="C8" s="9" t="s">
        <v>11</v>
      </c>
      <c r="D8" s="51"/>
      <c r="E8" s="10">
        <f t="shared" si="0"/>
        <v>0</v>
      </c>
      <c r="F8" s="10">
        <f t="shared" si="0"/>
        <v>0</v>
      </c>
      <c r="G8" s="10">
        <f t="shared" si="0"/>
        <v>0</v>
      </c>
      <c r="H8" s="10">
        <f t="shared" si="0"/>
        <v>0</v>
      </c>
      <c r="I8" s="10">
        <f t="shared" ref="I8:I71" si="1">SUM(F8:H8)</f>
        <v>0</v>
      </c>
      <c r="J8" s="45"/>
    </row>
    <row r="9" spans="1:10" x14ac:dyDescent="0.25">
      <c r="A9" s="125"/>
      <c r="B9" s="107"/>
      <c r="C9" s="9" t="s">
        <v>12</v>
      </c>
      <c r="D9" s="51"/>
      <c r="E9" s="10">
        <f t="shared" si="0"/>
        <v>0</v>
      </c>
      <c r="F9" s="10">
        <f t="shared" si="0"/>
        <v>0</v>
      </c>
      <c r="G9" s="10">
        <f t="shared" si="0"/>
        <v>0</v>
      </c>
      <c r="H9" s="10">
        <f t="shared" si="0"/>
        <v>0</v>
      </c>
      <c r="I9" s="10">
        <f t="shared" si="1"/>
        <v>0</v>
      </c>
      <c r="J9" s="45"/>
    </row>
    <row r="10" spans="1:10" x14ac:dyDescent="0.25">
      <c r="A10" s="125"/>
      <c r="B10" s="107"/>
      <c r="C10" s="9" t="s">
        <v>14</v>
      </c>
      <c r="D10" s="51"/>
      <c r="E10" s="10">
        <f t="shared" si="0"/>
        <v>0</v>
      </c>
      <c r="F10" s="10">
        <f t="shared" si="0"/>
        <v>0</v>
      </c>
      <c r="G10" s="10">
        <f t="shared" si="0"/>
        <v>0</v>
      </c>
      <c r="H10" s="10">
        <f t="shared" si="0"/>
        <v>0</v>
      </c>
      <c r="I10" s="10">
        <f t="shared" si="1"/>
        <v>0</v>
      </c>
      <c r="J10" s="45"/>
    </row>
    <row r="11" spans="1:10" ht="12.75" customHeight="1" x14ac:dyDescent="0.25">
      <c r="A11" s="125"/>
      <c r="B11" s="107"/>
      <c r="C11" s="9" t="s">
        <v>15</v>
      </c>
      <c r="D11" s="51" t="s">
        <v>110</v>
      </c>
      <c r="E11" s="10">
        <f t="shared" si="0"/>
        <v>390</v>
      </c>
      <c r="F11" s="10">
        <f t="shared" si="0"/>
        <v>400</v>
      </c>
      <c r="G11" s="10">
        <f t="shared" si="0"/>
        <v>400</v>
      </c>
      <c r="H11" s="10">
        <f t="shared" si="0"/>
        <v>420</v>
      </c>
      <c r="I11" s="10">
        <f t="shared" si="1"/>
        <v>1220</v>
      </c>
      <c r="J11" s="45"/>
    </row>
    <row r="12" spans="1:10" ht="26.4" x14ac:dyDescent="0.25">
      <c r="A12" s="124">
        <v>1</v>
      </c>
      <c r="B12" s="95" t="s">
        <v>16</v>
      </c>
      <c r="C12" s="9" t="s">
        <v>9</v>
      </c>
      <c r="D12" s="9" t="s">
        <v>110</v>
      </c>
      <c r="E12" s="10">
        <f>SUM(E13:E16)</f>
        <v>20</v>
      </c>
      <c r="F12" s="10">
        <f>SUM(F13:F16)</f>
        <v>20</v>
      </c>
      <c r="G12" s="10">
        <v>20</v>
      </c>
      <c r="H12" s="10">
        <v>20</v>
      </c>
      <c r="I12" s="10">
        <f t="shared" si="1"/>
        <v>60</v>
      </c>
      <c r="J12" s="61" t="s">
        <v>123</v>
      </c>
    </row>
    <row r="13" spans="1:10" x14ac:dyDescent="0.25">
      <c r="A13" s="124"/>
      <c r="B13" s="96"/>
      <c r="C13" s="51" t="s">
        <v>11</v>
      </c>
      <c r="D13" s="51"/>
      <c r="E13" s="11"/>
      <c r="F13" s="11"/>
      <c r="G13" s="11"/>
      <c r="H13" s="11"/>
      <c r="I13" s="10">
        <f t="shared" si="1"/>
        <v>0</v>
      </c>
      <c r="J13" s="45"/>
    </row>
    <row r="14" spans="1:10" x14ac:dyDescent="0.25">
      <c r="A14" s="124"/>
      <c r="B14" s="96"/>
      <c r="C14" s="51" t="s">
        <v>12</v>
      </c>
      <c r="D14" s="51"/>
      <c r="E14" s="11"/>
      <c r="F14" s="11"/>
      <c r="G14" s="11"/>
      <c r="H14" s="11"/>
      <c r="I14" s="10">
        <f t="shared" si="1"/>
        <v>0</v>
      </c>
      <c r="J14" s="45"/>
    </row>
    <row r="15" spans="1:10" x14ac:dyDescent="0.25">
      <c r="A15" s="124"/>
      <c r="B15" s="96"/>
      <c r="C15" s="51" t="s">
        <v>17</v>
      </c>
      <c r="D15" s="51"/>
      <c r="E15" s="11"/>
      <c r="F15" s="11"/>
      <c r="G15" s="11"/>
      <c r="H15" s="11"/>
      <c r="I15" s="10">
        <f t="shared" si="1"/>
        <v>0</v>
      </c>
      <c r="J15" s="45"/>
    </row>
    <row r="16" spans="1:10" x14ac:dyDescent="0.25">
      <c r="A16" s="124"/>
      <c r="B16" s="97"/>
      <c r="C16" s="51" t="s">
        <v>15</v>
      </c>
      <c r="D16" s="51" t="s">
        <v>110</v>
      </c>
      <c r="E16" s="11">
        <v>20</v>
      </c>
      <c r="F16" s="11">
        <f t="shared" ref="F16" si="2">F21+F27</f>
        <v>20</v>
      </c>
      <c r="G16" s="11">
        <v>20</v>
      </c>
      <c r="H16" s="11">
        <v>20</v>
      </c>
      <c r="I16" s="10">
        <f t="shared" si="1"/>
        <v>60</v>
      </c>
      <c r="J16" s="45"/>
    </row>
    <row r="17" spans="1:10" x14ac:dyDescent="0.25">
      <c r="A17" s="76" t="s">
        <v>18</v>
      </c>
      <c r="B17" s="79" t="s">
        <v>19</v>
      </c>
      <c r="C17" s="9" t="s">
        <v>9</v>
      </c>
      <c r="D17" s="9" t="s">
        <v>110</v>
      </c>
      <c r="E17" s="10">
        <f>SUM(E18:E21)</f>
        <v>20</v>
      </c>
      <c r="F17" s="10">
        <f>SUM(F18:F21)</f>
        <v>20</v>
      </c>
      <c r="G17" s="10">
        <f>SUM(G18:G21)</f>
        <v>20</v>
      </c>
      <c r="H17" s="10">
        <f>SUM(H18:H21)</f>
        <v>20</v>
      </c>
      <c r="I17" s="10">
        <f t="shared" si="1"/>
        <v>60</v>
      </c>
      <c r="J17" s="45"/>
    </row>
    <row r="18" spans="1:10" x14ac:dyDescent="0.25">
      <c r="A18" s="77"/>
      <c r="B18" s="80"/>
      <c r="C18" s="51" t="s">
        <v>11</v>
      </c>
      <c r="D18" s="51"/>
      <c r="E18" s="11"/>
      <c r="F18" s="11"/>
      <c r="G18" s="11"/>
      <c r="H18" s="11"/>
      <c r="I18" s="10">
        <f t="shared" si="1"/>
        <v>0</v>
      </c>
      <c r="J18" s="45"/>
    </row>
    <row r="19" spans="1:10" x14ac:dyDescent="0.25">
      <c r="A19" s="77"/>
      <c r="B19" s="80"/>
      <c r="C19" s="51" t="s">
        <v>12</v>
      </c>
      <c r="D19" s="51"/>
      <c r="E19" s="11"/>
      <c r="F19" s="11"/>
      <c r="G19" s="11"/>
      <c r="H19" s="11"/>
      <c r="I19" s="10">
        <f t="shared" si="1"/>
        <v>0</v>
      </c>
      <c r="J19" s="45"/>
    </row>
    <row r="20" spans="1:10" x14ac:dyDescent="0.25">
      <c r="A20" s="77"/>
      <c r="B20" s="80"/>
      <c r="C20" s="51" t="s">
        <v>17</v>
      </c>
      <c r="D20" s="51"/>
      <c r="E20" s="11"/>
      <c r="F20" s="11"/>
      <c r="G20" s="11"/>
      <c r="H20" s="11"/>
      <c r="I20" s="10">
        <f t="shared" si="1"/>
        <v>0</v>
      </c>
      <c r="J20" s="45"/>
    </row>
    <row r="21" spans="1:10" ht="14.4" customHeight="1" x14ac:dyDescent="0.25">
      <c r="A21" s="78"/>
      <c r="B21" s="81"/>
      <c r="C21" s="51" t="s">
        <v>15</v>
      </c>
      <c r="D21" s="51" t="s">
        <v>110</v>
      </c>
      <c r="E21" s="11">
        <v>20</v>
      </c>
      <c r="F21" s="11">
        <v>20</v>
      </c>
      <c r="G21" s="11">
        <v>20</v>
      </c>
      <c r="H21" s="11">
        <v>20</v>
      </c>
      <c r="I21" s="10">
        <f t="shared" si="1"/>
        <v>60</v>
      </c>
      <c r="J21" s="45"/>
    </row>
    <row r="22" spans="1:10" hidden="1" x14ac:dyDescent="0.25">
      <c r="A22" s="125" t="s">
        <v>20</v>
      </c>
      <c r="B22" s="126" t="s">
        <v>21</v>
      </c>
      <c r="C22" s="9" t="s">
        <v>9</v>
      </c>
      <c r="D22" s="9" t="s">
        <v>22</v>
      </c>
      <c r="E22" s="10">
        <v>20</v>
      </c>
      <c r="F22" s="10"/>
      <c r="G22" s="10"/>
      <c r="H22" s="10"/>
      <c r="I22" s="10">
        <f t="shared" si="1"/>
        <v>0</v>
      </c>
      <c r="J22" s="45"/>
    </row>
    <row r="23" spans="1:10" hidden="1" x14ac:dyDescent="0.25">
      <c r="A23" s="125"/>
      <c r="B23" s="126"/>
      <c r="C23" s="51" t="s">
        <v>11</v>
      </c>
      <c r="D23" s="51"/>
      <c r="E23" s="11"/>
      <c r="F23" s="11"/>
      <c r="G23" s="11"/>
      <c r="H23" s="11"/>
      <c r="I23" s="10">
        <f t="shared" si="1"/>
        <v>0</v>
      </c>
      <c r="J23" s="45"/>
    </row>
    <row r="24" spans="1:10" hidden="1" x14ac:dyDescent="0.25">
      <c r="A24" s="125"/>
      <c r="B24" s="126"/>
      <c r="C24" s="51" t="s">
        <v>12</v>
      </c>
      <c r="D24" s="51"/>
      <c r="E24" s="11"/>
      <c r="F24" s="11"/>
      <c r="G24" s="11"/>
      <c r="H24" s="11"/>
      <c r="I24" s="10">
        <f t="shared" si="1"/>
        <v>0</v>
      </c>
      <c r="J24" s="45"/>
    </row>
    <row r="25" spans="1:10" hidden="1" x14ac:dyDescent="0.25">
      <c r="A25" s="125"/>
      <c r="B25" s="126"/>
      <c r="C25" s="51" t="s">
        <v>13</v>
      </c>
      <c r="D25" s="51"/>
      <c r="E25" s="11"/>
      <c r="F25" s="11"/>
      <c r="G25" s="11"/>
      <c r="H25" s="11"/>
      <c r="I25" s="10">
        <f t="shared" si="1"/>
        <v>0</v>
      </c>
      <c r="J25" s="45"/>
    </row>
    <row r="26" spans="1:10" ht="20.399999999999999" hidden="1" x14ac:dyDescent="0.25">
      <c r="A26" s="125"/>
      <c r="B26" s="126"/>
      <c r="C26" s="51" t="s">
        <v>23</v>
      </c>
      <c r="D26" s="51"/>
      <c r="E26" s="11"/>
      <c r="F26" s="11"/>
      <c r="G26" s="11"/>
      <c r="H26" s="11"/>
      <c r="I26" s="10">
        <f t="shared" si="1"/>
        <v>0</v>
      </c>
      <c r="J26" s="45"/>
    </row>
    <row r="27" spans="1:10" hidden="1" x14ac:dyDescent="0.25">
      <c r="A27" s="125"/>
      <c r="B27" s="126"/>
      <c r="C27" s="51" t="s">
        <v>15</v>
      </c>
      <c r="D27" s="51" t="s">
        <v>22</v>
      </c>
      <c r="E27" s="11">
        <v>20</v>
      </c>
      <c r="F27" s="11"/>
      <c r="G27" s="11"/>
      <c r="H27" s="11"/>
      <c r="I27" s="10">
        <f t="shared" si="1"/>
        <v>0</v>
      </c>
      <c r="J27" s="45"/>
    </row>
    <row r="28" spans="1:10" ht="26.4" x14ac:dyDescent="0.25">
      <c r="A28" s="127" t="s">
        <v>126</v>
      </c>
      <c r="B28" s="95" t="s">
        <v>103</v>
      </c>
      <c r="C28" s="9" t="s">
        <v>9</v>
      </c>
      <c r="D28" s="9" t="s">
        <v>110</v>
      </c>
      <c r="E28" s="10">
        <f>SUM(E29:E32)</f>
        <v>370</v>
      </c>
      <c r="F28" s="10">
        <f>SUM(F29:F32)</f>
        <v>380</v>
      </c>
      <c r="G28" s="10">
        <f>SUM(G29:G32)</f>
        <v>380</v>
      </c>
      <c r="H28" s="10">
        <v>400</v>
      </c>
      <c r="I28" s="10">
        <f t="shared" si="1"/>
        <v>1160</v>
      </c>
      <c r="J28" s="61" t="s">
        <v>123</v>
      </c>
    </row>
    <row r="29" spans="1:10" x14ac:dyDescent="0.25">
      <c r="A29" s="128"/>
      <c r="B29" s="96"/>
      <c r="C29" s="51" t="s">
        <v>11</v>
      </c>
      <c r="D29" s="51"/>
      <c r="E29" s="11">
        <f t="shared" ref="E29:H31" si="3">E34</f>
        <v>0</v>
      </c>
      <c r="F29" s="11">
        <f t="shared" si="3"/>
        <v>0</v>
      </c>
      <c r="G29" s="11">
        <f t="shared" si="3"/>
        <v>0</v>
      </c>
      <c r="H29" s="11">
        <f t="shared" si="3"/>
        <v>0</v>
      </c>
      <c r="I29" s="10">
        <f t="shared" si="1"/>
        <v>0</v>
      </c>
      <c r="J29" s="45"/>
    </row>
    <row r="30" spans="1:10" x14ac:dyDescent="0.25">
      <c r="A30" s="128"/>
      <c r="B30" s="96"/>
      <c r="C30" s="51" t="s">
        <v>12</v>
      </c>
      <c r="D30" s="51"/>
      <c r="E30" s="11">
        <f t="shared" si="3"/>
        <v>0</v>
      </c>
      <c r="F30" s="11">
        <f t="shared" si="3"/>
        <v>0</v>
      </c>
      <c r="G30" s="11">
        <f t="shared" si="3"/>
        <v>0</v>
      </c>
      <c r="H30" s="11">
        <f t="shared" si="3"/>
        <v>0</v>
      </c>
      <c r="I30" s="10">
        <f t="shared" si="1"/>
        <v>0</v>
      </c>
      <c r="J30" s="45"/>
    </row>
    <row r="31" spans="1:10" x14ac:dyDescent="0.25">
      <c r="A31" s="128"/>
      <c r="B31" s="96"/>
      <c r="C31" s="51" t="s">
        <v>17</v>
      </c>
      <c r="D31" s="51"/>
      <c r="E31" s="11">
        <f t="shared" si="3"/>
        <v>0</v>
      </c>
      <c r="F31" s="11">
        <f t="shared" si="3"/>
        <v>0</v>
      </c>
      <c r="G31" s="11">
        <f t="shared" si="3"/>
        <v>0</v>
      </c>
      <c r="H31" s="11">
        <f t="shared" si="3"/>
        <v>0</v>
      </c>
      <c r="I31" s="10">
        <f t="shared" si="1"/>
        <v>0</v>
      </c>
      <c r="J31" s="45"/>
    </row>
    <row r="32" spans="1:10" x14ac:dyDescent="0.25">
      <c r="A32" s="129"/>
      <c r="B32" s="97"/>
      <c r="C32" s="51" t="s">
        <v>15</v>
      </c>
      <c r="D32" s="51" t="s">
        <v>110</v>
      </c>
      <c r="E32" s="11">
        <v>370</v>
      </c>
      <c r="F32" s="11">
        <v>380</v>
      </c>
      <c r="G32" s="11">
        <v>380</v>
      </c>
      <c r="H32" s="11">
        <v>400</v>
      </c>
      <c r="I32" s="10">
        <f t="shared" si="1"/>
        <v>1160</v>
      </c>
      <c r="J32" s="45"/>
    </row>
    <row r="33" spans="1:10" x14ac:dyDescent="0.25">
      <c r="A33" s="98" t="s">
        <v>127</v>
      </c>
      <c r="B33" s="79" t="s">
        <v>102</v>
      </c>
      <c r="C33" s="9" t="s">
        <v>9</v>
      </c>
      <c r="D33" s="9" t="s">
        <v>110</v>
      </c>
      <c r="E33" s="10">
        <f>SUM(E34:E37)</f>
        <v>370</v>
      </c>
      <c r="F33" s="10">
        <f>SUM(F34:F37)</f>
        <v>380</v>
      </c>
      <c r="G33" s="10">
        <f>SUM(G34:G37)</f>
        <v>380</v>
      </c>
      <c r="H33" s="10">
        <f>SUM(H34:H37)</f>
        <v>400</v>
      </c>
      <c r="I33" s="10">
        <f t="shared" si="1"/>
        <v>1160</v>
      </c>
      <c r="J33" s="45"/>
    </row>
    <row r="34" spans="1:10" x14ac:dyDescent="0.25">
      <c r="A34" s="99"/>
      <c r="B34" s="80"/>
      <c r="C34" s="51" t="s">
        <v>11</v>
      </c>
      <c r="D34" s="51"/>
      <c r="E34" s="11"/>
      <c r="F34" s="11"/>
      <c r="G34" s="11"/>
      <c r="H34" s="11"/>
      <c r="I34" s="10">
        <f t="shared" si="1"/>
        <v>0</v>
      </c>
      <c r="J34" s="45"/>
    </row>
    <row r="35" spans="1:10" x14ac:dyDescent="0.25">
      <c r="A35" s="99"/>
      <c r="B35" s="80"/>
      <c r="C35" s="51" t="s">
        <v>12</v>
      </c>
      <c r="D35" s="51"/>
      <c r="E35" s="11"/>
      <c r="F35" s="11"/>
      <c r="G35" s="11"/>
      <c r="H35" s="11"/>
      <c r="I35" s="10">
        <f t="shared" si="1"/>
        <v>0</v>
      </c>
      <c r="J35" s="45"/>
    </row>
    <row r="36" spans="1:10" x14ac:dyDescent="0.25">
      <c r="A36" s="99"/>
      <c r="B36" s="80"/>
      <c r="C36" s="51" t="s">
        <v>17</v>
      </c>
      <c r="D36" s="51"/>
      <c r="E36" s="11"/>
      <c r="F36" s="11"/>
      <c r="G36" s="11"/>
      <c r="H36" s="11"/>
      <c r="I36" s="10">
        <f t="shared" si="1"/>
        <v>0</v>
      </c>
      <c r="J36" s="45"/>
    </row>
    <row r="37" spans="1:10" x14ac:dyDescent="0.25">
      <c r="A37" s="100"/>
      <c r="B37" s="81"/>
      <c r="C37" s="51" t="s">
        <v>15</v>
      </c>
      <c r="D37" s="51" t="s">
        <v>110</v>
      </c>
      <c r="E37" s="11">
        <v>370</v>
      </c>
      <c r="F37" s="11">
        <v>380</v>
      </c>
      <c r="G37" s="11">
        <v>380</v>
      </c>
      <c r="H37" s="11">
        <v>400</v>
      </c>
      <c r="I37" s="10">
        <f t="shared" si="1"/>
        <v>1160</v>
      </c>
      <c r="J37" s="45"/>
    </row>
    <row r="38" spans="1:10" ht="26.4" x14ac:dyDescent="0.25">
      <c r="A38" s="125"/>
      <c r="B38" s="108" t="s">
        <v>26</v>
      </c>
      <c r="C38" s="9" t="s">
        <v>9</v>
      </c>
      <c r="D38" s="9" t="s">
        <v>110</v>
      </c>
      <c r="E38" s="10">
        <f>SUM(E40:E42)</f>
        <v>389.9</v>
      </c>
      <c r="F38" s="10">
        <f>SUM(F40:F42)</f>
        <v>830</v>
      </c>
      <c r="G38" s="10">
        <f>SUM(G40:G42)</f>
        <v>690</v>
      </c>
      <c r="H38" s="10">
        <f>SUM(H40:H42)</f>
        <v>430</v>
      </c>
      <c r="I38" s="10">
        <f t="shared" si="1"/>
        <v>1950</v>
      </c>
      <c r="J38" s="61" t="s">
        <v>124</v>
      </c>
    </row>
    <row r="39" spans="1:10" x14ac:dyDescent="0.25">
      <c r="A39" s="125"/>
      <c r="B39" s="109"/>
      <c r="C39" s="9" t="s">
        <v>11</v>
      </c>
      <c r="D39" s="51"/>
      <c r="E39" s="10"/>
      <c r="F39" s="10"/>
      <c r="G39" s="10"/>
      <c r="H39" s="10"/>
      <c r="I39" s="10">
        <f t="shared" si="1"/>
        <v>0</v>
      </c>
      <c r="J39" s="45"/>
    </row>
    <row r="40" spans="1:10" x14ac:dyDescent="0.25">
      <c r="A40" s="125"/>
      <c r="B40" s="109"/>
      <c r="C40" s="9" t="s">
        <v>12</v>
      </c>
      <c r="D40" s="51"/>
      <c r="E40" s="10"/>
      <c r="F40" s="10"/>
      <c r="G40" s="10"/>
      <c r="H40" s="10"/>
      <c r="I40" s="10">
        <f t="shared" si="1"/>
        <v>0</v>
      </c>
      <c r="J40" s="45"/>
    </row>
    <row r="41" spans="1:10" x14ac:dyDescent="0.25">
      <c r="A41" s="125"/>
      <c r="B41" s="109"/>
      <c r="C41" s="9" t="s">
        <v>14</v>
      </c>
      <c r="D41" s="51"/>
      <c r="E41" s="10"/>
      <c r="F41" s="10"/>
      <c r="G41" s="10"/>
      <c r="H41" s="10"/>
      <c r="I41" s="10">
        <f t="shared" si="1"/>
        <v>0</v>
      </c>
      <c r="J41" s="45"/>
    </row>
    <row r="42" spans="1:10" ht="14.25" customHeight="1" x14ac:dyDescent="0.25">
      <c r="A42" s="125"/>
      <c r="B42" s="110"/>
      <c r="C42" s="9" t="s">
        <v>15</v>
      </c>
      <c r="D42" s="51" t="s">
        <v>110</v>
      </c>
      <c r="E42" s="11">
        <f>E47+E57+E67</f>
        <v>389.9</v>
      </c>
      <c r="F42" s="11">
        <f>F47+F57+F67</f>
        <v>830</v>
      </c>
      <c r="G42" s="11">
        <f>G47+G57+G67</f>
        <v>690</v>
      </c>
      <c r="H42" s="11">
        <f>H47+H57+H67</f>
        <v>430</v>
      </c>
      <c r="I42" s="10">
        <f t="shared" si="1"/>
        <v>1950</v>
      </c>
      <c r="J42" s="45"/>
    </row>
    <row r="43" spans="1:10" ht="23.4" customHeight="1" x14ac:dyDescent="0.25">
      <c r="A43" s="95">
        <v>1</v>
      </c>
      <c r="B43" s="95" t="s">
        <v>104</v>
      </c>
      <c r="C43" s="9" t="s">
        <v>9</v>
      </c>
      <c r="D43" s="9" t="s">
        <v>110</v>
      </c>
      <c r="E43" s="10">
        <f t="shared" ref="E43:H43" si="4">E47</f>
        <v>380</v>
      </c>
      <c r="F43" s="10">
        <f t="shared" si="4"/>
        <v>800</v>
      </c>
      <c r="G43" s="10">
        <f t="shared" si="4"/>
        <v>660</v>
      </c>
      <c r="H43" s="10">
        <f t="shared" si="4"/>
        <v>400</v>
      </c>
      <c r="I43" s="10">
        <f t="shared" si="1"/>
        <v>1860</v>
      </c>
      <c r="J43" s="61" t="s">
        <v>124</v>
      </c>
    </row>
    <row r="44" spans="1:10" ht="14.25" customHeight="1" x14ac:dyDescent="0.25">
      <c r="A44" s="96"/>
      <c r="B44" s="96"/>
      <c r="C44" s="51" t="s">
        <v>11</v>
      </c>
      <c r="D44" s="51"/>
      <c r="E44" s="11">
        <f t="shared" ref="E44:H47" si="5">E49</f>
        <v>0</v>
      </c>
      <c r="F44" s="11">
        <f t="shared" si="5"/>
        <v>0</v>
      </c>
      <c r="G44" s="11">
        <f t="shared" si="5"/>
        <v>0</v>
      </c>
      <c r="H44" s="11">
        <f t="shared" si="5"/>
        <v>0</v>
      </c>
      <c r="I44" s="10">
        <f t="shared" si="1"/>
        <v>0</v>
      </c>
      <c r="J44" s="45"/>
    </row>
    <row r="45" spans="1:10" ht="14.25" customHeight="1" x14ac:dyDescent="0.25">
      <c r="A45" s="96"/>
      <c r="B45" s="96"/>
      <c r="C45" s="51" t="s">
        <v>12</v>
      </c>
      <c r="D45" s="51"/>
      <c r="E45" s="11">
        <f t="shared" si="5"/>
        <v>0</v>
      </c>
      <c r="F45" s="11">
        <f t="shared" si="5"/>
        <v>0</v>
      </c>
      <c r="G45" s="11">
        <f t="shared" si="5"/>
        <v>0</v>
      </c>
      <c r="H45" s="11">
        <f t="shared" si="5"/>
        <v>0</v>
      </c>
      <c r="I45" s="10">
        <f t="shared" si="1"/>
        <v>0</v>
      </c>
      <c r="J45" s="45"/>
    </row>
    <row r="46" spans="1:10" ht="14.25" customHeight="1" x14ac:dyDescent="0.25">
      <c r="A46" s="96"/>
      <c r="B46" s="96"/>
      <c r="C46" s="51" t="s">
        <v>27</v>
      </c>
      <c r="D46" s="51"/>
      <c r="E46" s="11">
        <f t="shared" si="5"/>
        <v>0</v>
      </c>
      <c r="F46" s="11">
        <f t="shared" si="5"/>
        <v>0</v>
      </c>
      <c r="G46" s="11">
        <f t="shared" si="5"/>
        <v>0</v>
      </c>
      <c r="H46" s="11">
        <f t="shared" si="5"/>
        <v>0</v>
      </c>
      <c r="I46" s="10">
        <f t="shared" si="1"/>
        <v>0</v>
      </c>
      <c r="J46" s="45"/>
    </row>
    <row r="47" spans="1:10" ht="14.25" customHeight="1" x14ac:dyDescent="0.25">
      <c r="A47" s="97"/>
      <c r="B47" s="97"/>
      <c r="C47" s="51" t="s">
        <v>15</v>
      </c>
      <c r="D47" s="51" t="s">
        <v>110</v>
      </c>
      <c r="E47" s="11">
        <f t="shared" si="5"/>
        <v>380</v>
      </c>
      <c r="F47" s="11">
        <f t="shared" si="5"/>
        <v>800</v>
      </c>
      <c r="G47" s="11">
        <f t="shared" si="5"/>
        <v>660</v>
      </c>
      <c r="H47" s="11">
        <f t="shared" si="5"/>
        <v>400</v>
      </c>
      <c r="I47" s="10">
        <f t="shared" si="1"/>
        <v>1860</v>
      </c>
      <c r="J47" s="45"/>
    </row>
    <row r="48" spans="1:10" ht="14.25" customHeight="1" x14ac:dyDescent="0.25">
      <c r="A48" s="98" t="s">
        <v>18</v>
      </c>
      <c r="B48" s="101" t="s">
        <v>28</v>
      </c>
      <c r="C48" s="9" t="s">
        <v>9</v>
      </c>
      <c r="D48" s="9" t="s">
        <v>110</v>
      </c>
      <c r="E48" s="10">
        <f>SUM(E49:E52)</f>
        <v>380</v>
      </c>
      <c r="F48" s="10">
        <f>SUM(F49:F52)</f>
        <v>800</v>
      </c>
      <c r="G48" s="10">
        <f>SUM(G49:G52)</f>
        <v>660</v>
      </c>
      <c r="H48" s="10">
        <f>SUM(H49:H52)</f>
        <v>400</v>
      </c>
      <c r="I48" s="10">
        <f t="shared" si="1"/>
        <v>1860</v>
      </c>
      <c r="J48" s="45"/>
    </row>
    <row r="49" spans="1:10" ht="14.25" customHeight="1" x14ac:dyDescent="0.25">
      <c r="A49" s="99"/>
      <c r="B49" s="101"/>
      <c r="C49" s="51" t="s">
        <v>11</v>
      </c>
      <c r="D49" s="51"/>
      <c r="E49" s="10"/>
      <c r="F49" s="10"/>
      <c r="G49" s="10"/>
      <c r="H49" s="10"/>
      <c r="I49" s="10">
        <f t="shared" si="1"/>
        <v>0</v>
      </c>
      <c r="J49" s="45"/>
    </row>
    <row r="50" spans="1:10" ht="14.25" customHeight="1" x14ac:dyDescent="0.25">
      <c r="A50" s="99"/>
      <c r="B50" s="101"/>
      <c r="C50" s="51" t="s">
        <v>12</v>
      </c>
      <c r="D50" s="51"/>
      <c r="E50" s="10"/>
      <c r="F50" s="10"/>
      <c r="G50" s="10"/>
      <c r="H50" s="10"/>
      <c r="I50" s="10">
        <f t="shared" si="1"/>
        <v>0</v>
      </c>
      <c r="J50" s="45"/>
    </row>
    <row r="51" spans="1:10" ht="14.25" customHeight="1" x14ac:dyDescent="0.25">
      <c r="A51" s="99"/>
      <c r="B51" s="101"/>
      <c r="C51" s="51" t="s">
        <v>27</v>
      </c>
      <c r="D51" s="51"/>
      <c r="E51" s="10"/>
      <c r="F51" s="10"/>
      <c r="G51" s="10"/>
      <c r="H51" s="10"/>
      <c r="I51" s="10">
        <f t="shared" si="1"/>
        <v>0</v>
      </c>
      <c r="J51" s="45"/>
    </row>
    <row r="52" spans="1:10" ht="14.25" customHeight="1" x14ac:dyDescent="0.25">
      <c r="A52" s="100"/>
      <c r="B52" s="101"/>
      <c r="C52" s="51" t="s">
        <v>15</v>
      </c>
      <c r="D52" s="51" t="s">
        <v>110</v>
      </c>
      <c r="E52" s="11">
        <v>380</v>
      </c>
      <c r="F52" s="11">
        <v>800</v>
      </c>
      <c r="G52" s="11">
        <v>660</v>
      </c>
      <c r="H52" s="11">
        <v>400</v>
      </c>
      <c r="I52" s="10">
        <f t="shared" si="1"/>
        <v>1860</v>
      </c>
      <c r="J52" s="45"/>
    </row>
    <row r="53" spans="1:10" ht="27.6" customHeight="1" x14ac:dyDescent="0.25">
      <c r="A53" s="95">
        <v>2</v>
      </c>
      <c r="B53" s="95" t="s">
        <v>105</v>
      </c>
      <c r="C53" s="9" t="s">
        <v>9</v>
      </c>
      <c r="D53" s="9" t="s">
        <v>110</v>
      </c>
      <c r="E53" s="10">
        <f>SUM(E54:E57)</f>
        <v>0</v>
      </c>
      <c r="F53" s="10">
        <f>SUM(F54:F57)</f>
        <v>20</v>
      </c>
      <c r="G53" s="10">
        <f>SUM(G54:G57)</f>
        <v>20</v>
      </c>
      <c r="H53" s="10">
        <f>SUM(H54:H57)</f>
        <v>20</v>
      </c>
      <c r="I53" s="10">
        <f t="shared" si="1"/>
        <v>60</v>
      </c>
      <c r="J53" s="61" t="s">
        <v>124</v>
      </c>
    </row>
    <row r="54" spans="1:10" x14ac:dyDescent="0.25">
      <c r="A54" s="96"/>
      <c r="B54" s="96"/>
      <c r="C54" s="51" t="s">
        <v>11</v>
      </c>
      <c r="D54" s="51"/>
      <c r="E54" s="11"/>
      <c r="F54" s="11"/>
      <c r="G54" s="11"/>
      <c r="H54" s="11"/>
      <c r="I54" s="10">
        <f t="shared" si="1"/>
        <v>0</v>
      </c>
      <c r="J54" s="45"/>
    </row>
    <row r="55" spans="1:10" x14ac:dyDescent="0.25">
      <c r="A55" s="96"/>
      <c r="B55" s="96"/>
      <c r="C55" s="51" t="s">
        <v>12</v>
      </c>
      <c r="D55" s="51"/>
      <c r="E55" s="11"/>
      <c r="F55" s="11"/>
      <c r="G55" s="11"/>
      <c r="H55" s="11"/>
      <c r="I55" s="10">
        <f t="shared" si="1"/>
        <v>0</v>
      </c>
      <c r="J55" s="45"/>
    </row>
    <row r="56" spans="1:10" x14ac:dyDescent="0.25">
      <c r="A56" s="96"/>
      <c r="B56" s="96"/>
      <c r="C56" s="51" t="s">
        <v>29</v>
      </c>
      <c r="D56" s="51"/>
      <c r="E56" s="11"/>
      <c r="F56" s="11"/>
      <c r="G56" s="11"/>
      <c r="H56" s="11"/>
      <c r="I56" s="10">
        <f t="shared" si="1"/>
        <v>0</v>
      </c>
      <c r="J56" s="45"/>
    </row>
    <row r="57" spans="1:10" x14ac:dyDescent="0.25">
      <c r="A57" s="97"/>
      <c r="B57" s="97"/>
      <c r="C57" s="51" t="s">
        <v>15</v>
      </c>
      <c r="D57" s="51" t="s">
        <v>110</v>
      </c>
      <c r="E57" s="11"/>
      <c r="F57" s="11">
        <v>20</v>
      </c>
      <c r="G57" s="11">
        <v>20</v>
      </c>
      <c r="H57" s="11">
        <v>20</v>
      </c>
      <c r="I57" s="10">
        <f t="shared" si="1"/>
        <v>60</v>
      </c>
      <c r="J57" s="45"/>
    </row>
    <row r="58" spans="1:10" ht="12.75" customHeight="1" x14ac:dyDescent="0.25">
      <c r="A58" s="125" t="s">
        <v>30</v>
      </c>
      <c r="B58" s="79" t="s">
        <v>31</v>
      </c>
      <c r="C58" s="51" t="s">
        <v>9</v>
      </c>
      <c r="D58" s="9" t="s">
        <v>110</v>
      </c>
      <c r="E58" s="10">
        <f>SUM(E59:E62)</f>
        <v>0</v>
      </c>
      <c r="F58" s="10">
        <f>SUM(F59:F62)</f>
        <v>20</v>
      </c>
      <c r="G58" s="10">
        <f>SUM(G59:G62)</f>
        <v>20</v>
      </c>
      <c r="H58" s="10">
        <f>SUM(H59:H62)</f>
        <v>20</v>
      </c>
      <c r="I58" s="10">
        <f t="shared" si="1"/>
        <v>60</v>
      </c>
      <c r="J58" s="45"/>
    </row>
    <row r="59" spans="1:10" x14ac:dyDescent="0.25">
      <c r="A59" s="125"/>
      <c r="B59" s="80"/>
      <c r="C59" s="51" t="s">
        <v>11</v>
      </c>
      <c r="D59" s="51"/>
      <c r="E59" s="11"/>
      <c r="F59" s="11"/>
      <c r="G59" s="11"/>
      <c r="H59" s="11"/>
      <c r="I59" s="10">
        <f t="shared" si="1"/>
        <v>0</v>
      </c>
      <c r="J59" s="45"/>
    </row>
    <row r="60" spans="1:10" x14ac:dyDescent="0.25">
      <c r="A60" s="125"/>
      <c r="B60" s="80"/>
      <c r="C60" s="51" t="s">
        <v>12</v>
      </c>
      <c r="D60" s="51"/>
      <c r="E60" s="11"/>
      <c r="F60" s="11"/>
      <c r="G60" s="11"/>
      <c r="H60" s="11"/>
      <c r="I60" s="10">
        <f t="shared" si="1"/>
        <v>0</v>
      </c>
      <c r="J60" s="45"/>
    </row>
    <row r="61" spans="1:10" x14ac:dyDescent="0.25">
      <c r="A61" s="125"/>
      <c r="B61" s="80"/>
      <c r="C61" s="51" t="s">
        <v>29</v>
      </c>
      <c r="D61" s="51"/>
      <c r="E61" s="11"/>
      <c r="F61" s="11"/>
      <c r="G61" s="11"/>
      <c r="H61" s="11"/>
      <c r="I61" s="10">
        <f t="shared" si="1"/>
        <v>0</v>
      </c>
      <c r="J61" s="45"/>
    </row>
    <row r="62" spans="1:10" x14ac:dyDescent="0.25">
      <c r="A62" s="125"/>
      <c r="B62" s="81"/>
      <c r="C62" s="51" t="s">
        <v>15</v>
      </c>
      <c r="D62" s="51" t="s">
        <v>110</v>
      </c>
      <c r="E62" s="11"/>
      <c r="F62" s="11">
        <v>20</v>
      </c>
      <c r="G62" s="11">
        <v>20</v>
      </c>
      <c r="H62" s="11">
        <v>20</v>
      </c>
      <c r="I62" s="10">
        <f t="shared" si="1"/>
        <v>60</v>
      </c>
      <c r="J62" s="45"/>
    </row>
    <row r="63" spans="1:10" ht="26.4" x14ac:dyDescent="0.25">
      <c r="A63" s="95">
        <v>3</v>
      </c>
      <c r="B63" s="95" t="s">
        <v>32</v>
      </c>
      <c r="C63" s="9" t="s">
        <v>9</v>
      </c>
      <c r="D63" s="9" t="s">
        <v>110</v>
      </c>
      <c r="E63" s="10">
        <f>SUM(E64:E67)</f>
        <v>9.9</v>
      </c>
      <c r="F63" s="10">
        <f>SUM(F64:F67)</f>
        <v>10</v>
      </c>
      <c r="G63" s="10">
        <f>SUM(G64:G67)</f>
        <v>10</v>
      </c>
      <c r="H63" s="10">
        <f>SUM(H64:H67)</f>
        <v>10</v>
      </c>
      <c r="I63" s="10">
        <f t="shared" si="1"/>
        <v>30</v>
      </c>
      <c r="J63" s="61" t="s">
        <v>124</v>
      </c>
    </row>
    <row r="64" spans="1:10" x14ac:dyDescent="0.25">
      <c r="A64" s="96"/>
      <c r="B64" s="96"/>
      <c r="C64" s="51" t="s">
        <v>11</v>
      </c>
      <c r="D64" s="51"/>
      <c r="E64" s="11"/>
      <c r="F64" s="11"/>
      <c r="G64" s="11"/>
      <c r="H64" s="11"/>
      <c r="I64" s="10">
        <f t="shared" si="1"/>
        <v>0</v>
      </c>
      <c r="J64" s="45"/>
    </row>
    <row r="65" spans="1:10" x14ac:dyDescent="0.25">
      <c r="A65" s="96"/>
      <c r="B65" s="96"/>
      <c r="C65" s="51" t="s">
        <v>12</v>
      </c>
      <c r="D65" s="51"/>
      <c r="E65" s="11"/>
      <c r="F65" s="11"/>
      <c r="G65" s="11"/>
      <c r="H65" s="11"/>
      <c r="I65" s="10">
        <f t="shared" si="1"/>
        <v>0</v>
      </c>
      <c r="J65" s="45"/>
    </row>
    <row r="66" spans="1:10" x14ac:dyDescent="0.25">
      <c r="A66" s="96"/>
      <c r="B66" s="96"/>
      <c r="C66" s="51" t="s">
        <v>27</v>
      </c>
      <c r="D66" s="51"/>
      <c r="E66" s="11"/>
      <c r="F66" s="11"/>
      <c r="G66" s="11"/>
      <c r="H66" s="11"/>
      <c r="I66" s="10">
        <f t="shared" si="1"/>
        <v>0</v>
      </c>
      <c r="J66" s="45"/>
    </row>
    <row r="67" spans="1:10" x14ac:dyDescent="0.25">
      <c r="A67" s="97"/>
      <c r="B67" s="97"/>
      <c r="C67" s="51" t="s">
        <v>15</v>
      </c>
      <c r="D67" s="51" t="s">
        <v>110</v>
      </c>
      <c r="E67" s="11">
        <f>E72</f>
        <v>9.9</v>
      </c>
      <c r="F67" s="11">
        <v>10</v>
      </c>
      <c r="G67" s="11">
        <v>10</v>
      </c>
      <c r="H67" s="11">
        <v>10</v>
      </c>
      <c r="I67" s="10">
        <f t="shared" si="1"/>
        <v>30</v>
      </c>
      <c r="J67" s="45"/>
    </row>
    <row r="68" spans="1:10" x14ac:dyDescent="0.25">
      <c r="A68" s="76" t="s">
        <v>33</v>
      </c>
      <c r="B68" s="79" t="s">
        <v>34</v>
      </c>
      <c r="C68" s="51" t="s">
        <v>9</v>
      </c>
      <c r="D68" s="9" t="s">
        <v>110</v>
      </c>
      <c r="E68" s="10">
        <f>SUM(E69:E72)</f>
        <v>9.9</v>
      </c>
      <c r="F68" s="10">
        <f>SUM(F69:F72)</f>
        <v>10</v>
      </c>
      <c r="G68" s="10">
        <f>SUM(G69:G72)</f>
        <v>10</v>
      </c>
      <c r="H68" s="10">
        <f>SUM(H69:H72)</f>
        <v>10</v>
      </c>
      <c r="I68" s="10">
        <f t="shared" si="1"/>
        <v>30</v>
      </c>
      <c r="J68" s="45"/>
    </row>
    <row r="69" spans="1:10" x14ac:dyDescent="0.25">
      <c r="A69" s="77"/>
      <c r="B69" s="80"/>
      <c r="C69" s="51" t="s">
        <v>11</v>
      </c>
      <c r="D69" s="51"/>
      <c r="E69" s="11"/>
      <c r="F69" s="11"/>
      <c r="G69" s="11"/>
      <c r="H69" s="11"/>
      <c r="I69" s="10">
        <f t="shared" si="1"/>
        <v>0</v>
      </c>
      <c r="J69" s="45"/>
    </row>
    <row r="70" spans="1:10" x14ac:dyDescent="0.25">
      <c r="A70" s="77"/>
      <c r="B70" s="80"/>
      <c r="C70" s="51" t="s">
        <v>12</v>
      </c>
      <c r="D70" s="51"/>
      <c r="E70" s="11"/>
      <c r="F70" s="11"/>
      <c r="G70" s="11"/>
      <c r="H70" s="11"/>
      <c r="I70" s="10">
        <f t="shared" si="1"/>
        <v>0</v>
      </c>
      <c r="J70" s="45"/>
    </row>
    <row r="71" spans="1:10" x14ac:dyDescent="0.25">
      <c r="A71" s="77"/>
      <c r="B71" s="80"/>
      <c r="C71" s="51" t="s">
        <v>27</v>
      </c>
      <c r="D71" s="51"/>
      <c r="E71" s="11"/>
      <c r="F71" s="11"/>
      <c r="G71" s="11"/>
      <c r="H71" s="11"/>
      <c r="I71" s="10">
        <f t="shared" si="1"/>
        <v>0</v>
      </c>
      <c r="J71" s="45"/>
    </row>
    <row r="72" spans="1:10" x14ac:dyDescent="0.25">
      <c r="A72" s="78"/>
      <c r="B72" s="81"/>
      <c r="C72" s="51" t="s">
        <v>15</v>
      </c>
      <c r="D72" s="51" t="s">
        <v>110</v>
      </c>
      <c r="E72" s="11">
        <v>9.9</v>
      </c>
      <c r="F72" s="11">
        <v>10</v>
      </c>
      <c r="G72" s="11">
        <v>10</v>
      </c>
      <c r="H72" s="11">
        <v>10</v>
      </c>
      <c r="I72" s="10">
        <f t="shared" ref="I72:I140" si="6">SUM(F72:H72)</f>
        <v>30</v>
      </c>
      <c r="J72" s="45"/>
    </row>
    <row r="73" spans="1:10" ht="27" customHeight="1" x14ac:dyDescent="0.25">
      <c r="A73" s="124"/>
      <c r="B73" s="107" t="s">
        <v>35</v>
      </c>
      <c r="C73" s="9" t="s">
        <v>9</v>
      </c>
      <c r="D73" s="9" t="s">
        <v>110</v>
      </c>
      <c r="E73" s="10">
        <f>SUM(E74:E77)</f>
        <v>21509.600000000002</v>
      </c>
      <c r="F73" s="10">
        <f>SUM(F74:F77)</f>
        <v>25304.7</v>
      </c>
      <c r="G73" s="10">
        <f>SUM(G74:G77)</f>
        <v>28414.5</v>
      </c>
      <c r="H73" s="10">
        <f>SUM(H74:H77)</f>
        <v>20630</v>
      </c>
      <c r="I73" s="10">
        <f t="shared" si="6"/>
        <v>74349.2</v>
      </c>
      <c r="J73" s="61" t="s">
        <v>124</v>
      </c>
    </row>
    <row r="74" spans="1:10" x14ac:dyDescent="0.25">
      <c r="A74" s="124"/>
      <c r="B74" s="107"/>
      <c r="C74" s="9" t="s">
        <v>11</v>
      </c>
      <c r="D74" s="51"/>
      <c r="E74" s="10">
        <f>E79</f>
        <v>0</v>
      </c>
      <c r="F74" s="10">
        <f t="shared" ref="F74:I74" si="7">F79</f>
        <v>0</v>
      </c>
      <c r="G74" s="10">
        <f t="shared" si="7"/>
        <v>0</v>
      </c>
      <c r="H74" s="10">
        <f t="shared" si="7"/>
        <v>0</v>
      </c>
      <c r="I74" s="10">
        <f t="shared" si="7"/>
        <v>0</v>
      </c>
      <c r="J74" s="45"/>
    </row>
    <row r="75" spans="1:10" x14ac:dyDescent="0.25">
      <c r="A75" s="124"/>
      <c r="B75" s="107"/>
      <c r="C75" s="9" t="s">
        <v>12</v>
      </c>
      <c r="D75" s="51"/>
      <c r="E75" s="10">
        <f t="shared" ref="E75:E77" si="8">E80</f>
        <v>721.6</v>
      </c>
      <c r="F75" s="10">
        <f t="shared" ref="F75:I75" si="9">F80</f>
        <v>2088.6999999999998</v>
      </c>
      <c r="G75" s="10">
        <f t="shared" si="9"/>
        <v>5785.3</v>
      </c>
      <c r="H75" s="10">
        <f t="shared" si="9"/>
        <v>0</v>
      </c>
      <c r="I75" s="10">
        <f t="shared" si="9"/>
        <v>7874</v>
      </c>
      <c r="J75" s="45"/>
    </row>
    <row r="76" spans="1:10" x14ac:dyDescent="0.25">
      <c r="A76" s="124"/>
      <c r="B76" s="107"/>
      <c r="C76" s="9" t="s">
        <v>27</v>
      </c>
      <c r="D76" s="51"/>
      <c r="E76" s="10">
        <f t="shared" si="8"/>
        <v>732.8</v>
      </c>
      <c r="F76" s="10">
        <f t="shared" ref="F76:I76" si="10">F81</f>
        <v>0</v>
      </c>
      <c r="G76" s="10">
        <f t="shared" si="10"/>
        <v>0</v>
      </c>
      <c r="H76" s="10">
        <f t="shared" si="10"/>
        <v>0</v>
      </c>
      <c r="I76" s="10">
        <f t="shared" si="10"/>
        <v>0</v>
      </c>
      <c r="J76" s="45"/>
    </row>
    <row r="77" spans="1:10" ht="15.6" customHeight="1" x14ac:dyDescent="0.25">
      <c r="A77" s="124"/>
      <c r="B77" s="107"/>
      <c r="C77" s="9" t="s">
        <v>15</v>
      </c>
      <c r="D77" s="51" t="s">
        <v>110</v>
      </c>
      <c r="E77" s="10">
        <f t="shared" si="8"/>
        <v>20055.2</v>
      </c>
      <c r="F77" s="10">
        <f t="shared" ref="F77:I77" si="11">F82</f>
        <v>23216</v>
      </c>
      <c r="G77" s="10">
        <f t="shared" si="11"/>
        <v>22629.200000000001</v>
      </c>
      <c r="H77" s="10">
        <f t="shared" si="11"/>
        <v>20630</v>
      </c>
      <c r="I77" s="10">
        <f t="shared" si="11"/>
        <v>66475.199999999997</v>
      </c>
      <c r="J77" s="45"/>
    </row>
    <row r="78" spans="1:10" ht="26.4" x14ac:dyDescent="0.25">
      <c r="A78" s="95">
        <v>1</v>
      </c>
      <c r="B78" s="95" t="s">
        <v>36</v>
      </c>
      <c r="C78" s="51" t="s">
        <v>9</v>
      </c>
      <c r="D78" s="9" t="s">
        <v>110</v>
      </c>
      <c r="E78" s="10">
        <f>SUM(E79:E82)</f>
        <v>21509.600000000002</v>
      </c>
      <c r="F78" s="10">
        <f t="shared" ref="F78:I78" si="12">SUM(F79:F82)</f>
        <v>25304.7</v>
      </c>
      <c r="G78" s="10">
        <f t="shared" si="12"/>
        <v>28414.5</v>
      </c>
      <c r="H78" s="10">
        <f t="shared" si="12"/>
        <v>20630</v>
      </c>
      <c r="I78" s="10">
        <f t="shared" si="12"/>
        <v>74349.2</v>
      </c>
      <c r="J78" s="61" t="s">
        <v>124</v>
      </c>
    </row>
    <row r="79" spans="1:10" x14ac:dyDescent="0.25">
      <c r="A79" s="96"/>
      <c r="B79" s="96"/>
      <c r="C79" s="51" t="s">
        <v>11</v>
      </c>
      <c r="D79" s="51"/>
      <c r="E79" s="11">
        <f>E84+E95+E100+E111+E116+E121+E126</f>
        <v>0</v>
      </c>
      <c r="F79" s="11">
        <f t="shared" ref="F79:H79" si="13">F84+F95+F100+F111+F116+F121+F126</f>
        <v>0</v>
      </c>
      <c r="G79" s="11">
        <f t="shared" si="13"/>
        <v>0</v>
      </c>
      <c r="H79" s="11">
        <f t="shared" si="13"/>
        <v>0</v>
      </c>
      <c r="I79" s="10">
        <f t="shared" si="6"/>
        <v>0</v>
      </c>
      <c r="J79" s="45"/>
    </row>
    <row r="80" spans="1:10" x14ac:dyDescent="0.25">
      <c r="A80" s="96"/>
      <c r="B80" s="96"/>
      <c r="C80" s="51" t="s">
        <v>12</v>
      </c>
      <c r="D80" s="51"/>
      <c r="E80" s="11">
        <f t="shared" ref="E80:H80" si="14">E85+E96+E101+E112+E117+E122+E127</f>
        <v>721.6</v>
      </c>
      <c r="F80" s="11">
        <f t="shared" si="14"/>
        <v>2088.6999999999998</v>
      </c>
      <c r="G80" s="11">
        <f t="shared" si="14"/>
        <v>5785.3</v>
      </c>
      <c r="H80" s="11">
        <f t="shared" si="14"/>
        <v>0</v>
      </c>
      <c r="I80" s="10">
        <f t="shared" si="6"/>
        <v>7874</v>
      </c>
      <c r="J80" s="45"/>
    </row>
    <row r="81" spans="1:10" x14ac:dyDescent="0.25">
      <c r="A81" s="96"/>
      <c r="B81" s="96"/>
      <c r="C81" s="51" t="s">
        <v>37</v>
      </c>
      <c r="D81" s="51"/>
      <c r="E81" s="11">
        <f t="shared" ref="E81:H81" si="15">E86+E97+E102+E113+E118+E123+E128</f>
        <v>732.8</v>
      </c>
      <c r="F81" s="11">
        <f t="shared" si="15"/>
        <v>0</v>
      </c>
      <c r="G81" s="11">
        <f t="shared" si="15"/>
        <v>0</v>
      </c>
      <c r="H81" s="11">
        <f t="shared" si="15"/>
        <v>0</v>
      </c>
      <c r="I81" s="10">
        <f t="shared" si="6"/>
        <v>0</v>
      </c>
      <c r="J81" s="45"/>
    </row>
    <row r="82" spans="1:10" x14ac:dyDescent="0.25">
      <c r="A82" s="97"/>
      <c r="B82" s="97"/>
      <c r="C82" s="51" t="s">
        <v>15</v>
      </c>
      <c r="D82" s="51" t="s">
        <v>110</v>
      </c>
      <c r="E82" s="11">
        <f t="shared" ref="E82:H82" si="16">E87+E98+E103+E114+E119+E124+E129</f>
        <v>20055.2</v>
      </c>
      <c r="F82" s="11">
        <f t="shared" si="16"/>
        <v>23216</v>
      </c>
      <c r="G82" s="11">
        <f t="shared" si="16"/>
        <v>22629.200000000001</v>
      </c>
      <c r="H82" s="11">
        <f t="shared" si="16"/>
        <v>20630</v>
      </c>
      <c r="I82" s="10">
        <f t="shared" si="6"/>
        <v>66475.199999999997</v>
      </c>
      <c r="J82" s="45"/>
    </row>
    <row r="83" spans="1:10" ht="12.45" customHeight="1" x14ac:dyDescent="0.25">
      <c r="A83" s="101" t="s">
        <v>18</v>
      </c>
      <c r="B83" s="79" t="s">
        <v>38</v>
      </c>
      <c r="C83" s="9" t="s">
        <v>9</v>
      </c>
      <c r="D83" s="9" t="s">
        <v>110</v>
      </c>
      <c r="E83" s="10">
        <f>SUM(E84:E87)</f>
        <v>7210.8</v>
      </c>
      <c r="F83" s="10">
        <f>SUM(F84:F87)</f>
        <v>8110</v>
      </c>
      <c r="G83" s="10">
        <f>SUM(G84:G87)</f>
        <v>8820</v>
      </c>
      <c r="H83" s="10">
        <f>SUM(H84:H87)</f>
        <v>7910</v>
      </c>
      <c r="I83" s="10">
        <f t="shared" si="6"/>
        <v>24840</v>
      </c>
      <c r="J83" s="45"/>
    </row>
    <row r="84" spans="1:10" ht="12.45" customHeight="1" x14ac:dyDescent="0.25">
      <c r="A84" s="101"/>
      <c r="B84" s="80"/>
      <c r="C84" s="51" t="s">
        <v>11</v>
      </c>
      <c r="D84" s="51"/>
      <c r="E84" s="11"/>
      <c r="F84" s="11"/>
      <c r="G84" s="11"/>
      <c r="H84" s="11"/>
      <c r="I84" s="10">
        <f t="shared" si="6"/>
        <v>0</v>
      </c>
      <c r="J84" s="45"/>
    </row>
    <row r="85" spans="1:10" ht="12.45" customHeight="1" x14ac:dyDescent="0.25">
      <c r="A85" s="101"/>
      <c r="B85" s="80"/>
      <c r="C85" s="51" t="s">
        <v>12</v>
      </c>
      <c r="D85" s="51"/>
      <c r="E85" s="11"/>
      <c r="F85" s="11"/>
      <c r="G85" s="11"/>
      <c r="H85" s="11"/>
      <c r="I85" s="10">
        <f t="shared" si="6"/>
        <v>0</v>
      </c>
      <c r="J85" s="45"/>
    </row>
    <row r="86" spans="1:10" ht="12.45" customHeight="1" x14ac:dyDescent="0.25">
      <c r="A86" s="101"/>
      <c r="B86" s="80"/>
      <c r="C86" s="51" t="s">
        <v>37</v>
      </c>
      <c r="D86" s="51"/>
      <c r="E86" s="11"/>
      <c r="F86" s="11"/>
      <c r="G86" s="11"/>
      <c r="H86" s="11"/>
      <c r="I86" s="10">
        <f t="shared" si="6"/>
        <v>0</v>
      </c>
      <c r="J86" s="45"/>
    </row>
    <row r="87" spans="1:10" ht="17.399999999999999" customHeight="1" x14ac:dyDescent="0.25">
      <c r="A87" s="101"/>
      <c r="B87" s="81"/>
      <c r="C87" s="51" t="s">
        <v>15</v>
      </c>
      <c r="D87" s="51" t="s">
        <v>110</v>
      </c>
      <c r="E87" s="11">
        <v>7210.8</v>
      </c>
      <c r="F87" s="11">
        <v>8110</v>
      </c>
      <c r="G87" s="11">
        <v>8820</v>
      </c>
      <c r="H87" s="11">
        <v>7910</v>
      </c>
      <c r="I87" s="10">
        <f t="shared" si="6"/>
        <v>24840</v>
      </c>
      <c r="J87" s="45"/>
    </row>
    <row r="88" spans="1:10" s="17" customFormat="1" ht="13.2" hidden="1" customHeight="1" x14ac:dyDescent="0.25">
      <c r="A88" s="92" t="s">
        <v>20</v>
      </c>
      <c r="B88" s="79" t="s">
        <v>39</v>
      </c>
      <c r="C88" s="13" t="s">
        <v>9</v>
      </c>
      <c r="D88" s="9" t="s">
        <v>10</v>
      </c>
      <c r="E88" s="15">
        <f>SUM(E89:E93)</f>
        <v>290</v>
      </c>
      <c r="F88" s="14">
        <f>SUM(F89:F93)</f>
        <v>0</v>
      </c>
      <c r="G88" s="14">
        <f>SUM(G89:G93)</f>
        <v>0</v>
      </c>
      <c r="H88" s="14"/>
      <c r="I88" s="10">
        <f t="shared" si="6"/>
        <v>0</v>
      </c>
      <c r="J88" s="49"/>
    </row>
    <row r="89" spans="1:10" s="17" customFormat="1" hidden="1" x14ac:dyDescent="0.25">
      <c r="A89" s="92"/>
      <c r="B89" s="80"/>
      <c r="C89" s="16" t="s">
        <v>11</v>
      </c>
      <c r="D89" s="51"/>
      <c r="E89" s="18"/>
      <c r="F89" s="18"/>
      <c r="G89" s="18"/>
      <c r="H89" s="18"/>
      <c r="I89" s="10">
        <f t="shared" si="6"/>
        <v>0</v>
      </c>
      <c r="J89" s="49"/>
    </row>
    <row r="90" spans="1:10" s="17" customFormat="1" hidden="1" x14ac:dyDescent="0.25">
      <c r="A90" s="92"/>
      <c r="B90" s="80"/>
      <c r="C90" s="16" t="s">
        <v>12</v>
      </c>
      <c r="D90" s="51"/>
      <c r="E90" s="18">
        <v>250</v>
      </c>
      <c r="F90" s="18"/>
      <c r="G90" s="18"/>
      <c r="H90" s="18"/>
      <c r="I90" s="10">
        <f t="shared" si="6"/>
        <v>0</v>
      </c>
      <c r="J90" s="49"/>
    </row>
    <row r="91" spans="1:10" s="17" customFormat="1" hidden="1" x14ac:dyDescent="0.25">
      <c r="A91" s="92"/>
      <c r="B91" s="80"/>
      <c r="C91" s="16" t="s">
        <v>13</v>
      </c>
      <c r="D91" s="51"/>
      <c r="E91" s="18"/>
      <c r="F91" s="18"/>
      <c r="G91" s="18"/>
      <c r="H91" s="18"/>
      <c r="I91" s="10">
        <f t="shared" si="6"/>
        <v>0</v>
      </c>
      <c r="J91" s="49"/>
    </row>
    <row r="92" spans="1:10" s="17" customFormat="1" hidden="1" x14ac:dyDescent="0.25">
      <c r="A92" s="92"/>
      <c r="B92" s="80"/>
      <c r="C92" s="16" t="s">
        <v>37</v>
      </c>
      <c r="D92" s="51"/>
      <c r="E92" s="18"/>
      <c r="F92" s="18"/>
      <c r="G92" s="18"/>
      <c r="H92" s="18"/>
      <c r="I92" s="10">
        <f t="shared" si="6"/>
        <v>0</v>
      </c>
      <c r="J92" s="49"/>
    </row>
    <row r="93" spans="1:10" s="17" customFormat="1" ht="38.4" hidden="1" customHeight="1" x14ac:dyDescent="0.25">
      <c r="A93" s="92"/>
      <c r="B93" s="81"/>
      <c r="C93" s="16" t="s">
        <v>15</v>
      </c>
      <c r="D93" s="51" t="s">
        <v>10</v>
      </c>
      <c r="E93" s="19">
        <v>40</v>
      </c>
      <c r="F93" s="18"/>
      <c r="G93" s="18"/>
      <c r="H93" s="18"/>
      <c r="I93" s="10">
        <f t="shared" si="6"/>
        <v>0</v>
      </c>
      <c r="J93" s="49"/>
    </row>
    <row r="94" spans="1:10" x14ac:dyDescent="0.25">
      <c r="A94" s="118" t="s">
        <v>20</v>
      </c>
      <c r="B94" s="101" t="s">
        <v>41</v>
      </c>
      <c r="C94" s="9" t="s">
        <v>9</v>
      </c>
      <c r="D94" s="9" t="s">
        <v>110</v>
      </c>
      <c r="E94" s="10">
        <f>SUM(E95:E98)</f>
        <v>445.40000000000003</v>
      </c>
      <c r="F94" s="10">
        <f>SUM(F95:F98)</f>
        <v>100</v>
      </c>
      <c r="G94" s="10">
        <f>SUM(G95:G98)</f>
        <v>40</v>
      </c>
      <c r="H94" s="10">
        <f>SUM(H95:H98)</f>
        <v>50</v>
      </c>
      <c r="I94" s="10">
        <f t="shared" si="6"/>
        <v>190</v>
      </c>
      <c r="J94" s="45"/>
    </row>
    <row r="95" spans="1:10" x14ac:dyDescent="0.25">
      <c r="A95" s="119"/>
      <c r="B95" s="101"/>
      <c r="C95" s="51" t="s">
        <v>11</v>
      </c>
      <c r="D95" s="51"/>
      <c r="E95" s="11"/>
      <c r="F95" s="11"/>
      <c r="G95" s="11"/>
      <c r="H95" s="11"/>
      <c r="I95" s="10">
        <f t="shared" si="6"/>
        <v>0</v>
      </c>
      <c r="J95" s="45"/>
    </row>
    <row r="96" spans="1:10" x14ac:dyDescent="0.25">
      <c r="A96" s="119"/>
      <c r="B96" s="101"/>
      <c r="C96" s="51" t="s">
        <v>12</v>
      </c>
      <c r="D96" s="51"/>
      <c r="E96" s="11"/>
      <c r="F96" s="11"/>
      <c r="G96" s="11"/>
      <c r="H96" s="11"/>
      <c r="I96" s="10">
        <f t="shared" si="6"/>
        <v>0</v>
      </c>
      <c r="J96" s="45"/>
    </row>
    <row r="97" spans="1:10" x14ac:dyDescent="0.25">
      <c r="A97" s="119"/>
      <c r="B97" s="101"/>
      <c r="C97" s="51" t="s">
        <v>37</v>
      </c>
      <c r="D97" s="51"/>
      <c r="E97" s="11">
        <v>412.8</v>
      </c>
      <c r="F97" s="11"/>
      <c r="G97" s="11"/>
      <c r="H97" s="11"/>
      <c r="I97" s="10">
        <f t="shared" si="6"/>
        <v>0</v>
      </c>
      <c r="J97" s="45"/>
    </row>
    <row r="98" spans="1:10" x14ac:dyDescent="0.25">
      <c r="A98" s="120"/>
      <c r="B98" s="101"/>
      <c r="C98" s="51" t="s">
        <v>15</v>
      </c>
      <c r="D98" s="51" t="s">
        <v>110</v>
      </c>
      <c r="E98" s="11">
        <v>32.6</v>
      </c>
      <c r="F98" s="11">
        <v>100</v>
      </c>
      <c r="G98" s="11">
        <v>40</v>
      </c>
      <c r="H98" s="11">
        <v>50</v>
      </c>
      <c r="I98" s="10">
        <f t="shared" si="6"/>
        <v>190</v>
      </c>
      <c r="J98" s="45"/>
    </row>
    <row r="99" spans="1:10" x14ac:dyDescent="0.25">
      <c r="A99" s="79" t="s">
        <v>40</v>
      </c>
      <c r="B99" s="79" t="s">
        <v>43</v>
      </c>
      <c r="C99" s="9" t="s">
        <v>9</v>
      </c>
      <c r="D99" s="9" t="s">
        <v>110</v>
      </c>
      <c r="E99" s="10">
        <f>SUM(E100:E103)</f>
        <v>6587.2</v>
      </c>
      <c r="F99" s="10">
        <f>SUM(F100:F103)</f>
        <v>8606</v>
      </c>
      <c r="G99" s="10">
        <f>SUM(G100:G103)</f>
        <v>6703.7</v>
      </c>
      <c r="H99" s="10">
        <f>SUM(H100:H103)</f>
        <v>6050</v>
      </c>
      <c r="I99" s="10">
        <f t="shared" si="6"/>
        <v>21359.7</v>
      </c>
      <c r="J99" s="45"/>
    </row>
    <row r="100" spans="1:10" x14ac:dyDescent="0.25">
      <c r="A100" s="80"/>
      <c r="B100" s="80"/>
      <c r="C100" s="51" t="s">
        <v>11</v>
      </c>
      <c r="D100" s="51"/>
      <c r="E100" s="11"/>
      <c r="F100" s="11"/>
      <c r="G100" s="11"/>
      <c r="H100" s="11"/>
      <c r="I100" s="10">
        <f t="shared" si="6"/>
        <v>0</v>
      </c>
      <c r="J100" s="45"/>
    </row>
    <row r="101" spans="1:10" x14ac:dyDescent="0.25">
      <c r="A101" s="80"/>
      <c r="B101" s="80"/>
      <c r="C101" s="51" t="s">
        <v>12</v>
      </c>
      <c r="D101" s="51"/>
      <c r="E101" s="11"/>
      <c r="F101" s="11"/>
      <c r="G101" s="11"/>
      <c r="H101" s="11"/>
      <c r="I101" s="10">
        <f t="shared" si="6"/>
        <v>0</v>
      </c>
      <c r="J101" s="45"/>
    </row>
    <row r="102" spans="1:10" x14ac:dyDescent="0.25">
      <c r="A102" s="80"/>
      <c r="B102" s="80"/>
      <c r="C102" s="51" t="s">
        <v>37</v>
      </c>
      <c r="D102" s="51"/>
      <c r="E102" s="11">
        <v>320</v>
      </c>
      <c r="F102" s="11"/>
      <c r="G102" s="11"/>
      <c r="H102" s="11"/>
      <c r="I102" s="10">
        <f t="shared" si="6"/>
        <v>0</v>
      </c>
      <c r="J102" s="45"/>
    </row>
    <row r="103" spans="1:10" x14ac:dyDescent="0.25">
      <c r="A103" s="81"/>
      <c r="B103" s="81"/>
      <c r="C103" s="51" t="s">
        <v>15</v>
      </c>
      <c r="D103" s="51" t="s">
        <v>110</v>
      </c>
      <c r="E103" s="11">
        <v>6267.2</v>
      </c>
      <c r="F103" s="11">
        <v>8606</v>
      </c>
      <c r="G103" s="11">
        <v>6703.7</v>
      </c>
      <c r="H103" s="11">
        <v>6050</v>
      </c>
      <c r="I103" s="10">
        <f t="shared" si="6"/>
        <v>21359.7</v>
      </c>
      <c r="J103" s="45"/>
    </row>
    <row r="104" spans="1:10" ht="13.2" hidden="1" customHeight="1" x14ac:dyDescent="0.25">
      <c r="A104" s="79" t="s">
        <v>42</v>
      </c>
      <c r="B104" s="79" t="s">
        <v>44</v>
      </c>
      <c r="C104" s="9" t="s">
        <v>9</v>
      </c>
      <c r="D104" s="9" t="s">
        <v>22</v>
      </c>
      <c r="E104" s="10">
        <f>SUM(E105:E109)</f>
        <v>0</v>
      </c>
      <c r="F104" s="10"/>
      <c r="G104" s="10"/>
      <c r="H104" s="10"/>
      <c r="I104" s="10">
        <f t="shared" si="6"/>
        <v>0</v>
      </c>
      <c r="J104" s="45"/>
    </row>
    <row r="105" spans="1:10" hidden="1" x14ac:dyDescent="0.25">
      <c r="A105" s="80"/>
      <c r="B105" s="80"/>
      <c r="C105" s="51" t="s">
        <v>11</v>
      </c>
      <c r="D105" s="51"/>
      <c r="E105" s="11"/>
      <c r="F105" s="11"/>
      <c r="G105" s="11"/>
      <c r="H105" s="11"/>
      <c r="I105" s="10">
        <f t="shared" si="6"/>
        <v>0</v>
      </c>
      <c r="J105" s="45"/>
    </row>
    <row r="106" spans="1:10" hidden="1" x14ac:dyDescent="0.25">
      <c r="A106" s="80"/>
      <c r="B106" s="80"/>
      <c r="C106" s="51" t="s">
        <v>12</v>
      </c>
      <c r="D106" s="51"/>
      <c r="E106" s="11"/>
      <c r="F106" s="11"/>
      <c r="G106" s="11"/>
      <c r="H106" s="11"/>
      <c r="I106" s="10">
        <f t="shared" si="6"/>
        <v>0</v>
      </c>
      <c r="J106" s="45"/>
    </row>
    <row r="107" spans="1:10" hidden="1" x14ac:dyDescent="0.25">
      <c r="A107" s="80"/>
      <c r="B107" s="80"/>
      <c r="C107" s="51" t="s">
        <v>13</v>
      </c>
      <c r="D107" s="51"/>
      <c r="E107" s="11"/>
      <c r="F107" s="11"/>
      <c r="G107" s="11"/>
      <c r="H107" s="11"/>
      <c r="I107" s="10">
        <f t="shared" si="6"/>
        <v>0</v>
      </c>
      <c r="J107" s="45"/>
    </row>
    <row r="108" spans="1:10" hidden="1" x14ac:dyDescent="0.25">
      <c r="A108" s="80"/>
      <c r="B108" s="80"/>
      <c r="C108" s="51" t="s">
        <v>37</v>
      </c>
      <c r="D108" s="51"/>
      <c r="E108" s="11"/>
      <c r="F108" s="11"/>
      <c r="G108" s="11"/>
      <c r="H108" s="11"/>
      <c r="I108" s="10">
        <f t="shared" si="6"/>
        <v>0</v>
      </c>
      <c r="J108" s="45"/>
    </row>
    <row r="109" spans="1:10" hidden="1" x14ac:dyDescent="0.25">
      <c r="A109" s="81"/>
      <c r="B109" s="81"/>
      <c r="C109" s="51" t="s">
        <v>15</v>
      </c>
      <c r="D109" s="51" t="s">
        <v>22</v>
      </c>
      <c r="E109" s="11"/>
      <c r="F109" s="11"/>
      <c r="G109" s="11"/>
      <c r="H109" s="11"/>
      <c r="I109" s="10">
        <f t="shared" si="6"/>
        <v>0</v>
      </c>
      <c r="J109" s="45"/>
    </row>
    <row r="110" spans="1:10" ht="12.75" customHeight="1" x14ac:dyDescent="0.25">
      <c r="A110" s="79" t="s">
        <v>42</v>
      </c>
      <c r="B110" s="79" t="s">
        <v>135</v>
      </c>
      <c r="C110" s="9" t="s">
        <v>9</v>
      </c>
      <c r="D110" s="9" t="s">
        <v>110</v>
      </c>
      <c r="E110" s="10">
        <f>SUM(E111:E114)</f>
        <v>223.2</v>
      </c>
      <c r="F110" s="10">
        <f>SUM(F111:F114)</f>
        <v>388.7</v>
      </c>
      <c r="G110" s="10">
        <f>SUM(G111:G114)</f>
        <v>500.8</v>
      </c>
      <c r="H110" s="10">
        <f>SUM(H111:H114)</f>
        <v>100</v>
      </c>
      <c r="I110" s="10">
        <f t="shared" si="6"/>
        <v>989.5</v>
      </c>
      <c r="J110" s="45"/>
    </row>
    <row r="111" spans="1:10" x14ac:dyDescent="0.25">
      <c r="A111" s="80"/>
      <c r="B111" s="80"/>
      <c r="C111" s="51" t="s">
        <v>11</v>
      </c>
      <c r="D111" s="51"/>
      <c r="E111" s="11"/>
      <c r="F111" s="11"/>
      <c r="G111" s="11"/>
      <c r="H111" s="11"/>
      <c r="I111" s="10">
        <f t="shared" si="6"/>
        <v>0</v>
      </c>
      <c r="J111" s="45"/>
    </row>
    <row r="112" spans="1:10" x14ac:dyDescent="0.25">
      <c r="A112" s="80"/>
      <c r="B112" s="80"/>
      <c r="C112" s="51" t="s">
        <v>12</v>
      </c>
      <c r="D112" s="51"/>
      <c r="E112" s="20">
        <v>23.2</v>
      </c>
      <c r="F112" s="11">
        <v>288.7</v>
      </c>
      <c r="G112" s="11">
        <v>400.8</v>
      </c>
      <c r="H112" s="11"/>
      <c r="I112" s="10">
        <f t="shared" si="6"/>
        <v>689.5</v>
      </c>
      <c r="J112" s="45"/>
    </row>
    <row r="113" spans="1:10" x14ac:dyDescent="0.25">
      <c r="A113" s="80"/>
      <c r="B113" s="80"/>
      <c r="C113" s="51" t="s">
        <v>37</v>
      </c>
      <c r="D113" s="51"/>
      <c r="E113" s="11"/>
      <c r="F113" s="11"/>
      <c r="G113" s="11"/>
      <c r="H113" s="11"/>
      <c r="I113" s="10">
        <f t="shared" si="6"/>
        <v>0</v>
      </c>
      <c r="J113" s="45"/>
    </row>
    <row r="114" spans="1:10" x14ac:dyDescent="0.25">
      <c r="A114" s="81"/>
      <c r="B114" s="81"/>
      <c r="C114" s="51" t="s">
        <v>15</v>
      </c>
      <c r="D114" s="51" t="s">
        <v>110</v>
      </c>
      <c r="E114" s="11">
        <v>200</v>
      </c>
      <c r="F114" s="11">
        <v>100</v>
      </c>
      <c r="G114" s="11">
        <v>100</v>
      </c>
      <c r="H114" s="11">
        <v>100</v>
      </c>
      <c r="I114" s="10">
        <f t="shared" si="6"/>
        <v>300</v>
      </c>
      <c r="J114" s="45"/>
    </row>
    <row r="115" spans="1:10" ht="12.75" customHeight="1" x14ac:dyDescent="0.25">
      <c r="A115" s="79" t="s">
        <v>45</v>
      </c>
      <c r="B115" s="79" t="s">
        <v>138</v>
      </c>
      <c r="C115" s="9" t="s">
        <v>9</v>
      </c>
      <c r="D115" s="9" t="s">
        <v>110</v>
      </c>
      <c r="E115" s="10">
        <f>SUM(E116:E119)</f>
        <v>811.6</v>
      </c>
      <c r="F115" s="10">
        <f t="shared" ref="F115:H115" si="17">SUM(F116:F119)</f>
        <v>1900</v>
      </c>
      <c r="G115" s="10">
        <f t="shared" si="17"/>
        <v>0</v>
      </c>
      <c r="H115" s="10">
        <f t="shared" si="17"/>
        <v>0</v>
      </c>
      <c r="I115" s="10">
        <f t="shared" si="6"/>
        <v>1900</v>
      </c>
      <c r="J115" s="45"/>
    </row>
    <row r="116" spans="1:10" x14ac:dyDescent="0.25">
      <c r="A116" s="80"/>
      <c r="B116" s="80"/>
      <c r="C116" s="51" t="s">
        <v>11</v>
      </c>
      <c r="D116" s="51"/>
      <c r="E116" s="11"/>
      <c r="F116" s="11"/>
      <c r="G116" s="11"/>
      <c r="H116" s="11"/>
      <c r="I116" s="10">
        <f t="shared" si="6"/>
        <v>0</v>
      </c>
      <c r="J116" s="45"/>
    </row>
    <row r="117" spans="1:10" x14ac:dyDescent="0.25">
      <c r="A117" s="80"/>
      <c r="B117" s="80"/>
      <c r="C117" s="51" t="s">
        <v>12</v>
      </c>
      <c r="D117" s="51"/>
      <c r="E117" s="11">
        <v>698.4</v>
      </c>
      <c r="F117" s="11">
        <v>1800</v>
      </c>
      <c r="G117" s="11"/>
      <c r="H117" s="11"/>
      <c r="I117" s="10">
        <f t="shared" si="6"/>
        <v>1800</v>
      </c>
      <c r="J117" s="45"/>
    </row>
    <row r="118" spans="1:10" x14ac:dyDescent="0.25">
      <c r="A118" s="80"/>
      <c r="B118" s="80"/>
      <c r="C118" s="51" t="s">
        <v>37</v>
      </c>
      <c r="D118" s="51"/>
      <c r="E118" s="11"/>
      <c r="F118" s="11"/>
      <c r="G118" s="11"/>
      <c r="H118" s="11"/>
      <c r="I118" s="10">
        <f t="shared" si="6"/>
        <v>0</v>
      </c>
      <c r="J118" s="45"/>
    </row>
    <row r="119" spans="1:10" ht="14.4" customHeight="1" x14ac:dyDescent="0.25">
      <c r="A119" s="81"/>
      <c r="B119" s="81"/>
      <c r="C119" s="51" t="s">
        <v>15</v>
      </c>
      <c r="D119" s="51" t="s">
        <v>110</v>
      </c>
      <c r="E119" s="11">
        <v>113.2</v>
      </c>
      <c r="F119" s="11">
        <v>100</v>
      </c>
      <c r="G119" s="11"/>
      <c r="H119" s="11"/>
      <c r="I119" s="10">
        <f t="shared" si="6"/>
        <v>100</v>
      </c>
      <c r="J119" s="45"/>
    </row>
    <row r="120" spans="1:10" x14ac:dyDescent="0.25">
      <c r="A120" s="79" t="s">
        <v>47</v>
      </c>
      <c r="B120" s="79" t="s">
        <v>136</v>
      </c>
      <c r="C120" s="9" t="s">
        <v>9</v>
      </c>
      <c r="D120" s="9" t="s">
        <v>110</v>
      </c>
      <c r="E120" s="10">
        <f t="shared" ref="E120:H120" si="18">E124</f>
        <v>6231.4</v>
      </c>
      <c r="F120" s="10">
        <f t="shared" si="18"/>
        <v>6200</v>
      </c>
      <c r="G120" s="10">
        <f t="shared" si="18"/>
        <v>6300</v>
      </c>
      <c r="H120" s="10">
        <f t="shared" si="18"/>
        <v>6520</v>
      </c>
      <c r="I120" s="10">
        <f t="shared" si="6"/>
        <v>19020</v>
      </c>
      <c r="J120" s="45"/>
    </row>
    <row r="121" spans="1:10" x14ac:dyDescent="0.25">
      <c r="A121" s="80"/>
      <c r="B121" s="80"/>
      <c r="C121" s="51" t="s">
        <v>11</v>
      </c>
      <c r="D121" s="51"/>
      <c r="E121" s="11"/>
      <c r="F121" s="11"/>
      <c r="G121" s="11"/>
      <c r="H121" s="11"/>
      <c r="I121" s="10">
        <f t="shared" si="6"/>
        <v>0</v>
      </c>
      <c r="J121" s="45"/>
    </row>
    <row r="122" spans="1:10" x14ac:dyDescent="0.25">
      <c r="A122" s="80"/>
      <c r="B122" s="80"/>
      <c r="C122" s="51" t="s">
        <v>12</v>
      </c>
      <c r="D122" s="51"/>
      <c r="E122" s="11"/>
      <c r="F122" s="11"/>
      <c r="G122" s="11"/>
      <c r="H122" s="11"/>
      <c r="I122" s="10">
        <f t="shared" si="6"/>
        <v>0</v>
      </c>
      <c r="J122" s="45"/>
    </row>
    <row r="123" spans="1:10" x14ac:dyDescent="0.25">
      <c r="A123" s="80"/>
      <c r="B123" s="80"/>
      <c r="C123" s="51" t="s">
        <v>37</v>
      </c>
      <c r="D123" s="51"/>
      <c r="E123" s="11"/>
      <c r="F123" s="11"/>
      <c r="G123" s="11"/>
      <c r="H123" s="11"/>
      <c r="I123" s="10">
        <f t="shared" si="6"/>
        <v>0</v>
      </c>
      <c r="J123" s="45"/>
    </row>
    <row r="124" spans="1:10" x14ac:dyDescent="0.25">
      <c r="A124" s="81"/>
      <c r="B124" s="81"/>
      <c r="C124" s="51" t="s">
        <v>15</v>
      </c>
      <c r="D124" s="51" t="s">
        <v>110</v>
      </c>
      <c r="E124" s="11">
        <v>6231.4</v>
      </c>
      <c r="F124" s="11">
        <v>6200</v>
      </c>
      <c r="G124" s="11">
        <v>6300</v>
      </c>
      <c r="H124" s="11">
        <v>6520</v>
      </c>
      <c r="I124" s="10">
        <f t="shared" si="6"/>
        <v>19020</v>
      </c>
      <c r="J124" s="45"/>
    </row>
    <row r="125" spans="1:10" x14ac:dyDescent="0.25">
      <c r="A125" s="89" t="s">
        <v>48</v>
      </c>
      <c r="B125" s="92" t="s">
        <v>137</v>
      </c>
      <c r="C125" s="16" t="s">
        <v>9</v>
      </c>
      <c r="D125" s="9" t="s">
        <v>110</v>
      </c>
      <c r="E125" s="31">
        <f>SUM(E126:E129)</f>
        <v>0</v>
      </c>
      <c r="F125" s="31">
        <f>SUM(F126:F129)</f>
        <v>0</v>
      </c>
      <c r="G125" s="31">
        <f>SUM(G126:G129)</f>
        <v>6050</v>
      </c>
      <c r="H125" s="31">
        <f>SUM(H126:H129)</f>
        <v>0</v>
      </c>
      <c r="I125" s="10">
        <f>SUM(F125:H125)</f>
        <v>6050</v>
      </c>
      <c r="J125" s="45"/>
    </row>
    <row r="126" spans="1:10" x14ac:dyDescent="0.25">
      <c r="A126" s="90"/>
      <c r="B126" s="92"/>
      <c r="C126" s="16" t="s">
        <v>11</v>
      </c>
      <c r="D126" s="51"/>
      <c r="E126" s="31"/>
      <c r="F126" s="31"/>
      <c r="G126" s="31"/>
      <c r="H126" s="31"/>
      <c r="I126" s="10">
        <f>SUM(F126:H126)</f>
        <v>0</v>
      </c>
      <c r="J126" s="45"/>
    </row>
    <row r="127" spans="1:10" x14ac:dyDescent="0.25">
      <c r="A127" s="90"/>
      <c r="B127" s="92"/>
      <c r="C127" s="16" t="s">
        <v>12</v>
      </c>
      <c r="D127" s="51"/>
      <c r="E127" s="31"/>
      <c r="F127" s="31"/>
      <c r="G127" s="31">
        <v>5384.5</v>
      </c>
      <c r="H127" s="31"/>
      <c r="I127" s="10">
        <f>SUM(F127:H127)</f>
        <v>5384.5</v>
      </c>
      <c r="J127" s="45"/>
    </row>
    <row r="128" spans="1:10" x14ac:dyDescent="0.25">
      <c r="A128" s="90"/>
      <c r="B128" s="92"/>
      <c r="C128" s="16" t="s">
        <v>37</v>
      </c>
      <c r="D128" s="51"/>
      <c r="E128" s="31"/>
      <c r="F128" s="31"/>
      <c r="G128" s="31"/>
      <c r="H128" s="31"/>
      <c r="I128" s="10">
        <f>SUM(F128:H128)</f>
        <v>0</v>
      </c>
      <c r="J128" s="45"/>
    </row>
    <row r="129" spans="1:10" x14ac:dyDescent="0.25">
      <c r="A129" s="91"/>
      <c r="B129" s="92"/>
      <c r="C129" s="16" t="s">
        <v>15</v>
      </c>
      <c r="D129" s="51" t="s">
        <v>110</v>
      </c>
      <c r="E129" s="31"/>
      <c r="F129" s="31"/>
      <c r="G129" s="31">
        <v>665.5</v>
      </c>
      <c r="H129" s="31"/>
      <c r="I129" s="10">
        <f>SUM(F129:H129)</f>
        <v>665.5</v>
      </c>
      <c r="J129" s="45"/>
    </row>
    <row r="130" spans="1:10" ht="25.05" customHeight="1" x14ac:dyDescent="0.25">
      <c r="A130" s="95">
        <v>4</v>
      </c>
      <c r="B130" s="121" t="s">
        <v>50</v>
      </c>
      <c r="C130" s="9" t="s">
        <v>9</v>
      </c>
      <c r="D130" s="9" t="s">
        <v>110</v>
      </c>
      <c r="E130" s="10">
        <f t="shared" ref="E130:H134" si="19">E135</f>
        <v>13069.5</v>
      </c>
      <c r="F130" s="10">
        <f t="shared" si="19"/>
        <v>14553.1</v>
      </c>
      <c r="G130" s="10">
        <f t="shared" si="19"/>
        <v>10150</v>
      </c>
      <c r="H130" s="10">
        <f t="shared" si="19"/>
        <v>10450</v>
      </c>
      <c r="I130" s="10">
        <f t="shared" si="6"/>
        <v>35153.1</v>
      </c>
      <c r="J130" s="61" t="s">
        <v>129</v>
      </c>
    </row>
    <row r="131" spans="1:10" x14ac:dyDescent="0.25">
      <c r="A131" s="96"/>
      <c r="B131" s="122"/>
      <c r="C131" s="9" t="s">
        <v>11</v>
      </c>
      <c r="D131" s="51"/>
      <c r="E131" s="10">
        <f t="shared" si="19"/>
        <v>0</v>
      </c>
      <c r="F131" s="10">
        <f t="shared" si="19"/>
        <v>0</v>
      </c>
      <c r="G131" s="10">
        <f t="shared" si="19"/>
        <v>0</v>
      </c>
      <c r="H131" s="10">
        <f t="shared" si="19"/>
        <v>0</v>
      </c>
      <c r="I131" s="10">
        <f t="shared" si="6"/>
        <v>0</v>
      </c>
      <c r="J131" s="45"/>
    </row>
    <row r="132" spans="1:10" x14ac:dyDescent="0.25">
      <c r="A132" s="96"/>
      <c r="B132" s="122"/>
      <c r="C132" s="9" t="s">
        <v>12</v>
      </c>
      <c r="D132" s="51"/>
      <c r="E132" s="10">
        <f t="shared" si="19"/>
        <v>2379.5</v>
      </c>
      <c r="F132" s="10">
        <f t="shared" si="19"/>
        <v>2466</v>
      </c>
      <c r="G132" s="10">
        <f t="shared" si="19"/>
        <v>0</v>
      </c>
      <c r="H132" s="10">
        <f t="shared" si="19"/>
        <v>0</v>
      </c>
      <c r="I132" s="10">
        <f t="shared" si="6"/>
        <v>2466</v>
      </c>
      <c r="J132" s="45"/>
    </row>
    <row r="133" spans="1:10" x14ac:dyDescent="0.25">
      <c r="A133" s="96"/>
      <c r="B133" s="122"/>
      <c r="C133" s="9" t="s">
        <v>37</v>
      </c>
      <c r="D133" s="51"/>
      <c r="E133" s="10">
        <f t="shared" si="19"/>
        <v>350</v>
      </c>
      <c r="F133" s="10">
        <f t="shared" si="19"/>
        <v>0</v>
      </c>
      <c r="G133" s="10">
        <f t="shared" si="19"/>
        <v>0</v>
      </c>
      <c r="H133" s="10">
        <f t="shared" si="19"/>
        <v>0</v>
      </c>
      <c r="I133" s="10">
        <f t="shared" si="6"/>
        <v>0</v>
      </c>
      <c r="J133" s="45"/>
    </row>
    <row r="134" spans="1:10" ht="15" customHeight="1" x14ac:dyDescent="0.25">
      <c r="A134" s="97"/>
      <c r="B134" s="123"/>
      <c r="C134" s="9" t="s">
        <v>15</v>
      </c>
      <c r="D134" s="51" t="s">
        <v>110</v>
      </c>
      <c r="E134" s="10">
        <f t="shared" si="19"/>
        <v>10340</v>
      </c>
      <c r="F134" s="10">
        <f t="shared" si="19"/>
        <v>12087.1</v>
      </c>
      <c r="G134" s="10">
        <f t="shared" si="19"/>
        <v>10150</v>
      </c>
      <c r="H134" s="10">
        <f t="shared" si="19"/>
        <v>10450</v>
      </c>
      <c r="I134" s="10">
        <f t="shared" si="6"/>
        <v>32687.1</v>
      </c>
      <c r="J134" s="45"/>
    </row>
    <row r="135" spans="1:10" ht="25.2" customHeight="1" x14ac:dyDescent="0.25">
      <c r="A135" s="95"/>
      <c r="B135" s="95" t="s">
        <v>51</v>
      </c>
      <c r="C135" s="9" t="s">
        <v>9</v>
      </c>
      <c r="D135" s="9" t="s">
        <v>110</v>
      </c>
      <c r="E135" s="10">
        <f t="shared" ref="E135:H139" si="20">E140+E145+E150+E155+E160</f>
        <v>13069.5</v>
      </c>
      <c r="F135" s="10">
        <f t="shared" si="20"/>
        <v>14553.1</v>
      </c>
      <c r="G135" s="10">
        <f t="shared" si="20"/>
        <v>10150</v>
      </c>
      <c r="H135" s="10">
        <f t="shared" si="20"/>
        <v>10450</v>
      </c>
      <c r="I135" s="10">
        <f t="shared" si="6"/>
        <v>35153.1</v>
      </c>
      <c r="J135" s="61" t="s">
        <v>129</v>
      </c>
    </row>
    <row r="136" spans="1:10" ht="12.75" customHeight="1" x14ac:dyDescent="0.25">
      <c r="A136" s="96"/>
      <c r="B136" s="96"/>
      <c r="C136" s="51" t="s">
        <v>11</v>
      </c>
      <c r="D136" s="51"/>
      <c r="E136" s="10">
        <f t="shared" si="20"/>
        <v>0</v>
      </c>
      <c r="F136" s="10">
        <f t="shared" si="20"/>
        <v>0</v>
      </c>
      <c r="G136" s="10">
        <f t="shared" si="20"/>
        <v>0</v>
      </c>
      <c r="H136" s="10">
        <f t="shared" si="20"/>
        <v>0</v>
      </c>
      <c r="I136" s="10">
        <f t="shared" si="6"/>
        <v>0</v>
      </c>
      <c r="J136" s="45"/>
    </row>
    <row r="137" spans="1:10" ht="12.75" customHeight="1" x14ac:dyDescent="0.25">
      <c r="A137" s="96"/>
      <c r="B137" s="96"/>
      <c r="C137" s="51" t="s">
        <v>12</v>
      </c>
      <c r="D137" s="51"/>
      <c r="E137" s="10">
        <f t="shared" si="20"/>
        <v>2379.5</v>
      </c>
      <c r="F137" s="10">
        <f t="shared" si="20"/>
        <v>2466</v>
      </c>
      <c r="G137" s="10">
        <f t="shared" si="20"/>
        <v>0</v>
      </c>
      <c r="H137" s="10">
        <f t="shared" si="20"/>
        <v>0</v>
      </c>
      <c r="I137" s="10">
        <f t="shared" si="6"/>
        <v>2466</v>
      </c>
      <c r="J137" s="45"/>
    </row>
    <row r="138" spans="1:10" ht="12.75" customHeight="1" x14ac:dyDescent="0.25">
      <c r="A138" s="96"/>
      <c r="B138" s="96"/>
      <c r="C138" s="51" t="s">
        <v>37</v>
      </c>
      <c r="D138" s="51"/>
      <c r="E138" s="10">
        <f t="shared" si="20"/>
        <v>350</v>
      </c>
      <c r="F138" s="10">
        <f t="shared" si="20"/>
        <v>0</v>
      </c>
      <c r="G138" s="10">
        <f t="shared" si="20"/>
        <v>0</v>
      </c>
      <c r="H138" s="10">
        <f t="shared" si="20"/>
        <v>0</v>
      </c>
      <c r="I138" s="10">
        <f t="shared" si="6"/>
        <v>0</v>
      </c>
      <c r="J138" s="45"/>
    </row>
    <row r="139" spans="1:10" ht="18" customHeight="1" x14ac:dyDescent="0.25">
      <c r="A139" s="97"/>
      <c r="B139" s="97"/>
      <c r="C139" s="51" t="s">
        <v>15</v>
      </c>
      <c r="D139" s="51" t="s">
        <v>110</v>
      </c>
      <c r="E139" s="10">
        <f t="shared" si="20"/>
        <v>10340</v>
      </c>
      <c r="F139" s="10">
        <f t="shared" si="20"/>
        <v>12087.1</v>
      </c>
      <c r="G139" s="10">
        <f t="shared" si="20"/>
        <v>10150</v>
      </c>
      <c r="H139" s="10">
        <f t="shared" si="20"/>
        <v>10450</v>
      </c>
      <c r="I139" s="10">
        <f t="shared" si="6"/>
        <v>32687.1</v>
      </c>
      <c r="J139" s="45"/>
    </row>
    <row r="140" spans="1:10" x14ac:dyDescent="0.25">
      <c r="A140" s="105" t="s">
        <v>18</v>
      </c>
      <c r="B140" s="79" t="s">
        <v>52</v>
      </c>
      <c r="C140" s="9" t="s">
        <v>9</v>
      </c>
      <c r="D140" s="9" t="s">
        <v>110</v>
      </c>
      <c r="E140" s="10">
        <f>SUM(E141:E144)</f>
        <v>6130.1</v>
      </c>
      <c r="F140" s="10">
        <f>SUM(F141:F144)</f>
        <v>7000</v>
      </c>
      <c r="G140" s="10">
        <f>SUM(G141:G144)</f>
        <v>7100</v>
      </c>
      <c r="H140" s="10">
        <f>SUM(H141:H144)</f>
        <v>7300</v>
      </c>
      <c r="I140" s="10">
        <f t="shared" si="6"/>
        <v>21400</v>
      </c>
      <c r="J140" s="45"/>
    </row>
    <row r="141" spans="1:10" x14ac:dyDescent="0.25">
      <c r="A141" s="105"/>
      <c r="B141" s="80"/>
      <c r="C141" s="51" t="s">
        <v>11</v>
      </c>
      <c r="D141" s="51"/>
      <c r="E141" s="11"/>
      <c r="F141" s="11"/>
      <c r="G141" s="11"/>
      <c r="H141" s="11"/>
      <c r="I141" s="10">
        <f t="shared" ref="I141:I176" si="21">SUM(F141:H141)</f>
        <v>0</v>
      </c>
      <c r="J141" s="45"/>
    </row>
    <row r="142" spans="1:10" x14ac:dyDescent="0.25">
      <c r="A142" s="105"/>
      <c r="B142" s="80"/>
      <c r="C142" s="51" t="s">
        <v>12</v>
      </c>
      <c r="D142" s="51"/>
      <c r="E142" s="11"/>
      <c r="F142" s="11"/>
      <c r="G142" s="11"/>
      <c r="H142" s="11"/>
      <c r="I142" s="10">
        <f t="shared" si="21"/>
        <v>0</v>
      </c>
      <c r="J142" s="45"/>
    </row>
    <row r="143" spans="1:10" x14ac:dyDescent="0.25">
      <c r="A143" s="105"/>
      <c r="B143" s="80"/>
      <c r="C143" s="51" t="s">
        <v>37</v>
      </c>
      <c r="D143" s="51"/>
      <c r="E143" s="11"/>
      <c r="F143" s="11"/>
      <c r="G143" s="11"/>
      <c r="H143" s="11"/>
      <c r="I143" s="10">
        <f t="shared" si="21"/>
        <v>0</v>
      </c>
      <c r="J143" s="45"/>
    </row>
    <row r="144" spans="1:10" x14ac:dyDescent="0.25">
      <c r="A144" s="105"/>
      <c r="B144" s="81"/>
      <c r="C144" s="51" t="s">
        <v>15</v>
      </c>
      <c r="D144" s="51" t="s">
        <v>110</v>
      </c>
      <c r="E144" s="11">
        <v>6130.1</v>
      </c>
      <c r="F144" s="11">
        <v>7000</v>
      </c>
      <c r="G144" s="11">
        <v>7100</v>
      </c>
      <c r="H144" s="11">
        <v>7300</v>
      </c>
      <c r="I144" s="10">
        <f t="shared" si="21"/>
        <v>21400</v>
      </c>
      <c r="J144" s="45"/>
    </row>
    <row r="145" spans="1:10" x14ac:dyDescent="0.25">
      <c r="A145" s="118" t="s">
        <v>20</v>
      </c>
      <c r="B145" s="101" t="s">
        <v>53</v>
      </c>
      <c r="C145" s="9" t="s">
        <v>9</v>
      </c>
      <c r="D145" s="9" t="s">
        <v>110</v>
      </c>
      <c r="E145" s="10">
        <f>SUM(E146:E149)</f>
        <v>2005.5</v>
      </c>
      <c r="F145" s="10">
        <f>SUM(F146:F149)</f>
        <v>2650</v>
      </c>
      <c r="G145" s="10">
        <f>SUM(G146:G149)</f>
        <v>2700</v>
      </c>
      <c r="H145" s="10">
        <f>SUM(H146:H149)</f>
        <v>2800</v>
      </c>
      <c r="I145" s="10">
        <f t="shared" si="21"/>
        <v>8150</v>
      </c>
      <c r="J145" s="45"/>
    </row>
    <row r="146" spans="1:10" x14ac:dyDescent="0.25">
      <c r="A146" s="119"/>
      <c r="B146" s="101"/>
      <c r="C146" s="51" t="s">
        <v>11</v>
      </c>
      <c r="D146" s="51"/>
      <c r="E146" s="11"/>
      <c r="F146" s="11"/>
      <c r="G146" s="11"/>
      <c r="H146" s="11"/>
      <c r="I146" s="10">
        <f t="shared" si="21"/>
        <v>0</v>
      </c>
      <c r="J146" s="45"/>
    </row>
    <row r="147" spans="1:10" x14ac:dyDescent="0.25">
      <c r="A147" s="119"/>
      <c r="B147" s="101"/>
      <c r="C147" s="51" t="s">
        <v>12</v>
      </c>
      <c r="D147" s="51"/>
      <c r="E147" s="11"/>
      <c r="F147" s="11"/>
      <c r="G147" s="11"/>
      <c r="H147" s="11"/>
      <c r="I147" s="10">
        <f t="shared" si="21"/>
        <v>0</v>
      </c>
      <c r="J147" s="45"/>
    </row>
    <row r="148" spans="1:10" x14ac:dyDescent="0.25">
      <c r="A148" s="119"/>
      <c r="B148" s="101"/>
      <c r="C148" s="51" t="s">
        <v>37</v>
      </c>
      <c r="D148" s="51"/>
      <c r="E148" s="11"/>
      <c r="F148" s="11"/>
      <c r="G148" s="11"/>
      <c r="H148" s="11"/>
      <c r="I148" s="10">
        <f t="shared" si="21"/>
        <v>0</v>
      </c>
      <c r="J148" s="45"/>
    </row>
    <row r="149" spans="1:10" x14ac:dyDescent="0.25">
      <c r="A149" s="120"/>
      <c r="B149" s="101"/>
      <c r="C149" s="51" t="s">
        <v>15</v>
      </c>
      <c r="D149" s="51" t="s">
        <v>110</v>
      </c>
      <c r="E149" s="11">
        <v>2005.5</v>
      </c>
      <c r="F149" s="11">
        <v>2650</v>
      </c>
      <c r="G149" s="11">
        <v>2700</v>
      </c>
      <c r="H149" s="11">
        <v>2800</v>
      </c>
      <c r="I149" s="10">
        <f t="shared" si="21"/>
        <v>8150</v>
      </c>
      <c r="J149" s="45"/>
    </row>
    <row r="150" spans="1:10" ht="12.75" customHeight="1" x14ac:dyDescent="0.25">
      <c r="A150" s="105" t="s">
        <v>40</v>
      </c>
      <c r="B150" s="105" t="s">
        <v>54</v>
      </c>
      <c r="C150" s="9" t="s">
        <v>9</v>
      </c>
      <c r="D150" s="9" t="s">
        <v>110</v>
      </c>
      <c r="E150" s="10">
        <f>E152+E154</f>
        <v>3959</v>
      </c>
      <c r="F150" s="10">
        <f>F152+F154</f>
        <v>4132</v>
      </c>
      <c r="G150" s="10">
        <f>G152+G154</f>
        <v>0</v>
      </c>
      <c r="H150" s="10">
        <f>H152+H154</f>
        <v>0</v>
      </c>
      <c r="I150" s="10">
        <f t="shared" si="21"/>
        <v>4132</v>
      </c>
      <c r="J150" s="45"/>
    </row>
    <row r="151" spans="1:10" x14ac:dyDescent="0.25">
      <c r="A151" s="105"/>
      <c r="B151" s="105"/>
      <c r="C151" s="51" t="s">
        <v>11</v>
      </c>
      <c r="D151" s="51"/>
      <c r="E151" s="11"/>
      <c r="F151" s="11"/>
      <c r="G151" s="11"/>
      <c r="H151" s="11"/>
      <c r="I151" s="10">
        <f t="shared" si="21"/>
        <v>0</v>
      </c>
      <c r="J151" s="45"/>
    </row>
    <row r="152" spans="1:10" x14ac:dyDescent="0.25">
      <c r="A152" s="105"/>
      <c r="B152" s="105"/>
      <c r="C152" s="51" t="s">
        <v>12</v>
      </c>
      <c r="D152" s="51"/>
      <c r="E152" s="20">
        <v>1979.5</v>
      </c>
      <c r="F152" s="11">
        <v>2066</v>
      </c>
      <c r="G152" s="11"/>
      <c r="H152" s="11"/>
      <c r="I152" s="10">
        <f t="shared" si="21"/>
        <v>2066</v>
      </c>
      <c r="J152" s="45"/>
    </row>
    <row r="153" spans="1:10" x14ac:dyDescent="0.25">
      <c r="A153" s="105"/>
      <c r="B153" s="105"/>
      <c r="C153" s="51" t="s">
        <v>37</v>
      </c>
      <c r="D153" s="51"/>
      <c r="E153" s="11"/>
      <c r="F153" s="11"/>
      <c r="G153" s="11"/>
      <c r="H153" s="11"/>
      <c r="I153" s="10">
        <f t="shared" si="21"/>
        <v>0</v>
      </c>
      <c r="J153" s="45"/>
    </row>
    <row r="154" spans="1:10" x14ac:dyDescent="0.25">
      <c r="A154" s="105"/>
      <c r="B154" s="105"/>
      <c r="C154" s="51" t="s">
        <v>15</v>
      </c>
      <c r="D154" s="51" t="s">
        <v>110</v>
      </c>
      <c r="E154" s="20">
        <v>1979.5</v>
      </c>
      <c r="F154" s="11">
        <v>2066</v>
      </c>
      <c r="G154" s="11"/>
      <c r="H154" s="11"/>
      <c r="I154" s="10">
        <f t="shared" si="21"/>
        <v>2066</v>
      </c>
      <c r="J154" s="45"/>
    </row>
    <row r="155" spans="1:10" ht="13.2" customHeight="1" x14ac:dyDescent="0.25">
      <c r="A155" s="105" t="s">
        <v>42</v>
      </c>
      <c r="B155" s="105" t="s">
        <v>55</v>
      </c>
      <c r="C155" s="9" t="s">
        <v>9</v>
      </c>
      <c r="D155" s="9" t="s">
        <v>110</v>
      </c>
      <c r="E155" s="21">
        <f>SUM(E156:E159)</f>
        <v>543.5</v>
      </c>
      <c r="F155" s="10">
        <f>SUM(F156:F159)</f>
        <v>350</v>
      </c>
      <c r="G155" s="10">
        <f>SUM(G156:G159)</f>
        <v>350</v>
      </c>
      <c r="H155" s="10">
        <f>SUM(H156:H159)</f>
        <v>350</v>
      </c>
      <c r="I155" s="10">
        <f t="shared" si="21"/>
        <v>1050</v>
      </c>
      <c r="J155" s="45"/>
    </row>
    <row r="156" spans="1:10" x14ac:dyDescent="0.25">
      <c r="A156" s="105"/>
      <c r="B156" s="105"/>
      <c r="C156" s="51" t="s">
        <v>11</v>
      </c>
      <c r="D156" s="51"/>
      <c r="E156" s="11"/>
      <c r="F156" s="11"/>
      <c r="G156" s="11"/>
      <c r="H156" s="11"/>
      <c r="I156" s="10">
        <f t="shared" si="21"/>
        <v>0</v>
      </c>
      <c r="J156" s="45"/>
    </row>
    <row r="157" spans="1:10" x14ac:dyDescent="0.25">
      <c r="A157" s="105"/>
      <c r="B157" s="105"/>
      <c r="C157" s="51" t="s">
        <v>12</v>
      </c>
      <c r="D157" s="51"/>
      <c r="E157" s="11"/>
      <c r="F157" s="11"/>
      <c r="G157" s="11"/>
      <c r="H157" s="11"/>
      <c r="I157" s="10">
        <f t="shared" si="21"/>
        <v>0</v>
      </c>
      <c r="J157" s="45"/>
    </row>
    <row r="158" spans="1:10" x14ac:dyDescent="0.25">
      <c r="A158" s="105"/>
      <c r="B158" s="105"/>
      <c r="C158" s="51" t="s">
        <v>37</v>
      </c>
      <c r="D158" s="51"/>
      <c r="E158" s="11">
        <v>350</v>
      </c>
      <c r="F158" s="11"/>
      <c r="G158" s="11"/>
      <c r="H158" s="11"/>
      <c r="I158" s="10">
        <f t="shared" si="21"/>
        <v>0</v>
      </c>
      <c r="J158" s="45"/>
    </row>
    <row r="159" spans="1:10" x14ac:dyDescent="0.25">
      <c r="A159" s="105"/>
      <c r="B159" s="105"/>
      <c r="C159" s="51" t="s">
        <v>15</v>
      </c>
      <c r="D159" s="51" t="s">
        <v>110</v>
      </c>
      <c r="E159" s="20">
        <v>193.5</v>
      </c>
      <c r="F159" s="11">
        <v>350</v>
      </c>
      <c r="G159" s="11">
        <v>350</v>
      </c>
      <c r="H159" s="11">
        <v>350</v>
      </c>
      <c r="I159" s="10">
        <f t="shared" si="21"/>
        <v>1050</v>
      </c>
      <c r="J159" s="45"/>
    </row>
    <row r="160" spans="1:10" ht="13.2" customHeight="1" x14ac:dyDescent="0.25">
      <c r="A160" s="105" t="s">
        <v>45</v>
      </c>
      <c r="B160" s="118" t="s">
        <v>56</v>
      </c>
      <c r="C160" s="9" t="s">
        <v>9</v>
      </c>
      <c r="D160" s="9" t="s">
        <v>110</v>
      </c>
      <c r="E160" s="10">
        <f>SUM(E161:E164)</f>
        <v>431.4</v>
      </c>
      <c r="F160" s="10">
        <f>SUM(F161:F164)</f>
        <v>421.1</v>
      </c>
      <c r="G160" s="10">
        <f>SUM(G161:G164)</f>
        <v>0</v>
      </c>
      <c r="H160" s="10">
        <f>SUM(H161:H164)</f>
        <v>0</v>
      </c>
      <c r="I160" s="10">
        <f t="shared" si="21"/>
        <v>421.1</v>
      </c>
      <c r="J160" s="45"/>
    </row>
    <row r="161" spans="1:10" x14ac:dyDescent="0.25">
      <c r="A161" s="105"/>
      <c r="B161" s="119"/>
      <c r="C161" s="51" t="s">
        <v>11</v>
      </c>
      <c r="D161" s="51"/>
      <c r="E161" s="11"/>
      <c r="F161" s="11"/>
      <c r="G161" s="11"/>
      <c r="H161" s="11"/>
      <c r="I161" s="10">
        <f t="shared" si="21"/>
        <v>0</v>
      </c>
      <c r="J161" s="45"/>
    </row>
    <row r="162" spans="1:10" x14ac:dyDescent="0.25">
      <c r="A162" s="105"/>
      <c r="B162" s="119"/>
      <c r="C162" s="51" t="s">
        <v>12</v>
      </c>
      <c r="D162" s="51"/>
      <c r="E162" s="11">
        <v>400</v>
      </c>
      <c r="F162" s="11">
        <v>400</v>
      </c>
      <c r="G162" s="11"/>
      <c r="H162" s="11"/>
      <c r="I162" s="10">
        <f t="shared" si="21"/>
        <v>400</v>
      </c>
      <c r="J162" s="45"/>
    </row>
    <row r="163" spans="1:10" x14ac:dyDescent="0.25">
      <c r="A163" s="105"/>
      <c r="B163" s="119"/>
      <c r="C163" s="51" t="s">
        <v>37</v>
      </c>
      <c r="D163" s="51"/>
      <c r="E163" s="11"/>
      <c r="F163" s="11"/>
      <c r="G163" s="11"/>
      <c r="H163" s="11"/>
      <c r="I163" s="10">
        <f t="shared" si="21"/>
        <v>0</v>
      </c>
      <c r="J163" s="45"/>
    </row>
    <row r="164" spans="1:10" ht="13.5" customHeight="1" x14ac:dyDescent="0.25">
      <c r="A164" s="105"/>
      <c r="B164" s="120"/>
      <c r="C164" s="51" t="s">
        <v>15</v>
      </c>
      <c r="D164" s="51" t="s">
        <v>110</v>
      </c>
      <c r="E164" s="11">
        <v>31.4</v>
      </c>
      <c r="F164" s="11">
        <v>21.1</v>
      </c>
      <c r="G164" s="11"/>
      <c r="H164" s="11"/>
      <c r="I164" s="10">
        <f t="shared" si="21"/>
        <v>21.1</v>
      </c>
      <c r="J164" s="45"/>
    </row>
    <row r="165" spans="1:10" s="17" customFormat="1" ht="0.75" hidden="1" customHeight="1" x14ac:dyDescent="0.25">
      <c r="A165" s="111" t="s">
        <v>57</v>
      </c>
      <c r="B165" s="112" t="s">
        <v>58</v>
      </c>
      <c r="C165" s="13" t="s">
        <v>9</v>
      </c>
      <c r="D165" s="9" t="s">
        <v>10</v>
      </c>
      <c r="E165" s="18">
        <v>432</v>
      </c>
      <c r="F165" s="18"/>
      <c r="G165" s="18"/>
      <c r="H165" s="18"/>
      <c r="I165" s="10">
        <f t="shared" si="21"/>
        <v>0</v>
      </c>
      <c r="J165" s="49"/>
    </row>
    <row r="166" spans="1:10" s="17" customFormat="1" hidden="1" x14ac:dyDescent="0.25">
      <c r="A166" s="111"/>
      <c r="B166" s="113"/>
      <c r="C166" s="16" t="s">
        <v>11</v>
      </c>
      <c r="D166" s="51"/>
      <c r="E166" s="18"/>
      <c r="F166" s="18"/>
      <c r="G166" s="18"/>
      <c r="H166" s="18"/>
      <c r="I166" s="10">
        <f t="shared" si="21"/>
        <v>0</v>
      </c>
      <c r="J166" s="49"/>
    </row>
    <row r="167" spans="1:10" s="17" customFormat="1" hidden="1" x14ac:dyDescent="0.25">
      <c r="A167" s="111"/>
      <c r="B167" s="113"/>
      <c r="C167" s="16" t="s">
        <v>12</v>
      </c>
      <c r="D167" s="51"/>
      <c r="E167" s="18"/>
      <c r="F167" s="18"/>
      <c r="G167" s="18"/>
      <c r="H167" s="18"/>
      <c r="I167" s="10">
        <f t="shared" si="21"/>
        <v>0</v>
      </c>
      <c r="J167" s="49"/>
    </row>
    <row r="168" spans="1:10" s="17" customFormat="1" hidden="1" x14ac:dyDescent="0.25">
      <c r="A168" s="111"/>
      <c r="B168" s="113"/>
      <c r="C168" s="16" t="s">
        <v>13</v>
      </c>
      <c r="D168" s="51"/>
      <c r="E168" s="18"/>
      <c r="F168" s="18"/>
      <c r="G168" s="18"/>
      <c r="H168" s="18"/>
      <c r="I168" s="10">
        <f t="shared" si="21"/>
        <v>0</v>
      </c>
      <c r="J168" s="49"/>
    </row>
    <row r="169" spans="1:10" s="17" customFormat="1" hidden="1" x14ac:dyDescent="0.25">
      <c r="A169" s="111"/>
      <c r="B169" s="113"/>
      <c r="C169" s="16" t="s">
        <v>37</v>
      </c>
      <c r="D169" s="51"/>
      <c r="E169" s="18"/>
      <c r="F169" s="18"/>
      <c r="G169" s="18"/>
      <c r="H169" s="18"/>
      <c r="I169" s="10">
        <f t="shared" si="21"/>
        <v>0</v>
      </c>
      <c r="J169" s="49"/>
    </row>
    <row r="170" spans="1:10" s="17" customFormat="1" ht="1.5" hidden="1" customHeight="1" x14ac:dyDescent="0.25">
      <c r="A170" s="111"/>
      <c r="B170" s="114"/>
      <c r="C170" s="16" t="s">
        <v>15</v>
      </c>
      <c r="D170" s="51" t="s">
        <v>10</v>
      </c>
      <c r="E170" s="18">
        <v>32</v>
      </c>
      <c r="F170" s="18"/>
      <c r="G170" s="18"/>
      <c r="H170" s="18"/>
      <c r="I170" s="10">
        <f t="shared" si="21"/>
        <v>0</v>
      </c>
      <c r="J170" s="49"/>
    </row>
    <row r="171" spans="1:10" ht="26.4" x14ac:dyDescent="0.25">
      <c r="A171" s="95">
        <v>5</v>
      </c>
      <c r="B171" s="115" t="s">
        <v>59</v>
      </c>
      <c r="C171" s="9" t="s">
        <v>9</v>
      </c>
      <c r="D171" s="9" t="s">
        <v>110</v>
      </c>
      <c r="E171" s="10">
        <f>SUM(E172:E175)</f>
        <v>2775.7999999999997</v>
      </c>
      <c r="F171" s="10">
        <f>SUM(F172:F175)</f>
        <v>3700</v>
      </c>
      <c r="G171" s="10">
        <f>SUM(G172:G175)</f>
        <v>3200</v>
      </c>
      <c r="H171" s="10">
        <f>SUM(H172:H175)</f>
        <v>3200</v>
      </c>
      <c r="I171" s="10">
        <f t="shared" si="21"/>
        <v>10100</v>
      </c>
      <c r="J171" s="61" t="s">
        <v>130</v>
      </c>
    </row>
    <row r="172" spans="1:10" x14ac:dyDescent="0.25">
      <c r="A172" s="96"/>
      <c r="B172" s="116"/>
      <c r="C172" s="9" t="s">
        <v>11</v>
      </c>
      <c r="D172" s="51"/>
      <c r="E172" s="11">
        <f t="shared" ref="E172:H175" si="22">E177</f>
        <v>0</v>
      </c>
      <c r="F172" s="11">
        <f t="shared" si="22"/>
        <v>0</v>
      </c>
      <c r="G172" s="11">
        <f t="shared" si="22"/>
        <v>0</v>
      </c>
      <c r="H172" s="11">
        <f t="shared" si="22"/>
        <v>0</v>
      </c>
      <c r="I172" s="10">
        <f t="shared" si="21"/>
        <v>0</v>
      </c>
      <c r="J172" s="45"/>
    </row>
    <row r="173" spans="1:10" x14ac:dyDescent="0.25">
      <c r="A173" s="96"/>
      <c r="B173" s="116"/>
      <c r="C173" s="9" t="s">
        <v>12</v>
      </c>
      <c r="D173" s="51"/>
      <c r="E173" s="11">
        <f t="shared" si="22"/>
        <v>0</v>
      </c>
      <c r="F173" s="11">
        <f t="shared" si="22"/>
        <v>0</v>
      </c>
      <c r="G173" s="11">
        <f t="shared" si="22"/>
        <v>0</v>
      </c>
      <c r="H173" s="11">
        <f t="shared" si="22"/>
        <v>0</v>
      </c>
      <c r="I173" s="10">
        <f t="shared" si="21"/>
        <v>0</v>
      </c>
      <c r="J173" s="45"/>
    </row>
    <row r="174" spans="1:10" x14ac:dyDescent="0.25">
      <c r="A174" s="96"/>
      <c r="B174" s="116"/>
      <c r="C174" s="9" t="s">
        <v>37</v>
      </c>
      <c r="D174" s="51"/>
      <c r="E174" s="11">
        <f t="shared" si="22"/>
        <v>152.6</v>
      </c>
      <c r="F174" s="11">
        <f t="shared" si="22"/>
        <v>0</v>
      </c>
      <c r="G174" s="11">
        <f t="shared" si="22"/>
        <v>0</v>
      </c>
      <c r="H174" s="11">
        <f t="shared" si="22"/>
        <v>0</v>
      </c>
      <c r="I174" s="10">
        <f t="shared" si="21"/>
        <v>0</v>
      </c>
      <c r="J174" s="45"/>
    </row>
    <row r="175" spans="1:10" ht="13.5" customHeight="1" x14ac:dyDescent="0.25">
      <c r="A175" s="97"/>
      <c r="B175" s="117"/>
      <c r="C175" s="9" t="s">
        <v>15</v>
      </c>
      <c r="D175" s="51" t="s">
        <v>110</v>
      </c>
      <c r="E175" s="11">
        <f t="shared" si="22"/>
        <v>2623.2</v>
      </c>
      <c r="F175" s="11">
        <f t="shared" si="22"/>
        <v>3700</v>
      </c>
      <c r="G175" s="11">
        <f t="shared" si="22"/>
        <v>3200</v>
      </c>
      <c r="H175" s="11">
        <f t="shared" si="22"/>
        <v>3200</v>
      </c>
      <c r="I175" s="10">
        <f t="shared" si="21"/>
        <v>10100</v>
      </c>
      <c r="J175" s="45"/>
    </row>
    <row r="176" spans="1:10" ht="24" customHeight="1" x14ac:dyDescent="0.25">
      <c r="A176" s="95"/>
      <c r="B176" s="95" t="s">
        <v>60</v>
      </c>
      <c r="C176" s="9" t="s">
        <v>9</v>
      </c>
      <c r="D176" s="9" t="s">
        <v>110</v>
      </c>
      <c r="E176" s="10">
        <f>SUM(E177:E180)</f>
        <v>2775.7999999999997</v>
      </c>
      <c r="F176" s="10">
        <f>SUM(F177:F180)</f>
        <v>3700</v>
      </c>
      <c r="G176" s="10">
        <f>SUM(G177:G180)</f>
        <v>3200</v>
      </c>
      <c r="H176" s="10">
        <f>SUM(H177:H180)</f>
        <v>3200</v>
      </c>
      <c r="I176" s="10">
        <f t="shared" si="21"/>
        <v>10100</v>
      </c>
      <c r="J176" s="61" t="s">
        <v>130</v>
      </c>
    </row>
    <row r="177" spans="1:10" ht="13.5" customHeight="1" x14ac:dyDescent="0.25">
      <c r="A177" s="96"/>
      <c r="B177" s="96"/>
      <c r="C177" s="51" t="s">
        <v>11</v>
      </c>
      <c r="D177" s="51"/>
      <c r="E177" s="11">
        <f t="shared" ref="E177:H180" si="23">E182+E187+E192</f>
        <v>0</v>
      </c>
      <c r="F177" s="11">
        <f t="shared" si="23"/>
        <v>0</v>
      </c>
      <c r="G177" s="11">
        <f t="shared" si="23"/>
        <v>0</v>
      </c>
      <c r="H177" s="11">
        <f t="shared" si="23"/>
        <v>0</v>
      </c>
      <c r="I177" s="10">
        <f t="shared" ref="I177:I225" si="24">SUM(F177:H177)</f>
        <v>0</v>
      </c>
      <c r="J177" s="45"/>
    </row>
    <row r="178" spans="1:10" ht="13.5" customHeight="1" x14ac:dyDescent="0.25">
      <c r="A178" s="96"/>
      <c r="B178" s="96"/>
      <c r="C178" s="51" t="s">
        <v>12</v>
      </c>
      <c r="D178" s="51"/>
      <c r="E178" s="11">
        <f t="shared" si="23"/>
        <v>0</v>
      </c>
      <c r="F178" s="11">
        <f t="shared" si="23"/>
        <v>0</v>
      </c>
      <c r="G178" s="11">
        <f t="shared" si="23"/>
        <v>0</v>
      </c>
      <c r="H178" s="11">
        <f t="shared" si="23"/>
        <v>0</v>
      </c>
      <c r="I178" s="10">
        <f t="shared" si="24"/>
        <v>0</v>
      </c>
      <c r="J178" s="45"/>
    </row>
    <row r="179" spans="1:10" ht="13.5" customHeight="1" x14ac:dyDescent="0.25">
      <c r="A179" s="96"/>
      <c r="B179" s="96"/>
      <c r="C179" s="51" t="s">
        <v>37</v>
      </c>
      <c r="D179" s="51"/>
      <c r="E179" s="11">
        <f t="shared" si="23"/>
        <v>152.6</v>
      </c>
      <c r="F179" s="11">
        <f t="shared" si="23"/>
        <v>0</v>
      </c>
      <c r="G179" s="11">
        <f t="shared" si="23"/>
        <v>0</v>
      </c>
      <c r="H179" s="11">
        <f t="shared" si="23"/>
        <v>0</v>
      </c>
      <c r="I179" s="10">
        <f t="shared" si="24"/>
        <v>0</v>
      </c>
      <c r="J179" s="45"/>
    </row>
    <row r="180" spans="1:10" ht="13.5" customHeight="1" x14ac:dyDescent="0.25">
      <c r="A180" s="97"/>
      <c r="B180" s="97"/>
      <c r="C180" s="51" t="s">
        <v>15</v>
      </c>
      <c r="D180" s="51" t="s">
        <v>110</v>
      </c>
      <c r="E180" s="11">
        <f t="shared" si="23"/>
        <v>2623.2</v>
      </c>
      <c r="F180" s="11">
        <f t="shared" si="23"/>
        <v>3700</v>
      </c>
      <c r="G180" s="11">
        <f t="shared" si="23"/>
        <v>3200</v>
      </c>
      <c r="H180" s="11">
        <f t="shared" si="23"/>
        <v>3200</v>
      </c>
      <c r="I180" s="10">
        <f t="shared" si="24"/>
        <v>10100</v>
      </c>
      <c r="J180" s="45"/>
    </row>
    <row r="181" spans="1:10" x14ac:dyDescent="0.25">
      <c r="A181" s="105" t="s">
        <v>18</v>
      </c>
      <c r="B181" s="79" t="s">
        <v>61</v>
      </c>
      <c r="C181" s="9" t="s">
        <v>9</v>
      </c>
      <c r="D181" s="9" t="s">
        <v>110</v>
      </c>
      <c r="E181" s="10">
        <f>SUM(E182:E185)</f>
        <v>217.2</v>
      </c>
      <c r="F181" s="10">
        <f>SUM(F182:F185)</f>
        <v>150</v>
      </c>
      <c r="G181" s="10">
        <f>SUM(G182:G185)</f>
        <v>200</v>
      </c>
      <c r="H181" s="10">
        <f>SUM(H182:H185)</f>
        <v>200</v>
      </c>
      <c r="I181" s="10">
        <f t="shared" si="24"/>
        <v>550</v>
      </c>
      <c r="J181" s="45"/>
    </row>
    <row r="182" spans="1:10" x14ac:dyDescent="0.25">
      <c r="A182" s="105"/>
      <c r="B182" s="80"/>
      <c r="C182" s="51" t="s">
        <v>11</v>
      </c>
      <c r="D182" s="51"/>
      <c r="E182" s="11"/>
      <c r="F182" s="11"/>
      <c r="G182" s="11"/>
      <c r="H182" s="11"/>
      <c r="I182" s="10">
        <f t="shared" si="24"/>
        <v>0</v>
      </c>
      <c r="J182" s="45"/>
    </row>
    <row r="183" spans="1:10" x14ac:dyDescent="0.25">
      <c r="A183" s="105"/>
      <c r="B183" s="80"/>
      <c r="C183" s="51" t="s">
        <v>12</v>
      </c>
      <c r="D183" s="51"/>
      <c r="E183" s="11"/>
      <c r="F183" s="11"/>
      <c r="G183" s="11"/>
      <c r="H183" s="11"/>
      <c r="I183" s="10">
        <f t="shared" si="24"/>
        <v>0</v>
      </c>
      <c r="J183" s="45"/>
    </row>
    <row r="184" spans="1:10" x14ac:dyDescent="0.25">
      <c r="A184" s="105"/>
      <c r="B184" s="80"/>
      <c r="C184" s="51" t="s">
        <v>37</v>
      </c>
      <c r="D184" s="51"/>
      <c r="E184" s="11"/>
      <c r="F184" s="11"/>
      <c r="G184" s="11"/>
      <c r="H184" s="11"/>
      <c r="I184" s="10">
        <f t="shared" si="24"/>
        <v>0</v>
      </c>
      <c r="J184" s="45"/>
    </row>
    <row r="185" spans="1:10" x14ac:dyDescent="0.25">
      <c r="A185" s="105"/>
      <c r="B185" s="81"/>
      <c r="C185" s="51" t="s">
        <v>15</v>
      </c>
      <c r="D185" s="51" t="s">
        <v>110</v>
      </c>
      <c r="E185" s="11">
        <v>217.2</v>
      </c>
      <c r="F185" s="11">
        <v>150</v>
      </c>
      <c r="G185" s="11">
        <v>200</v>
      </c>
      <c r="H185" s="11">
        <v>200</v>
      </c>
      <c r="I185" s="10">
        <f t="shared" si="24"/>
        <v>550</v>
      </c>
      <c r="J185" s="45"/>
    </row>
    <row r="186" spans="1:10" x14ac:dyDescent="0.25">
      <c r="A186" s="76" t="s">
        <v>20</v>
      </c>
      <c r="B186" s="79" t="s">
        <v>62</v>
      </c>
      <c r="C186" s="9" t="s">
        <v>9</v>
      </c>
      <c r="D186" s="9" t="s">
        <v>110</v>
      </c>
      <c r="E186" s="10">
        <f>SUM(E187:E190)</f>
        <v>523</v>
      </c>
      <c r="F186" s="10">
        <f>SUM(F187:F190)</f>
        <v>600</v>
      </c>
      <c r="G186" s="10">
        <f>SUM(G187:G190)</f>
        <v>500</v>
      </c>
      <c r="H186" s="10">
        <f>SUM(H187:H190)</f>
        <v>500</v>
      </c>
      <c r="I186" s="10">
        <f t="shared" ref="I186:I190" si="25">SUM(F186:H186)</f>
        <v>1600</v>
      </c>
      <c r="J186" s="45"/>
    </row>
    <row r="187" spans="1:10" x14ac:dyDescent="0.25">
      <c r="A187" s="77"/>
      <c r="B187" s="80"/>
      <c r="C187" s="51" t="s">
        <v>11</v>
      </c>
      <c r="D187" s="51"/>
      <c r="E187" s="11"/>
      <c r="F187" s="11"/>
      <c r="G187" s="11"/>
      <c r="H187" s="11"/>
      <c r="I187" s="10">
        <f t="shared" si="25"/>
        <v>0</v>
      </c>
      <c r="J187" s="45"/>
    </row>
    <row r="188" spans="1:10" x14ac:dyDescent="0.25">
      <c r="A188" s="77"/>
      <c r="B188" s="80"/>
      <c r="C188" s="51" t="s">
        <v>12</v>
      </c>
      <c r="D188" s="51"/>
      <c r="E188" s="11"/>
      <c r="F188" s="11"/>
      <c r="G188" s="11"/>
      <c r="H188" s="11"/>
      <c r="I188" s="10">
        <f t="shared" si="25"/>
        <v>0</v>
      </c>
      <c r="J188" s="45"/>
    </row>
    <row r="189" spans="1:10" x14ac:dyDescent="0.25">
      <c r="A189" s="77"/>
      <c r="B189" s="80"/>
      <c r="C189" s="51" t="s">
        <v>37</v>
      </c>
      <c r="D189" s="51"/>
      <c r="E189" s="11">
        <v>77.599999999999994</v>
      </c>
      <c r="F189" s="11"/>
      <c r="G189" s="11"/>
      <c r="H189" s="11"/>
      <c r="I189" s="10">
        <f t="shared" si="25"/>
        <v>0</v>
      </c>
      <c r="J189" s="45"/>
    </row>
    <row r="190" spans="1:10" x14ac:dyDescent="0.25">
      <c r="A190" s="78"/>
      <c r="B190" s="81"/>
      <c r="C190" s="51" t="s">
        <v>15</v>
      </c>
      <c r="D190" s="51" t="s">
        <v>110</v>
      </c>
      <c r="E190" s="11">
        <v>445.4</v>
      </c>
      <c r="F190" s="11">
        <v>600</v>
      </c>
      <c r="G190" s="11">
        <v>500</v>
      </c>
      <c r="H190" s="11">
        <v>500</v>
      </c>
      <c r="I190" s="10">
        <f t="shared" si="25"/>
        <v>1600</v>
      </c>
      <c r="J190" s="45"/>
    </row>
    <row r="191" spans="1:10" x14ac:dyDescent="0.25">
      <c r="A191" s="76" t="s">
        <v>40</v>
      </c>
      <c r="B191" s="79" t="s">
        <v>63</v>
      </c>
      <c r="C191" s="9" t="s">
        <v>9</v>
      </c>
      <c r="D191" s="9" t="s">
        <v>110</v>
      </c>
      <c r="E191" s="10">
        <f>SUM(E192:E195)</f>
        <v>2035.6</v>
      </c>
      <c r="F191" s="10">
        <f>SUM(F192:F195)</f>
        <v>2950</v>
      </c>
      <c r="G191" s="10">
        <f>SUM(G192:G195)</f>
        <v>2500</v>
      </c>
      <c r="H191" s="10">
        <f>SUM(H192:H195)</f>
        <v>2500</v>
      </c>
      <c r="I191" s="10">
        <f t="shared" si="24"/>
        <v>7950</v>
      </c>
      <c r="J191" s="45"/>
    </row>
    <row r="192" spans="1:10" x14ac:dyDescent="0.25">
      <c r="A192" s="77"/>
      <c r="B192" s="80"/>
      <c r="C192" s="51" t="s">
        <v>11</v>
      </c>
      <c r="D192" s="51"/>
      <c r="E192" s="11"/>
      <c r="F192" s="11"/>
      <c r="G192" s="11"/>
      <c r="H192" s="11"/>
      <c r="I192" s="10">
        <f t="shared" si="24"/>
        <v>0</v>
      </c>
      <c r="J192" s="45"/>
    </row>
    <row r="193" spans="1:10" x14ac:dyDescent="0.25">
      <c r="A193" s="77"/>
      <c r="B193" s="80"/>
      <c r="C193" s="51" t="s">
        <v>12</v>
      </c>
      <c r="D193" s="51"/>
      <c r="E193" s="11"/>
      <c r="F193" s="11"/>
      <c r="G193" s="11"/>
      <c r="H193" s="11"/>
      <c r="I193" s="10">
        <f t="shared" si="24"/>
        <v>0</v>
      </c>
      <c r="J193" s="45"/>
    </row>
    <row r="194" spans="1:10" x14ac:dyDescent="0.25">
      <c r="A194" s="77"/>
      <c r="B194" s="80"/>
      <c r="C194" s="51" t="s">
        <v>37</v>
      </c>
      <c r="D194" s="51"/>
      <c r="E194" s="11">
        <v>75</v>
      </c>
      <c r="F194" s="11"/>
      <c r="G194" s="11"/>
      <c r="H194" s="11"/>
      <c r="I194" s="10">
        <f t="shared" si="24"/>
        <v>0</v>
      </c>
      <c r="J194" s="45"/>
    </row>
    <row r="195" spans="1:10" ht="13.2" customHeight="1" x14ac:dyDescent="0.25">
      <c r="A195" s="78"/>
      <c r="B195" s="81"/>
      <c r="C195" s="51" t="s">
        <v>15</v>
      </c>
      <c r="D195" s="51" t="s">
        <v>110</v>
      </c>
      <c r="E195" s="11">
        <v>1960.6</v>
      </c>
      <c r="F195" s="11">
        <v>2950</v>
      </c>
      <c r="G195" s="11">
        <v>2500</v>
      </c>
      <c r="H195" s="11">
        <v>2500</v>
      </c>
      <c r="I195" s="10">
        <f t="shared" si="24"/>
        <v>7950</v>
      </c>
      <c r="J195" s="45"/>
    </row>
    <row r="196" spans="1:10" ht="26.4" x14ac:dyDescent="0.25">
      <c r="A196" s="95">
        <v>6</v>
      </c>
      <c r="B196" s="107" t="s">
        <v>133</v>
      </c>
      <c r="C196" s="9" t="s">
        <v>9</v>
      </c>
      <c r="D196" s="9" t="s">
        <v>110</v>
      </c>
      <c r="E196" s="10">
        <f>SUM(E197:E200)</f>
        <v>0</v>
      </c>
      <c r="F196" s="10">
        <f>SUM(F197:F200)</f>
        <v>200</v>
      </c>
      <c r="G196" s="10">
        <f>SUM(G197:G200)</f>
        <v>400</v>
      </c>
      <c r="H196" s="10">
        <f>SUM(H197:H200)</f>
        <v>200</v>
      </c>
      <c r="I196" s="10">
        <f t="shared" si="24"/>
        <v>800</v>
      </c>
      <c r="J196" s="61" t="s">
        <v>124</v>
      </c>
    </row>
    <row r="197" spans="1:10" x14ac:dyDescent="0.25">
      <c r="A197" s="96"/>
      <c r="B197" s="107"/>
      <c r="C197" s="9" t="s">
        <v>11</v>
      </c>
      <c r="D197" s="51"/>
      <c r="E197" s="11"/>
      <c r="F197" s="11"/>
      <c r="G197" s="11"/>
      <c r="H197" s="11"/>
      <c r="I197" s="10">
        <f t="shared" si="24"/>
        <v>0</v>
      </c>
      <c r="J197" s="45"/>
    </row>
    <row r="198" spans="1:10" ht="14.25" customHeight="1" x14ac:dyDescent="0.25">
      <c r="A198" s="96"/>
      <c r="B198" s="107"/>
      <c r="C198" s="9" t="s">
        <v>12</v>
      </c>
      <c r="D198" s="51"/>
      <c r="E198" s="11"/>
      <c r="F198" s="11"/>
      <c r="G198" s="11"/>
      <c r="H198" s="11"/>
      <c r="I198" s="10">
        <f t="shared" si="24"/>
        <v>0</v>
      </c>
      <c r="J198" s="45"/>
    </row>
    <row r="199" spans="1:10" x14ac:dyDescent="0.25">
      <c r="A199" s="96"/>
      <c r="B199" s="107"/>
      <c r="C199" s="9" t="s">
        <v>37</v>
      </c>
      <c r="D199" s="51"/>
      <c r="E199" s="10"/>
      <c r="F199" s="10"/>
      <c r="G199" s="10"/>
      <c r="H199" s="10"/>
      <c r="I199" s="10">
        <f t="shared" si="24"/>
        <v>0</v>
      </c>
      <c r="J199" s="45"/>
    </row>
    <row r="200" spans="1:10" ht="13.5" customHeight="1" x14ac:dyDescent="0.25">
      <c r="A200" s="97"/>
      <c r="B200" s="107"/>
      <c r="C200" s="9" t="s">
        <v>15</v>
      </c>
      <c r="D200" s="51" t="s">
        <v>110</v>
      </c>
      <c r="E200" s="10">
        <v>0</v>
      </c>
      <c r="F200" s="10">
        <f>F205</f>
        <v>200</v>
      </c>
      <c r="G200" s="10">
        <f t="shared" ref="G200:H200" si="26">G205</f>
        <v>400</v>
      </c>
      <c r="H200" s="10">
        <f t="shared" si="26"/>
        <v>200</v>
      </c>
      <c r="I200" s="10">
        <f t="shared" si="24"/>
        <v>800</v>
      </c>
      <c r="J200" s="45"/>
    </row>
    <row r="201" spans="1:10" ht="25.2" customHeight="1" x14ac:dyDescent="0.25">
      <c r="A201" s="76"/>
      <c r="B201" s="95" t="s">
        <v>65</v>
      </c>
      <c r="C201" s="9" t="s">
        <v>9</v>
      </c>
      <c r="D201" s="9" t="s">
        <v>110</v>
      </c>
      <c r="E201" s="10">
        <f>SUM(E202:E205)</f>
        <v>0</v>
      </c>
      <c r="F201" s="10">
        <f>SUM(F202:F205)</f>
        <v>200</v>
      </c>
      <c r="G201" s="10">
        <f>SUM(G202:G205)</f>
        <v>400</v>
      </c>
      <c r="H201" s="10">
        <f>SUM(H202:H205)</f>
        <v>200</v>
      </c>
      <c r="I201" s="10">
        <f t="shared" si="24"/>
        <v>800</v>
      </c>
      <c r="J201" s="61" t="s">
        <v>130</v>
      </c>
    </row>
    <row r="202" spans="1:10" ht="13.5" customHeight="1" x14ac:dyDescent="0.25">
      <c r="A202" s="77"/>
      <c r="B202" s="96"/>
      <c r="C202" s="51" t="s">
        <v>11</v>
      </c>
      <c r="D202" s="51"/>
      <c r="E202" s="10"/>
      <c r="F202" s="10"/>
      <c r="G202" s="10"/>
      <c r="H202" s="10"/>
      <c r="I202" s="10">
        <f t="shared" si="24"/>
        <v>0</v>
      </c>
      <c r="J202" s="45"/>
    </row>
    <row r="203" spans="1:10" ht="13.5" customHeight="1" x14ac:dyDescent="0.25">
      <c r="A203" s="77"/>
      <c r="B203" s="96"/>
      <c r="C203" s="51" t="s">
        <v>12</v>
      </c>
      <c r="D203" s="51"/>
      <c r="E203" s="10"/>
      <c r="F203" s="10"/>
      <c r="G203" s="10"/>
      <c r="H203" s="10"/>
      <c r="I203" s="10">
        <f t="shared" si="24"/>
        <v>0</v>
      </c>
      <c r="J203" s="45"/>
    </row>
    <row r="204" spans="1:10" ht="13.5" customHeight="1" x14ac:dyDescent="0.25">
      <c r="A204" s="77"/>
      <c r="B204" s="96"/>
      <c r="C204" s="51" t="s">
        <v>37</v>
      </c>
      <c r="D204" s="51"/>
      <c r="E204" s="10"/>
      <c r="F204" s="10"/>
      <c r="G204" s="10"/>
      <c r="H204" s="10"/>
      <c r="I204" s="10">
        <f t="shared" si="24"/>
        <v>0</v>
      </c>
      <c r="J204" s="45"/>
    </row>
    <row r="205" spans="1:10" ht="13.5" customHeight="1" x14ac:dyDescent="0.25">
      <c r="A205" s="78"/>
      <c r="B205" s="97"/>
      <c r="C205" s="51" t="s">
        <v>15</v>
      </c>
      <c r="D205" s="51" t="s">
        <v>110</v>
      </c>
      <c r="E205" s="10">
        <f>E210+E215</f>
        <v>0</v>
      </c>
      <c r="F205" s="10">
        <f>F210+F215</f>
        <v>200</v>
      </c>
      <c r="G205" s="10">
        <f>G210+G215</f>
        <v>400</v>
      </c>
      <c r="H205" s="10">
        <f>H210+H215</f>
        <v>200</v>
      </c>
      <c r="I205" s="10">
        <f t="shared" si="24"/>
        <v>800</v>
      </c>
      <c r="J205" s="45"/>
    </row>
    <row r="206" spans="1:10" x14ac:dyDescent="0.25">
      <c r="A206" s="101" t="s">
        <v>66</v>
      </c>
      <c r="B206" s="79" t="s">
        <v>67</v>
      </c>
      <c r="C206" s="9" t="s">
        <v>9</v>
      </c>
      <c r="D206" s="9" t="s">
        <v>110</v>
      </c>
      <c r="E206" s="10">
        <v>0</v>
      </c>
      <c r="F206" s="10">
        <v>0</v>
      </c>
      <c r="G206" s="10">
        <v>0</v>
      </c>
      <c r="H206" s="10">
        <v>0</v>
      </c>
      <c r="I206" s="10">
        <f t="shared" si="24"/>
        <v>0</v>
      </c>
      <c r="J206" s="45"/>
    </row>
    <row r="207" spans="1:10" x14ac:dyDescent="0.25">
      <c r="A207" s="101"/>
      <c r="B207" s="80"/>
      <c r="C207" s="51" t="s">
        <v>11</v>
      </c>
      <c r="D207" s="51"/>
      <c r="E207" s="10"/>
      <c r="F207" s="10"/>
      <c r="G207" s="10"/>
      <c r="H207" s="10"/>
      <c r="I207" s="10">
        <f t="shared" si="24"/>
        <v>0</v>
      </c>
      <c r="J207" s="45"/>
    </row>
    <row r="208" spans="1:10" x14ac:dyDescent="0.25">
      <c r="A208" s="101"/>
      <c r="B208" s="80"/>
      <c r="C208" s="51" t="s">
        <v>12</v>
      </c>
      <c r="D208" s="51"/>
      <c r="E208" s="10"/>
      <c r="F208" s="10"/>
      <c r="G208" s="10"/>
      <c r="H208" s="10"/>
      <c r="I208" s="10">
        <f t="shared" si="24"/>
        <v>0</v>
      </c>
      <c r="J208" s="45"/>
    </row>
    <row r="209" spans="1:10" x14ac:dyDescent="0.25">
      <c r="A209" s="101"/>
      <c r="B209" s="80"/>
      <c r="C209" s="51" t="s">
        <v>37</v>
      </c>
      <c r="D209" s="51"/>
      <c r="E209" s="10"/>
      <c r="F209" s="10"/>
      <c r="G209" s="10"/>
      <c r="H209" s="10"/>
      <c r="I209" s="10">
        <f t="shared" si="24"/>
        <v>0</v>
      </c>
      <c r="J209" s="45"/>
    </row>
    <row r="210" spans="1:10" x14ac:dyDescent="0.25">
      <c r="A210" s="101"/>
      <c r="B210" s="81"/>
      <c r="C210" s="51" t="s">
        <v>15</v>
      </c>
      <c r="D210" s="51" t="s">
        <v>110</v>
      </c>
      <c r="E210" s="11">
        <v>0</v>
      </c>
      <c r="F210" s="11">
        <v>200</v>
      </c>
      <c r="G210" s="11">
        <v>200</v>
      </c>
      <c r="H210" s="11">
        <v>0</v>
      </c>
      <c r="I210" s="10">
        <f t="shared" si="24"/>
        <v>400</v>
      </c>
      <c r="J210" s="45"/>
    </row>
    <row r="211" spans="1:10" x14ac:dyDescent="0.25">
      <c r="A211" s="101" t="s">
        <v>68</v>
      </c>
      <c r="B211" s="79" t="s">
        <v>69</v>
      </c>
      <c r="C211" s="9" t="s">
        <v>9</v>
      </c>
      <c r="D211" s="9" t="s">
        <v>110</v>
      </c>
      <c r="E211" s="10">
        <v>0</v>
      </c>
      <c r="F211" s="10">
        <v>0</v>
      </c>
      <c r="G211" s="10">
        <v>200</v>
      </c>
      <c r="H211" s="10">
        <v>200</v>
      </c>
      <c r="I211" s="10">
        <f t="shared" si="24"/>
        <v>400</v>
      </c>
      <c r="J211" s="45"/>
    </row>
    <row r="212" spans="1:10" x14ac:dyDescent="0.25">
      <c r="A212" s="101"/>
      <c r="B212" s="80"/>
      <c r="C212" s="51" t="s">
        <v>11</v>
      </c>
      <c r="D212" s="51"/>
      <c r="E212" s="10"/>
      <c r="F212" s="10"/>
      <c r="G212" s="10"/>
      <c r="H212" s="10"/>
      <c r="I212" s="10">
        <f t="shared" si="24"/>
        <v>0</v>
      </c>
      <c r="J212" s="45"/>
    </row>
    <row r="213" spans="1:10" x14ac:dyDescent="0.25">
      <c r="A213" s="101"/>
      <c r="B213" s="80"/>
      <c r="C213" s="51" t="s">
        <v>12</v>
      </c>
      <c r="D213" s="51"/>
      <c r="E213" s="10"/>
      <c r="F213" s="10"/>
      <c r="G213" s="10"/>
      <c r="H213" s="10"/>
      <c r="I213" s="10">
        <f t="shared" si="24"/>
        <v>0</v>
      </c>
      <c r="J213" s="45"/>
    </row>
    <row r="214" spans="1:10" x14ac:dyDescent="0.25">
      <c r="A214" s="101"/>
      <c r="B214" s="80"/>
      <c r="C214" s="51" t="s">
        <v>37</v>
      </c>
      <c r="D214" s="51"/>
      <c r="E214" s="10"/>
      <c r="F214" s="10"/>
      <c r="G214" s="10"/>
      <c r="H214" s="10"/>
      <c r="I214" s="10">
        <f t="shared" si="24"/>
        <v>0</v>
      </c>
      <c r="J214" s="45"/>
    </row>
    <row r="215" spans="1:10" x14ac:dyDescent="0.25">
      <c r="A215" s="101"/>
      <c r="B215" s="81"/>
      <c r="C215" s="51" t="s">
        <v>15</v>
      </c>
      <c r="D215" s="51" t="s">
        <v>110</v>
      </c>
      <c r="E215" s="11">
        <v>0</v>
      </c>
      <c r="F215" s="11">
        <v>0</v>
      </c>
      <c r="G215" s="11">
        <v>200</v>
      </c>
      <c r="H215" s="11">
        <v>200</v>
      </c>
      <c r="I215" s="10">
        <f t="shared" si="24"/>
        <v>400</v>
      </c>
      <c r="J215" s="45"/>
    </row>
    <row r="216" spans="1:10" ht="26.4" x14ac:dyDescent="0.25">
      <c r="A216" s="95">
        <v>7</v>
      </c>
      <c r="B216" s="107" t="s">
        <v>70</v>
      </c>
      <c r="C216" s="9" t="s">
        <v>9</v>
      </c>
      <c r="D216" s="9" t="s">
        <v>110</v>
      </c>
      <c r="E216" s="10">
        <f t="shared" ref="E216:H220" si="27">E221</f>
        <v>17482.399999999998</v>
      </c>
      <c r="F216" s="10">
        <f t="shared" si="27"/>
        <v>31078.500000000004</v>
      </c>
      <c r="G216" s="10">
        <f t="shared" si="27"/>
        <v>22727.7</v>
      </c>
      <c r="H216" s="10">
        <f t="shared" si="27"/>
        <v>21890</v>
      </c>
      <c r="I216" s="10">
        <f t="shared" si="24"/>
        <v>75696.200000000012</v>
      </c>
      <c r="J216" s="61" t="s">
        <v>124</v>
      </c>
    </row>
    <row r="217" spans="1:10" x14ac:dyDescent="0.25">
      <c r="A217" s="96"/>
      <c r="B217" s="107"/>
      <c r="C217" s="9" t="s">
        <v>11</v>
      </c>
      <c r="D217" s="51"/>
      <c r="E217" s="10">
        <f t="shared" si="27"/>
        <v>0</v>
      </c>
      <c r="F217" s="10">
        <f t="shared" si="27"/>
        <v>0</v>
      </c>
      <c r="G217" s="10">
        <f t="shared" si="27"/>
        <v>0</v>
      </c>
      <c r="H217" s="10">
        <f t="shared" si="27"/>
        <v>0</v>
      </c>
      <c r="I217" s="10">
        <f t="shared" si="24"/>
        <v>0</v>
      </c>
      <c r="J217" s="45"/>
    </row>
    <row r="218" spans="1:10" x14ac:dyDescent="0.25">
      <c r="A218" s="96"/>
      <c r="B218" s="107"/>
      <c r="C218" s="9" t="s">
        <v>12</v>
      </c>
      <c r="D218" s="51"/>
      <c r="E218" s="10">
        <f t="shared" si="27"/>
        <v>3986.7999999999997</v>
      </c>
      <c r="F218" s="10">
        <f t="shared" si="27"/>
        <v>10583.2</v>
      </c>
      <c r="G218" s="10">
        <f t="shared" si="27"/>
        <v>1704</v>
      </c>
      <c r="H218" s="10">
        <f t="shared" si="27"/>
        <v>0</v>
      </c>
      <c r="I218" s="10">
        <f t="shared" si="24"/>
        <v>12287.2</v>
      </c>
      <c r="J218" s="45"/>
    </row>
    <row r="219" spans="1:10" x14ac:dyDescent="0.25">
      <c r="A219" s="96"/>
      <c r="B219" s="107"/>
      <c r="C219" s="9" t="s">
        <v>37</v>
      </c>
      <c r="D219" s="51"/>
      <c r="E219" s="10">
        <f t="shared" si="27"/>
        <v>1312.8</v>
      </c>
      <c r="F219" s="10">
        <f t="shared" si="27"/>
        <v>0</v>
      </c>
      <c r="G219" s="10">
        <f t="shared" si="27"/>
        <v>0</v>
      </c>
      <c r="H219" s="10">
        <f t="shared" si="27"/>
        <v>0</v>
      </c>
      <c r="I219" s="10">
        <f t="shared" si="24"/>
        <v>0</v>
      </c>
      <c r="J219" s="45"/>
    </row>
    <row r="220" spans="1:10" x14ac:dyDescent="0.25">
      <c r="A220" s="97"/>
      <c r="B220" s="107"/>
      <c r="C220" s="9" t="s">
        <v>15</v>
      </c>
      <c r="D220" s="51" t="s">
        <v>110</v>
      </c>
      <c r="E220" s="10">
        <f t="shared" si="27"/>
        <v>12182.8</v>
      </c>
      <c r="F220" s="10">
        <f t="shared" si="27"/>
        <v>20495.300000000003</v>
      </c>
      <c r="G220" s="10">
        <f t="shared" si="27"/>
        <v>21023.7</v>
      </c>
      <c r="H220" s="10">
        <f t="shared" si="27"/>
        <v>21890</v>
      </c>
      <c r="I220" s="10">
        <f t="shared" si="24"/>
        <v>63409</v>
      </c>
      <c r="J220" s="45"/>
    </row>
    <row r="221" spans="1:10" ht="25.2" customHeight="1" x14ac:dyDescent="0.25">
      <c r="A221" s="95">
        <v>1</v>
      </c>
      <c r="B221" s="95" t="s">
        <v>71</v>
      </c>
      <c r="C221" s="9" t="s">
        <v>9</v>
      </c>
      <c r="D221" s="9" t="s">
        <v>110</v>
      </c>
      <c r="E221" s="10">
        <f>SUM(E222:E225)</f>
        <v>17482.399999999998</v>
      </c>
      <c r="F221" s="10">
        <f>SUM(F222:F225)</f>
        <v>31078.500000000004</v>
      </c>
      <c r="G221" s="10">
        <f>SUM(G222:G225)</f>
        <v>22727.7</v>
      </c>
      <c r="H221" s="10">
        <f>SUM(H222:H225)</f>
        <v>21890</v>
      </c>
      <c r="I221" s="10">
        <f t="shared" si="24"/>
        <v>75696.200000000012</v>
      </c>
      <c r="J221" s="61" t="s">
        <v>124</v>
      </c>
    </row>
    <row r="222" spans="1:10" x14ac:dyDescent="0.25">
      <c r="A222" s="96"/>
      <c r="B222" s="96"/>
      <c r="C222" s="51" t="s">
        <v>11</v>
      </c>
      <c r="D222" s="51"/>
      <c r="E222" s="11">
        <f t="shared" ref="E222:H222" si="28">E227+E232+E237+E242+E267</f>
        <v>0</v>
      </c>
      <c r="F222" s="11">
        <f t="shared" si="28"/>
        <v>0</v>
      </c>
      <c r="G222" s="11">
        <f t="shared" si="28"/>
        <v>0</v>
      </c>
      <c r="H222" s="11">
        <f t="shared" si="28"/>
        <v>0</v>
      </c>
      <c r="I222" s="10">
        <f t="shared" si="24"/>
        <v>0</v>
      </c>
      <c r="J222" s="45"/>
    </row>
    <row r="223" spans="1:10" x14ac:dyDescent="0.25">
      <c r="A223" s="96"/>
      <c r="B223" s="96"/>
      <c r="C223" s="51" t="s">
        <v>12</v>
      </c>
      <c r="D223" s="51"/>
      <c r="E223" s="11">
        <f t="shared" ref="E223:H223" si="29">E228+E233+E238+E243+E268</f>
        <v>3986.7999999999997</v>
      </c>
      <c r="F223" s="11">
        <f t="shared" si="29"/>
        <v>10583.2</v>
      </c>
      <c r="G223" s="11">
        <f t="shared" si="29"/>
        <v>1704</v>
      </c>
      <c r="H223" s="11">
        <f t="shared" si="29"/>
        <v>0</v>
      </c>
      <c r="I223" s="10">
        <f t="shared" si="24"/>
        <v>12287.2</v>
      </c>
      <c r="J223" s="45"/>
    </row>
    <row r="224" spans="1:10" x14ac:dyDescent="0.25">
      <c r="A224" s="96"/>
      <c r="B224" s="96"/>
      <c r="C224" s="51" t="s">
        <v>37</v>
      </c>
      <c r="D224" s="51"/>
      <c r="E224" s="11">
        <f t="shared" ref="E224:H224" si="30">E229+E234+E239+E244+E269</f>
        <v>1312.8</v>
      </c>
      <c r="F224" s="11">
        <f t="shared" si="30"/>
        <v>0</v>
      </c>
      <c r="G224" s="11">
        <f t="shared" si="30"/>
        <v>0</v>
      </c>
      <c r="H224" s="11">
        <f t="shared" si="30"/>
        <v>0</v>
      </c>
      <c r="I224" s="10">
        <f t="shared" si="24"/>
        <v>0</v>
      </c>
      <c r="J224" s="45"/>
    </row>
    <row r="225" spans="1:10" x14ac:dyDescent="0.25">
      <c r="A225" s="97"/>
      <c r="B225" s="97"/>
      <c r="C225" s="51" t="s">
        <v>15</v>
      </c>
      <c r="D225" s="51" t="s">
        <v>110</v>
      </c>
      <c r="E225" s="11">
        <f>E230+E235+E240+E245+E270</f>
        <v>12182.8</v>
      </c>
      <c r="F225" s="11">
        <f t="shared" ref="F225:H225" si="31">F230+F235+F240+F245+F270</f>
        <v>20495.300000000003</v>
      </c>
      <c r="G225" s="11">
        <f t="shared" si="31"/>
        <v>21023.7</v>
      </c>
      <c r="H225" s="11">
        <f t="shared" si="31"/>
        <v>21890</v>
      </c>
      <c r="I225" s="10">
        <f t="shared" si="24"/>
        <v>63409</v>
      </c>
      <c r="J225" s="45"/>
    </row>
    <row r="226" spans="1:10" ht="13.2" customHeight="1" x14ac:dyDescent="0.25">
      <c r="A226" s="105" t="s">
        <v>18</v>
      </c>
      <c r="B226" s="79" t="s">
        <v>72</v>
      </c>
      <c r="C226" s="9" t="s">
        <v>9</v>
      </c>
      <c r="D226" s="9" t="s">
        <v>110</v>
      </c>
      <c r="E226" s="10">
        <f>SUM(E227:E230)</f>
        <v>9076</v>
      </c>
      <c r="F226" s="10">
        <f>SUM(F227:F230)</f>
        <v>10000</v>
      </c>
      <c r="G226" s="10">
        <f>SUM(G227:G230)</f>
        <v>10000</v>
      </c>
      <c r="H226" s="10">
        <f>SUM(H227:H230)</f>
        <v>10000</v>
      </c>
      <c r="I226" s="10">
        <f t="shared" ref="I226:I270" si="32">SUM(F226:H226)</f>
        <v>30000</v>
      </c>
      <c r="J226" s="51"/>
    </row>
    <row r="227" spans="1:10" x14ac:dyDescent="0.25">
      <c r="A227" s="105"/>
      <c r="B227" s="80"/>
      <c r="C227" s="51" t="s">
        <v>11</v>
      </c>
      <c r="D227" s="51"/>
      <c r="E227" s="11"/>
      <c r="F227" s="11"/>
      <c r="G227" s="11"/>
      <c r="H227" s="11"/>
      <c r="I227" s="10">
        <f t="shared" si="32"/>
        <v>0</v>
      </c>
      <c r="J227" s="51"/>
    </row>
    <row r="228" spans="1:10" x14ac:dyDescent="0.25">
      <c r="A228" s="105"/>
      <c r="B228" s="80"/>
      <c r="C228" s="51" t="s">
        <v>12</v>
      </c>
      <c r="D228" s="51"/>
      <c r="E228" s="11"/>
      <c r="F228" s="11"/>
      <c r="G228" s="11"/>
      <c r="H228" s="11"/>
      <c r="I228" s="10">
        <f t="shared" si="32"/>
        <v>0</v>
      </c>
      <c r="J228" s="51"/>
    </row>
    <row r="229" spans="1:10" x14ac:dyDescent="0.25">
      <c r="A229" s="105"/>
      <c r="B229" s="80"/>
      <c r="C229" s="51" t="s">
        <v>37</v>
      </c>
      <c r="D229" s="51"/>
      <c r="E229" s="11"/>
      <c r="F229" s="11"/>
      <c r="G229" s="11"/>
      <c r="H229" s="11"/>
      <c r="I229" s="10">
        <f t="shared" si="32"/>
        <v>0</v>
      </c>
      <c r="J229" s="51"/>
    </row>
    <row r="230" spans="1:10" x14ac:dyDescent="0.25">
      <c r="A230" s="105"/>
      <c r="B230" s="81"/>
      <c r="C230" s="51" t="s">
        <v>15</v>
      </c>
      <c r="D230" s="51" t="s">
        <v>110</v>
      </c>
      <c r="E230" s="11">
        <v>9076</v>
      </c>
      <c r="F230" s="11">
        <v>10000</v>
      </c>
      <c r="G230" s="11">
        <v>10000</v>
      </c>
      <c r="H230" s="11">
        <v>10000</v>
      </c>
      <c r="I230" s="10">
        <f t="shared" si="32"/>
        <v>30000</v>
      </c>
      <c r="J230" s="51"/>
    </row>
    <row r="231" spans="1:10" ht="13.2" customHeight="1" x14ac:dyDescent="0.25">
      <c r="A231" s="105" t="s">
        <v>20</v>
      </c>
      <c r="B231" s="79" t="s">
        <v>139</v>
      </c>
      <c r="C231" s="9" t="s">
        <v>9</v>
      </c>
      <c r="D231" s="9" t="s">
        <v>110</v>
      </c>
      <c r="E231" s="10">
        <f>SUM(E232:E235)</f>
        <v>203.8</v>
      </c>
      <c r="F231" s="10">
        <f>SUM(F232:F235)</f>
        <v>390.2</v>
      </c>
      <c r="G231" s="10">
        <f>SUM(G232:G235)</f>
        <v>190</v>
      </c>
      <c r="H231" s="10">
        <f>SUM(H232:H235)</f>
        <v>190</v>
      </c>
      <c r="I231" s="10">
        <f>SUM(F231:H231)</f>
        <v>770.2</v>
      </c>
      <c r="J231" s="51"/>
    </row>
    <row r="232" spans="1:10" x14ac:dyDescent="0.25">
      <c r="A232" s="105"/>
      <c r="B232" s="80"/>
      <c r="C232" s="51" t="s">
        <v>11</v>
      </c>
      <c r="D232" s="51"/>
      <c r="E232" s="20"/>
      <c r="F232" s="20"/>
      <c r="G232" s="20"/>
      <c r="H232" s="20"/>
      <c r="I232" s="10">
        <f>SUM(F232:H232)</f>
        <v>0</v>
      </c>
      <c r="J232" s="51"/>
    </row>
    <row r="233" spans="1:10" x14ac:dyDescent="0.25">
      <c r="A233" s="105"/>
      <c r="B233" s="80"/>
      <c r="C233" s="51" t="s">
        <v>12</v>
      </c>
      <c r="D233" s="51"/>
      <c r="E233" s="20"/>
      <c r="F233" s="20"/>
      <c r="G233" s="20"/>
      <c r="H233" s="20"/>
      <c r="I233" s="10">
        <f>SUM(F233:H233)</f>
        <v>0</v>
      </c>
      <c r="J233" s="51"/>
    </row>
    <row r="234" spans="1:10" x14ac:dyDescent="0.25">
      <c r="A234" s="105"/>
      <c r="B234" s="80"/>
      <c r="C234" s="51" t="s">
        <v>37</v>
      </c>
      <c r="D234" s="51"/>
      <c r="E234" s="20"/>
      <c r="F234" s="20"/>
      <c r="G234" s="20"/>
      <c r="H234" s="20"/>
      <c r="I234" s="10">
        <f>SUM(F234:H234)</f>
        <v>0</v>
      </c>
      <c r="J234" s="51"/>
    </row>
    <row r="235" spans="1:10" x14ac:dyDescent="0.25">
      <c r="A235" s="105"/>
      <c r="B235" s="81"/>
      <c r="C235" s="51" t="s">
        <v>15</v>
      </c>
      <c r="D235" s="51" t="s">
        <v>110</v>
      </c>
      <c r="E235" s="11">
        <v>203.8</v>
      </c>
      <c r="F235" s="11">
        <v>390.2</v>
      </c>
      <c r="G235" s="11">
        <v>190</v>
      </c>
      <c r="H235" s="11">
        <v>190</v>
      </c>
      <c r="I235" s="10">
        <f>SUM(F235:H235)</f>
        <v>770.2</v>
      </c>
      <c r="J235" s="51"/>
    </row>
    <row r="236" spans="1:10" ht="13.2" customHeight="1" x14ac:dyDescent="0.25">
      <c r="A236" s="105" t="s">
        <v>40</v>
      </c>
      <c r="B236" s="79" t="s">
        <v>140</v>
      </c>
      <c r="C236" s="9" t="s">
        <v>9</v>
      </c>
      <c r="D236" s="9" t="s">
        <v>110</v>
      </c>
      <c r="E236" s="10">
        <f>SUM(E237:E240)</f>
        <v>138.69999999999999</v>
      </c>
      <c r="F236" s="10">
        <f t="shared" ref="F236:H236" si="33">SUM(F237:F240)</f>
        <v>500</v>
      </c>
      <c r="G236" s="10">
        <f t="shared" si="33"/>
        <v>500</v>
      </c>
      <c r="H236" s="10">
        <f t="shared" si="33"/>
        <v>500</v>
      </c>
      <c r="I236" s="10">
        <f t="shared" ref="I236:I240" si="34">SUM(F236:H236)</f>
        <v>1500</v>
      </c>
      <c r="J236" s="51"/>
    </row>
    <row r="237" spans="1:10" x14ac:dyDescent="0.25">
      <c r="A237" s="105"/>
      <c r="B237" s="80"/>
      <c r="C237" s="51" t="s">
        <v>11</v>
      </c>
      <c r="D237" s="51"/>
      <c r="E237" s="11"/>
      <c r="F237" s="11"/>
      <c r="G237" s="11"/>
      <c r="H237" s="11"/>
      <c r="I237" s="10">
        <f t="shared" si="34"/>
        <v>0</v>
      </c>
      <c r="J237" s="51"/>
    </row>
    <row r="238" spans="1:10" x14ac:dyDescent="0.25">
      <c r="A238" s="105"/>
      <c r="B238" s="80"/>
      <c r="C238" s="51" t="s">
        <v>12</v>
      </c>
      <c r="D238" s="51"/>
      <c r="E238" s="11"/>
      <c r="F238" s="11"/>
      <c r="G238" s="11"/>
      <c r="H238" s="11"/>
      <c r="I238" s="10">
        <f t="shared" si="34"/>
        <v>0</v>
      </c>
      <c r="J238" s="51"/>
    </row>
    <row r="239" spans="1:10" x14ac:dyDescent="0.25">
      <c r="A239" s="105"/>
      <c r="B239" s="80"/>
      <c r="C239" s="51" t="s">
        <v>37</v>
      </c>
      <c r="D239" s="51"/>
      <c r="E239" s="11"/>
      <c r="F239" s="11"/>
      <c r="G239" s="11"/>
      <c r="H239" s="11"/>
      <c r="I239" s="10">
        <f t="shared" si="34"/>
        <v>0</v>
      </c>
      <c r="J239" s="51"/>
    </row>
    <row r="240" spans="1:10" x14ac:dyDescent="0.25">
      <c r="A240" s="105"/>
      <c r="B240" s="81"/>
      <c r="C240" s="51" t="s">
        <v>15</v>
      </c>
      <c r="D240" s="51" t="s">
        <v>110</v>
      </c>
      <c r="E240" s="11">
        <v>138.69999999999999</v>
      </c>
      <c r="F240" s="11">
        <v>500</v>
      </c>
      <c r="G240" s="11">
        <v>500</v>
      </c>
      <c r="H240" s="11">
        <v>500</v>
      </c>
      <c r="I240" s="10">
        <f t="shared" si="34"/>
        <v>1500</v>
      </c>
      <c r="J240" s="51"/>
    </row>
    <row r="241" spans="1:10" ht="13.2" customHeight="1" x14ac:dyDescent="0.25">
      <c r="A241" s="105" t="s">
        <v>42</v>
      </c>
      <c r="B241" s="79" t="s">
        <v>141</v>
      </c>
      <c r="C241" s="9" t="s">
        <v>9</v>
      </c>
      <c r="D241" s="9" t="s">
        <v>110</v>
      </c>
      <c r="E241" s="10">
        <f>SUM(E242:E245)</f>
        <v>8063.9</v>
      </c>
      <c r="F241" s="10">
        <f>SUM(F242:F245)</f>
        <v>13251.8</v>
      </c>
      <c r="G241" s="10">
        <f t="shared" ref="G241:H241" si="35">SUM(G242:G245)</f>
        <v>12037.7</v>
      </c>
      <c r="H241" s="10">
        <f t="shared" si="35"/>
        <v>11200</v>
      </c>
      <c r="I241" s="10">
        <f t="shared" si="32"/>
        <v>36489.5</v>
      </c>
      <c r="J241" s="51"/>
    </row>
    <row r="242" spans="1:10" x14ac:dyDescent="0.25">
      <c r="A242" s="105"/>
      <c r="B242" s="80"/>
      <c r="C242" s="51" t="s">
        <v>11</v>
      </c>
      <c r="D242" s="51"/>
      <c r="E242" s="11">
        <f t="shared" ref="E242:H245" si="36">E247+E252+E257+E262</f>
        <v>0</v>
      </c>
      <c r="F242" s="11">
        <f t="shared" si="36"/>
        <v>0</v>
      </c>
      <c r="G242" s="11">
        <f t="shared" si="36"/>
        <v>0</v>
      </c>
      <c r="H242" s="11">
        <f t="shared" si="36"/>
        <v>0</v>
      </c>
      <c r="I242" s="10">
        <f t="shared" si="32"/>
        <v>0</v>
      </c>
      <c r="J242" s="51"/>
    </row>
    <row r="243" spans="1:10" x14ac:dyDescent="0.25">
      <c r="A243" s="105"/>
      <c r="B243" s="80"/>
      <c r="C243" s="51" t="s">
        <v>12</v>
      </c>
      <c r="D243" s="51"/>
      <c r="E243" s="11">
        <f t="shared" si="36"/>
        <v>3986.7999999999997</v>
      </c>
      <c r="F243" s="11">
        <f t="shared" si="36"/>
        <v>4409.7</v>
      </c>
      <c r="G243" s="11">
        <f t="shared" si="36"/>
        <v>1704</v>
      </c>
      <c r="H243" s="11">
        <f t="shared" si="36"/>
        <v>0</v>
      </c>
      <c r="I243" s="10">
        <f t="shared" si="32"/>
        <v>6113.7</v>
      </c>
      <c r="J243" s="51"/>
    </row>
    <row r="244" spans="1:10" x14ac:dyDescent="0.25">
      <c r="A244" s="105"/>
      <c r="B244" s="80"/>
      <c r="C244" s="51" t="s">
        <v>37</v>
      </c>
      <c r="D244" s="51"/>
      <c r="E244" s="11">
        <f t="shared" si="36"/>
        <v>1312.8</v>
      </c>
      <c r="F244" s="11">
        <f t="shared" si="36"/>
        <v>0</v>
      </c>
      <c r="G244" s="11">
        <f t="shared" si="36"/>
        <v>0</v>
      </c>
      <c r="H244" s="11">
        <f t="shared" si="36"/>
        <v>0</v>
      </c>
      <c r="I244" s="10">
        <f t="shared" si="32"/>
        <v>0</v>
      </c>
      <c r="J244" s="51"/>
    </row>
    <row r="245" spans="1:10" x14ac:dyDescent="0.25">
      <c r="A245" s="105"/>
      <c r="B245" s="81"/>
      <c r="C245" s="51" t="s">
        <v>15</v>
      </c>
      <c r="D245" s="51" t="s">
        <v>110</v>
      </c>
      <c r="E245" s="11">
        <f>E250+E255+E260+E265</f>
        <v>2764.3</v>
      </c>
      <c r="F245" s="11">
        <f>F250+F255+F260+F265</f>
        <v>8842.1</v>
      </c>
      <c r="G245" s="11">
        <f t="shared" si="36"/>
        <v>10333.700000000001</v>
      </c>
      <c r="H245" s="11">
        <f t="shared" si="36"/>
        <v>11200</v>
      </c>
      <c r="I245" s="10">
        <f t="shared" si="32"/>
        <v>30375.800000000003</v>
      </c>
      <c r="J245" s="51"/>
    </row>
    <row r="246" spans="1:10" ht="13.2" customHeight="1" x14ac:dyDescent="0.25">
      <c r="A246" s="144" t="s">
        <v>142</v>
      </c>
      <c r="B246" s="79" t="s">
        <v>143</v>
      </c>
      <c r="C246" s="9" t="s">
        <v>9</v>
      </c>
      <c r="D246" s="9" t="s">
        <v>110</v>
      </c>
      <c r="E246" s="11"/>
      <c r="F246" s="10">
        <f>SUM(F247:F250)</f>
        <v>503.79999999999995</v>
      </c>
      <c r="G246" s="10">
        <f t="shared" ref="G246:H246" si="37">SUM(G247:G250)</f>
        <v>0</v>
      </c>
      <c r="H246" s="10">
        <f t="shared" si="37"/>
        <v>0</v>
      </c>
      <c r="I246" s="10">
        <f t="shared" si="32"/>
        <v>503.79999999999995</v>
      </c>
      <c r="J246" s="51"/>
    </row>
    <row r="247" spans="1:10" x14ac:dyDescent="0.25">
      <c r="A247" s="145"/>
      <c r="B247" s="80"/>
      <c r="C247" s="51" t="s">
        <v>11</v>
      </c>
      <c r="D247" s="51"/>
      <c r="E247" s="11"/>
      <c r="F247" s="11"/>
      <c r="G247" s="11"/>
      <c r="H247" s="11"/>
      <c r="I247" s="10">
        <f t="shared" si="32"/>
        <v>0</v>
      </c>
      <c r="J247" s="51"/>
    </row>
    <row r="248" spans="1:10" x14ac:dyDescent="0.25">
      <c r="A248" s="145"/>
      <c r="B248" s="80"/>
      <c r="C248" s="51" t="s">
        <v>12</v>
      </c>
      <c r="D248" s="51"/>
      <c r="E248" s="11"/>
      <c r="F248" s="11">
        <v>448.4</v>
      </c>
      <c r="G248" s="11"/>
      <c r="H248" s="11"/>
      <c r="I248" s="10">
        <f t="shared" si="32"/>
        <v>448.4</v>
      </c>
      <c r="J248" s="51"/>
    </row>
    <row r="249" spans="1:10" x14ac:dyDescent="0.25">
      <c r="A249" s="145"/>
      <c r="B249" s="80"/>
      <c r="C249" s="51" t="s">
        <v>37</v>
      </c>
      <c r="D249" s="51"/>
      <c r="E249" s="11"/>
      <c r="F249" s="11"/>
      <c r="G249" s="11"/>
      <c r="H249" s="11"/>
      <c r="I249" s="10">
        <f t="shared" si="32"/>
        <v>0</v>
      </c>
      <c r="J249" s="51"/>
    </row>
    <row r="250" spans="1:10" x14ac:dyDescent="0.25">
      <c r="A250" s="146"/>
      <c r="B250" s="81"/>
      <c r="C250" s="51" t="s">
        <v>15</v>
      </c>
      <c r="D250" s="51" t="s">
        <v>110</v>
      </c>
      <c r="E250" s="11"/>
      <c r="F250" s="11">
        <v>55.4</v>
      </c>
      <c r="G250" s="11"/>
      <c r="H250" s="11"/>
      <c r="I250" s="10">
        <f t="shared" si="32"/>
        <v>55.4</v>
      </c>
      <c r="J250" s="51"/>
    </row>
    <row r="251" spans="1:10" ht="13.2" customHeight="1" x14ac:dyDescent="0.25">
      <c r="A251" s="144" t="s">
        <v>144</v>
      </c>
      <c r="B251" s="79" t="s">
        <v>150</v>
      </c>
      <c r="C251" s="9" t="s">
        <v>9</v>
      </c>
      <c r="D251" s="9" t="s">
        <v>110</v>
      </c>
      <c r="E251" s="10">
        <f>SUM(E252:E255)</f>
        <v>3279.5</v>
      </c>
      <c r="F251" s="10">
        <f>SUM(F252:F255)</f>
        <v>3260.7</v>
      </c>
      <c r="G251" s="10">
        <f>SUM(G252:G255)</f>
        <v>3704</v>
      </c>
      <c r="H251" s="10">
        <f>SUM(H252:H255)</f>
        <v>2000</v>
      </c>
      <c r="I251" s="10">
        <f t="shared" si="32"/>
        <v>8964.7000000000007</v>
      </c>
      <c r="J251" s="51"/>
    </row>
    <row r="252" spans="1:10" x14ac:dyDescent="0.25">
      <c r="A252" s="145"/>
      <c r="B252" s="80"/>
      <c r="C252" s="51" t="s">
        <v>11</v>
      </c>
      <c r="D252" s="51"/>
      <c r="E252" s="11"/>
      <c r="F252" s="11"/>
      <c r="G252" s="11"/>
      <c r="H252" s="11"/>
      <c r="I252" s="10">
        <f t="shared" si="32"/>
        <v>0</v>
      </c>
      <c r="J252" s="51"/>
    </row>
    <row r="253" spans="1:10" x14ac:dyDescent="0.25">
      <c r="A253" s="145"/>
      <c r="B253" s="80"/>
      <c r="C253" s="51" t="s">
        <v>12</v>
      </c>
      <c r="D253" s="51"/>
      <c r="E253" s="11">
        <v>2918.7</v>
      </c>
      <c r="F253" s="11">
        <v>2902</v>
      </c>
      <c r="G253" s="11">
        <v>1704</v>
      </c>
      <c r="H253" s="11"/>
      <c r="I253" s="10">
        <f t="shared" si="32"/>
        <v>4606</v>
      </c>
      <c r="J253" s="51"/>
    </row>
    <row r="254" spans="1:10" x14ac:dyDescent="0.25">
      <c r="A254" s="145"/>
      <c r="B254" s="80"/>
      <c r="C254" s="51" t="s">
        <v>37</v>
      </c>
      <c r="D254" s="51"/>
      <c r="E254" s="11"/>
      <c r="F254" s="11"/>
      <c r="G254" s="11"/>
      <c r="H254" s="11"/>
      <c r="I254" s="10">
        <f t="shared" si="32"/>
        <v>0</v>
      </c>
      <c r="J254" s="51"/>
    </row>
    <row r="255" spans="1:10" x14ac:dyDescent="0.25">
      <c r="A255" s="146"/>
      <c r="B255" s="81"/>
      <c r="C255" s="51" t="s">
        <v>15</v>
      </c>
      <c r="D255" s="51" t="s">
        <v>110</v>
      </c>
      <c r="E255" s="11">
        <v>360.8</v>
      </c>
      <c r="F255" s="11">
        <v>358.7</v>
      </c>
      <c r="G255" s="11">
        <v>2000</v>
      </c>
      <c r="H255" s="11">
        <v>2000</v>
      </c>
      <c r="I255" s="10">
        <f t="shared" si="32"/>
        <v>4358.7</v>
      </c>
      <c r="J255" s="51"/>
    </row>
    <row r="256" spans="1:10" ht="13.2" customHeight="1" x14ac:dyDescent="0.25">
      <c r="A256" s="144" t="s">
        <v>145</v>
      </c>
      <c r="B256" s="79" t="s">
        <v>146</v>
      </c>
      <c r="C256" s="9" t="s">
        <v>9</v>
      </c>
      <c r="D256" s="9" t="s">
        <v>110</v>
      </c>
      <c r="E256" s="10">
        <f>SUM(E257:E260)</f>
        <v>1999.1</v>
      </c>
      <c r="F256" s="10">
        <f>SUM(F257:F260)</f>
        <v>1190.2</v>
      </c>
      <c r="G256" s="10">
        <f>SUM(G257:G260)</f>
        <v>200</v>
      </c>
      <c r="H256" s="10">
        <f>SUM(H257:H260)</f>
        <v>200</v>
      </c>
      <c r="I256" s="10">
        <f t="shared" si="32"/>
        <v>1590.2</v>
      </c>
      <c r="J256" s="51"/>
    </row>
    <row r="257" spans="1:10" x14ac:dyDescent="0.25">
      <c r="A257" s="145"/>
      <c r="B257" s="80"/>
      <c r="C257" s="51" t="s">
        <v>11</v>
      </c>
      <c r="D257" s="51"/>
      <c r="E257" s="20"/>
      <c r="F257" s="20"/>
      <c r="G257" s="20"/>
      <c r="H257" s="20"/>
      <c r="I257" s="10">
        <f t="shared" si="32"/>
        <v>0</v>
      </c>
      <c r="J257" s="51"/>
    </row>
    <row r="258" spans="1:10" x14ac:dyDescent="0.25">
      <c r="A258" s="145"/>
      <c r="B258" s="80"/>
      <c r="C258" s="51" t="s">
        <v>12</v>
      </c>
      <c r="D258" s="51"/>
      <c r="E258" s="20">
        <v>1068.0999999999999</v>
      </c>
      <c r="F258" s="20">
        <v>1059.3</v>
      </c>
      <c r="G258" s="20"/>
      <c r="H258" s="20"/>
      <c r="I258" s="10">
        <f t="shared" si="32"/>
        <v>1059.3</v>
      </c>
      <c r="J258" s="51"/>
    </row>
    <row r="259" spans="1:10" x14ac:dyDescent="0.25">
      <c r="A259" s="145"/>
      <c r="B259" s="80"/>
      <c r="C259" s="51" t="s">
        <v>37</v>
      </c>
      <c r="D259" s="51"/>
      <c r="E259" s="20"/>
      <c r="F259" s="20"/>
      <c r="G259" s="20"/>
      <c r="H259" s="20"/>
      <c r="I259" s="10">
        <f t="shared" si="32"/>
        <v>0</v>
      </c>
      <c r="J259" s="51"/>
    </row>
    <row r="260" spans="1:10" x14ac:dyDescent="0.25">
      <c r="A260" s="146"/>
      <c r="B260" s="81"/>
      <c r="C260" s="51" t="s">
        <v>15</v>
      </c>
      <c r="D260" s="51" t="s">
        <v>110</v>
      </c>
      <c r="E260" s="11">
        <v>931</v>
      </c>
      <c r="F260" s="11">
        <v>130.9</v>
      </c>
      <c r="G260" s="11">
        <v>200</v>
      </c>
      <c r="H260" s="11">
        <v>200</v>
      </c>
      <c r="I260" s="10">
        <f t="shared" si="32"/>
        <v>530.9</v>
      </c>
      <c r="J260" s="51"/>
    </row>
    <row r="261" spans="1:10" ht="13.2" customHeight="1" x14ac:dyDescent="0.25">
      <c r="A261" s="144" t="s">
        <v>147</v>
      </c>
      <c r="B261" s="79" t="s">
        <v>148</v>
      </c>
      <c r="C261" s="9" t="s">
        <v>9</v>
      </c>
      <c r="D261" s="9" t="s">
        <v>110</v>
      </c>
      <c r="E261" s="21">
        <f>SUM(E262:E265)</f>
        <v>2785.3</v>
      </c>
      <c r="F261" s="21">
        <f t="shared" ref="F261:H261" si="38">SUM(F262:F265)</f>
        <v>8297.1</v>
      </c>
      <c r="G261" s="21">
        <f t="shared" si="38"/>
        <v>8133.7</v>
      </c>
      <c r="H261" s="21">
        <f t="shared" si="38"/>
        <v>9000</v>
      </c>
      <c r="I261" s="10">
        <f t="shared" si="32"/>
        <v>25430.799999999999</v>
      </c>
      <c r="J261" s="51"/>
    </row>
    <row r="262" spans="1:10" x14ac:dyDescent="0.25">
      <c r="A262" s="145"/>
      <c r="B262" s="80"/>
      <c r="C262" s="51" t="s">
        <v>11</v>
      </c>
      <c r="D262" s="51"/>
      <c r="E262" s="20"/>
      <c r="F262" s="20"/>
      <c r="G262" s="20"/>
      <c r="H262" s="20"/>
      <c r="I262" s="10">
        <f t="shared" si="32"/>
        <v>0</v>
      </c>
      <c r="J262" s="51"/>
    </row>
    <row r="263" spans="1:10" x14ac:dyDescent="0.25">
      <c r="A263" s="145"/>
      <c r="B263" s="80"/>
      <c r="C263" s="51" t="s">
        <v>12</v>
      </c>
      <c r="D263" s="51"/>
      <c r="E263" s="20"/>
      <c r="F263" s="20"/>
      <c r="G263" s="20"/>
      <c r="H263" s="20"/>
      <c r="I263" s="10">
        <f t="shared" si="32"/>
        <v>0</v>
      </c>
      <c r="J263" s="51"/>
    </row>
    <row r="264" spans="1:10" x14ac:dyDescent="0.25">
      <c r="A264" s="145"/>
      <c r="B264" s="80"/>
      <c r="C264" s="51" t="s">
        <v>37</v>
      </c>
      <c r="D264" s="51"/>
      <c r="E264" s="20">
        <v>1312.8</v>
      </c>
      <c r="F264" s="20"/>
      <c r="G264" s="20"/>
      <c r="H264" s="20"/>
      <c r="I264" s="10">
        <f t="shared" si="32"/>
        <v>0</v>
      </c>
      <c r="J264" s="51"/>
    </row>
    <row r="265" spans="1:10" x14ac:dyDescent="0.25">
      <c r="A265" s="146"/>
      <c r="B265" s="81"/>
      <c r="C265" s="51" t="s">
        <v>15</v>
      </c>
      <c r="D265" s="51" t="s">
        <v>110</v>
      </c>
      <c r="E265" s="20">
        <v>1472.5</v>
      </c>
      <c r="F265" s="20">
        <v>8297.1</v>
      </c>
      <c r="G265" s="20">
        <v>8133.7</v>
      </c>
      <c r="H265" s="20">
        <v>9000</v>
      </c>
      <c r="I265" s="10">
        <f t="shared" si="32"/>
        <v>25430.799999999999</v>
      </c>
      <c r="J265" s="51"/>
    </row>
    <row r="266" spans="1:10" ht="13.2" customHeight="1" x14ac:dyDescent="0.25">
      <c r="A266" s="105" t="s">
        <v>45</v>
      </c>
      <c r="B266" s="79" t="s">
        <v>149</v>
      </c>
      <c r="C266" s="9" t="s">
        <v>9</v>
      </c>
      <c r="D266" s="9" t="s">
        <v>110</v>
      </c>
      <c r="E266" s="10">
        <v>0</v>
      </c>
      <c r="F266" s="10">
        <f>SUM(F267:F270)</f>
        <v>6936.5</v>
      </c>
      <c r="G266" s="10">
        <f t="shared" ref="G266:H266" si="39">SUM(G267:G270)</f>
        <v>0</v>
      </c>
      <c r="H266" s="10">
        <f t="shared" si="39"/>
        <v>0</v>
      </c>
      <c r="I266" s="10">
        <f t="shared" si="32"/>
        <v>6936.5</v>
      </c>
      <c r="J266" s="45"/>
    </row>
    <row r="267" spans="1:10" x14ac:dyDescent="0.25">
      <c r="A267" s="105"/>
      <c r="B267" s="80"/>
      <c r="C267" s="51" t="s">
        <v>11</v>
      </c>
      <c r="D267" s="51"/>
      <c r="E267" s="11"/>
      <c r="F267" s="11">
        <f t="shared" ref="F267:H267" si="40">F272</f>
        <v>0</v>
      </c>
      <c r="G267" s="11">
        <f t="shared" si="40"/>
        <v>0</v>
      </c>
      <c r="H267" s="11">
        <f t="shared" si="40"/>
        <v>0</v>
      </c>
      <c r="I267" s="10">
        <f t="shared" si="32"/>
        <v>0</v>
      </c>
      <c r="J267" s="45"/>
    </row>
    <row r="268" spans="1:10" x14ac:dyDescent="0.25">
      <c r="A268" s="105"/>
      <c r="B268" s="80"/>
      <c r="C268" s="51" t="s">
        <v>12</v>
      </c>
      <c r="D268" s="51"/>
      <c r="E268" s="11"/>
      <c r="F268" s="11">
        <f t="shared" ref="F268:H268" si="41">F273</f>
        <v>6173.5</v>
      </c>
      <c r="G268" s="11">
        <f t="shared" si="41"/>
        <v>0</v>
      </c>
      <c r="H268" s="11">
        <f t="shared" si="41"/>
        <v>0</v>
      </c>
      <c r="I268" s="10">
        <f t="shared" si="32"/>
        <v>6173.5</v>
      </c>
      <c r="J268" s="45"/>
    </row>
    <row r="269" spans="1:10" x14ac:dyDescent="0.25">
      <c r="A269" s="105"/>
      <c r="B269" s="80"/>
      <c r="C269" s="51" t="s">
        <v>37</v>
      </c>
      <c r="D269" s="51"/>
      <c r="E269" s="11"/>
      <c r="F269" s="11">
        <f t="shared" ref="F269:H269" si="42">F274</f>
        <v>0</v>
      </c>
      <c r="G269" s="11">
        <f t="shared" si="42"/>
        <v>0</v>
      </c>
      <c r="H269" s="11">
        <f t="shared" si="42"/>
        <v>0</v>
      </c>
      <c r="I269" s="10">
        <f t="shared" si="32"/>
        <v>0</v>
      </c>
      <c r="J269" s="45"/>
    </row>
    <row r="270" spans="1:10" ht="13.8" customHeight="1" x14ac:dyDescent="0.25">
      <c r="A270" s="105"/>
      <c r="B270" s="81"/>
      <c r="C270" s="51" t="s">
        <v>15</v>
      </c>
      <c r="D270" s="51" t="s">
        <v>110</v>
      </c>
      <c r="E270" s="11"/>
      <c r="F270" s="11">
        <f>F275</f>
        <v>763</v>
      </c>
      <c r="G270" s="11">
        <f t="shared" ref="G270:H270" si="43">G275</f>
        <v>0</v>
      </c>
      <c r="H270" s="11">
        <f t="shared" si="43"/>
        <v>0</v>
      </c>
      <c r="I270" s="10">
        <f t="shared" si="32"/>
        <v>763</v>
      </c>
      <c r="J270" s="45"/>
    </row>
    <row r="271" spans="1:10" x14ac:dyDescent="0.25">
      <c r="A271" s="143" t="s">
        <v>151</v>
      </c>
      <c r="B271" s="79" t="s">
        <v>152</v>
      </c>
      <c r="C271" s="9" t="s">
        <v>9</v>
      </c>
      <c r="D271" s="9" t="s">
        <v>110</v>
      </c>
      <c r="E271" s="10"/>
      <c r="F271" s="10">
        <f>SUM(F272:F275)</f>
        <v>6936.5</v>
      </c>
      <c r="G271" s="10"/>
      <c r="H271" s="10"/>
      <c r="I271" s="10">
        <f>SUM(E271:H271)</f>
        <v>6936.5</v>
      </c>
      <c r="J271" s="45"/>
    </row>
    <row r="272" spans="1:10" x14ac:dyDescent="0.25">
      <c r="A272" s="143"/>
      <c r="B272" s="80"/>
      <c r="C272" s="51" t="s">
        <v>11</v>
      </c>
      <c r="D272" s="51"/>
      <c r="E272" s="11"/>
      <c r="F272" s="11"/>
      <c r="G272" s="11"/>
      <c r="H272" s="11"/>
      <c r="I272" s="10">
        <f t="shared" ref="I272:I275" si="44">SUM(E272:H272)</f>
        <v>0</v>
      </c>
      <c r="J272" s="45"/>
    </row>
    <row r="273" spans="1:10" x14ac:dyDescent="0.25">
      <c r="A273" s="143"/>
      <c r="B273" s="80"/>
      <c r="C273" s="51" t="s">
        <v>12</v>
      </c>
      <c r="D273" s="51"/>
      <c r="E273" s="11"/>
      <c r="F273" s="11">
        <v>6173.5</v>
      </c>
      <c r="G273" s="11"/>
      <c r="H273" s="11"/>
      <c r="I273" s="10">
        <f t="shared" si="44"/>
        <v>6173.5</v>
      </c>
      <c r="J273" s="45"/>
    </row>
    <row r="274" spans="1:10" x14ac:dyDescent="0.25">
      <c r="A274" s="143"/>
      <c r="B274" s="80"/>
      <c r="C274" s="51" t="s">
        <v>37</v>
      </c>
      <c r="D274" s="51"/>
      <c r="E274" s="11"/>
      <c r="F274" s="11"/>
      <c r="G274" s="11"/>
      <c r="H274" s="11"/>
      <c r="I274" s="10">
        <f t="shared" si="44"/>
        <v>0</v>
      </c>
      <c r="J274" s="45"/>
    </row>
    <row r="275" spans="1:10" x14ac:dyDescent="0.25">
      <c r="A275" s="143"/>
      <c r="B275" s="81"/>
      <c r="C275" s="51" t="s">
        <v>15</v>
      </c>
      <c r="D275" s="51" t="s">
        <v>110</v>
      </c>
      <c r="E275" s="11"/>
      <c r="F275" s="11">
        <v>763</v>
      </c>
      <c r="G275" s="11"/>
      <c r="H275" s="11"/>
      <c r="I275" s="10">
        <f t="shared" si="44"/>
        <v>763</v>
      </c>
      <c r="J275" s="45"/>
    </row>
    <row r="276" spans="1:10" ht="26.55" customHeight="1" x14ac:dyDescent="0.25">
      <c r="A276" s="106"/>
      <c r="B276" s="107" t="s">
        <v>77</v>
      </c>
      <c r="C276" s="9" t="s">
        <v>9</v>
      </c>
      <c r="D276" s="9" t="s">
        <v>110</v>
      </c>
      <c r="E276" s="22">
        <f>SUM(E277:E280)</f>
        <v>23787.888999999996</v>
      </c>
      <c r="F276" s="22">
        <f>SUM(F277:F280)</f>
        <v>5602.6</v>
      </c>
      <c r="G276" s="22">
        <f>SUM(G277:G280)</f>
        <v>6285.9</v>
      </c>
      <c r="H276" s="22">
        <f>SUM(H277:H280)</f>
        <v>4450</v>
      </c>
      <c r="I276" s="10">
        <f t="shared" ref="I276:I308" si="45">SUM(F276:H276)</f>
        <v>16338.5</v>
      </c>
      <c r="J276" s="61" t="s">
        <v>130</v>
      </c>
    </row>
    <row r="277" spans="1:10" ht="12.75" customHeight="1" x14ac:dyDescent="0.25">
      <c r="A277" s="106"/>
      <c r="B277" s="107"/>
      <c r="C277" s="9" t="s">
        <v>11</v>
      </c>
      <c r="D277" s="51"/>
      <c r="E277" s="23">
        <f t="shared" ref="E277:H280" si="46">E282+E323</f>
        <v>111.63500000000001</v>
      </c>
      <c r="F277" s="23">
        <f t="shared" si="46"/>
        <v>0</v>
      </c>
      <c r="G277" s="23">
        <f t="shared" si="46"/>
        <v>0</v>
      </c>
      <c r="H277" s="23">
        <f t="shared" si="46"/>
        <v>0</v>
      </c>
      <c r="I277" s="10">
        <f t="shared" si="45"/>
        <v>0</v>
      </c>
      <c r="J277" s="45"/>
    </row>
    <row r="278" spans="1:10" ht="12.75" customHeight="1" x14ac:dyDescent="0.25">
      <c r="A278" s="106"/>
      <c r="B278" s="107"/>
      <c r="C278" s="9" t="s">
        <v>12</v>
      </c>
      <c r="D278" s="51"/>
      <c r="E278" s="23">
        <f t="shared" si="46"/>
        <v>19650.481209999998</v>
      </c>
      <c r="F278" s="23">
        <f t="shared" si="46"/>
        <v>0</v>
      </c>
      <c r="G278" s="23">
        <f t="shared" si="46"/>
        <v>1835.9</v>
      </c>
      <c r="H278" s="23">
        <f t="shared" si="46"/>
        <v>0</v>
      </c>
      <c r="I278" s="10">
        <f t="shared" si="45"/>
        <v>1835.9</v>
      </c>
      <c r="J278" s="45"/>
    </row>
    <row r="279" spans="1:10" ht="15.75" customHeight="1" x14ac:dyDescent="0.25">
      <c r="A279" s="106"/>
      <c r="B279" s="107"/>
      <c r="C279" s="9" t="s">
        <v>37</v>
      </c>
      <c r="D279" s="51"/>
      <c r="E279" s="23">
        <f t="shared" si="46"/>
        <v>0</v>
      </c>
      <c r="F279" s="23">
        <f t="shared" si="46"/>
        <v>0</v>
      </c>
      <c r="G279" s="23">
        <f t="shared" si="46"/>
        <v>0</v>
      </c>
      <c r="H279" s="23">
        <f t="shared" si="46"/>
        <v>0</v>
      </c>
      <c r="I279" s="10">
        <f t="shared" si="45"/>
        <v>0</v>
      </c>
      <c r="J279" s="45"/>
    </row>
    <row r="280" spans="1:10" ht="12.6" customHeight="1" x14ac:dyDescent="0.25">
      <c r="A280" s="106"/>
      <c r="B280" s="107"/>
      <c r="C280" s="9" t="s">
        <v>15</v>
      </c>
      <c r="D280" s="51" t="s">
        <v>110</v>
      </c>
      <c r="E280" s="22">
        <f t="shared" si="46"/>
        <v>4025.77279</v>
      </c>
      <c r="F280" s="22">
        <f t="shared" si="46"/>
        <v>5602.6</v>
      </c>
      <c r="G280" s="22">
        <f t="shared" si="46"/>
        <v>4450</v>
      </c>
      <c r="H280" s="22">
        <f t="shared" si="46"/>
        <v>4450</v>
      </c>
      <c r="I280" s="10">
        <f t="shared" si="45"/>
        <v>14502.6</v>
      </c>
      <c r="J280" s="45"/>
    </row>
    <row r="281" spans="1:10" ht="26.4" x14ac:dyDescent="0.25">
      <c r="A281" s="95">
        <v>1</v>
      </c>
      <c r="B281" s="108" t="s">
        <v>78</v>
      </c>
      <c r="C281" s="51" t="s">
        <v>9</v>
      </c>
      <c r="D281" s="9" t="s">
        <v>110</v>
      </c>
      <c r="E281" s="22">
        <f>SUM(E282:E285)</f>
        <v>9149.7890000000007</v>
      </c>
      <c r="F281" s="22">
        <f>SUM(F282:F285)</f>
        <v>3826.1</v>
      </c>
      <c r="G281" s="22">
        <f>SUM(G282:G285)</f>
        <v>4685.8999999999996</v>
      </c>
      <c r="H281" s="22">
        <f>SUM(H282:H285)</f>
        <v>2850</v>
      </c>
      <c r="I281" s="10">
        <f t="shared" si="45"/>
        <v>11362</v>
      </c>
      <c r="J281" s="61" t="s">
        <v>130</v>
      </c>
    </row>
    <row r="282" spans="1:10" x14ac:dyDescent="0.25">
      <c r="A282" s="96"/>
      <c r="B282" s="109"/>
      <c r="C282" s="51" t="s">
        <v>11</v>
      </c>
      <c r="D282" s="51"/>
      <c r="E282" s="22">
        <f t="shared" ref="E282:E283" si="47">E287+E292+E297+E302+E307+E312+E318</f>
        <v>111.63500000000001</v>
      </c>
      <c r="F282" s="22">
        <f t="shared" ref="F282:H282" si="48">F287+F292+F297+F302+F307+F318</f>
        <v>0</v>
      </c>
      <c r="G282" s="22">
        <f t="shared" si="48"/>
        <v>0</v>
      </c>
      <c r="H282" s="22">
        <f t="shared" si="48"/>
        <v>0</v>
      </c>
      <c r="I282" s="10">
        <f t="shared" si="45"/>
        <v>0</v>
      </c>
      <c r="J282" s="45"/>
    </row>
    <row r="283" spans="1:10" x14ac:dyDescent="0.25">
      <c r="A283" s="96"/>
      <c r="B283" s="109"/>
      <c r="C283" s="51" t="s">
        <v>12</v>
      </c>
      <c r="D283" s="51"/>
      <c r="E283" s="22">
        <f t="shared" si="47"/>
        <v>7857.9812099999999</v>
      </c>
      <c r="F283" s="22">
        <f t="shared" ref="F283:H283" si="49">F288+F293+F298+F303+F308+F319</f>
        <v>0</v>
      </c>
      <c r="G283" s="22">
        <f t="shared" si="49"/>
        <v>1835.9</v>
      </c>
      <c r="H283" s="22">
        <f t="shared" si="49"/>
        <v>0</v>
      </c>
      <c r="I283" s="10">
        <f t="shared" si="45"/>
        <v>1835.9</v>
      </c>
      <c r="J283" s="45"/>
    </row>
    <row r="284" spans="1:10" x14ac:dyDescent="0.25">
      <c r="A284" s="96"/>
      <c r="B284" s="109"/>
      <c r="C284" s="51" t="s">
        <v>27</v>
      </c>
      <c r="D284" s="51"/>
      <c r="E284" s="22">
        <f t="shared" ref="E284:E285" si="50">E289+E294+E299+E304+E309+E315+E320</f>
        <v>0</v>
      </c>
      <c r="F284" s="22">
        <f t="shared" ref="F284:H284" si="51">F289+F294+F299+F304+F309+F320</f>
        <v>0</v>
      </c>
      <c r="G284" s="22">
        <f t="shared" si="51"/>
        <v>0</v>
      </c>
      <c r="H284" s="22">
        <f t="shared" si="51"/>
        <v>0</v>
      </c>
      <c r="I284" s="10">
        <f t="shared" si="45"/>
        <v>0</v>
      </c>
      <c r="J284" s="45"/>
    </row>
    <row r="285" spans="1:10" x14ac:dyDescent="0.25">
      <c r="A285" s="97"/>
      <c r="B285" s="110"/>
      <c r="C285" s="51" t="s">
        <v>15</v>
      </c>
      <c r="D285" s="51" t="s">
        <v>110</v>
      </c>
      <c r="E285" s="22">
        <f t="shared" si="50"/>
        <v>1180.1727900000001</v>
      </c>
      <c r="F285" s="22">
        <f>F290+F295+F300+F305+F310+F321</f>
        <v>3826.1</v>
      </c>
      <c r="G285" s="22">
        <f t="shared" ref="G285:H285" si="52">G290+G295+G300+G305+G310+G321</f>
        <v>2850</v>
      </c>
      <c r="H285" s="22">
        <f t="shared" si="52"/>
        <v>2850</v>
      </c>
      <c r="I285" s="10">
        <f t="shared" si="45"/>
        <v>9526.1</v>
      </c>
      <c r="J285" s="45"/>
    </row>
    <row r="286" spans="1:10" x14ac:dyDescent="0.25">
      <c r="A286" s="76" t="s">
        <v>18</v>
      </c>
      <c r="B286" s="102" t="s">
        <v>79</v>
      </c>
      <c r="C286" s="51" t="s">
        <v>9</v>
      </c>
      <c r="D286" s="9" t="s">
        <v>110</v>
      </c>
      <c r="E286" s="22">
        <f>SUM(E287:E290)</f>
        <v>157.6</v>
      </c>
      <c r="F286" s="22">
        <f>SUM(F287:F290)</f>
        <v>2976.1</v>
      </c>
      <c r="G286" s="22">
        <f>SUM(G287:G290)</f>
        <v>1981.5</v>
      </c>
      <c r="H286" s="22">
        <f>SUM(H287:H290)</f>
        <v>2000</v>
      </c>
      <c r="I286" s="10">
        <f t="shared" si="45"/>
        <v>6957.6</v>
      </c>
      <c r="J286" s="45"/>
    </row>
    <row r="287" spans="1:10" x14ac:dyDescent="0.25">
      <c r="A287" s="77"/>
      <c r="B287" s="103"/>
      <c r="C287" s="51" t="s">
        <v>11</v>
      </c>
      <c r="D287" s="51"/>
      <c r="E287" s="12"/>
      <c r="F287" s="12"/>
      <c r="G287" s="12"/>
      <c r="H287" s="12"/>
      <c r="I287" s="10">
        <f t="shared" si="45"/>
        <v>0</v>
      </c>
      <c r="J287" s="45"/>
    </row>
    <row r="288" spans="1:10" x14ac:dyDescent="0.25">
      <c r="A288" s="77"/>
      <c r="B288" s="103"/>
      <c r="C288" s="51" t="s">
        <v>12</v>
      </c>
      <c r="D288" s="51"/>
      <c r="E288" s="12"/>
      <c r="F288" s="12"/>
      <c r="G288" s="12"/>
      <c r="H288" s="12"/>
      <c r="I288" s="10">
        <f t="shared" si="45"/>
        <v>0</v>
      </c>
      <c r="J288" s="45"/>
    </row>
    <row r="289" spans="1:10" ht="12.6" customHeight="1" x14ac:dyDescent="0.25">
      <c r="A289" s="77"/>
      <c r="B289" s="103"/>
      <c r="C289" s="51" t="s">
        <v>37</v>
      </c>
      <c r="D289" s="51"/>
      <c r="E289" s="12"/>
      <c r="F289" s="12"/>
      <c r="G289" s="12"/>
      <c r="H289" s="12"/>
      <c r="I289" s="10">
        <f t="shared" si="45"/>
        <v>0</v>
      </c>
      <c r="J289" s="45"/>
    </row>
    <row r="290" spans="1:10" ht="13.5" customHeight="1" x14ac:dyDescent="0.25">
      <c r="A290" s="78"/>
      <c r="B290" s="104"/>
      <c r="C290" s="51" t="s">
        <v>15</v>
      </c>
      <c r="D290" s="51" t="s">
        <v>110</v>
      </c>
      <c r="E290" s="12">
        <v>157.6</v>
      </c>
      <c r="F290" s="12">
        <v>2976.1</v>
      </c>
      <c r="G290" s="12">
        <v>1981.5</v>
      </c>
      <c r="H290" s="12">
        <v>2000</v>
      </c>
      <c r="I290" s="10">
        <f t="shared" si="45"/>
        <v>6957.6</v>
      </c>
      <c r="J290" s="45"/>
    </row>
    <row r="291" spans="1:10" x14ac:dyDescent="0.25">
      <c r="A291" s="76" t="s">
        <v>20</v>
      </c>
      <c r="B291" s="102" t="s">
        <v>80</v>
      </c>
      <c r="C291" s="51" t="s">
        <v>9</v>
      </c>
      <c r="D291" s="9" t="s">
        <v>110</v>
      </c>
      <c r="E291" s="23">
        <f>SUM(E292:E295)</f>
        <v>801.3</v>
      </c>
      <c r="F291" s="23">
        <f>SUM(F292:F295)</f>
        <v>850</v>
      </c>
      <c r="G291" s="23">
        <f>SUM(G292:G295)</f>
        <v>850</v>
      </c>
      <c r="H291" s="23">
        <f>SUM(H292:H295)</f>
        <v>850</v>
      </c>
      <c r="I291" s="10">
        <f t="shared" si="45"/>
        <v>2550</v>
      </c>
      <c r="J291" s="45"/>
    </row>
    <row r="292" spans="1:10" x14ac:dyDescent="0.25">
      <c r="A292" s="77"/>
      <c r="B292" s="103"/>
      <c r="C292" s="51" t="s">
        <v>11</v>
      </c>
      <c r="D292" s="51"/>
      <c r="E292" s="12"/>
      <c r="F292" s="12"/>
      <c r="G292" s="12"/>
      <c r="H292" s="12"/>
      <c r="I292" s="10">
        <f t="shared" si="45"/>
        <v>0</v>
      </c>
      <c r="J292" s="45"/>
    </row>
    <row r="293" spans="1:10" x14ac:dyDescent="0.25">
      <c r="A293" s="77"/>
      <c r="B293" s="103"/>
      <c r="C293" s="51" t="s">
        <v>12</v>
      </c>
      <c r="D293" s="51"/>
      <c r="E293" s="12"/>
      <c r="F293" s="12"/>
      <c r="G293" s="12"/>
      <c r="H293" s="12"/>
      <c r="I293" s="10">
        <f t="shared" si="45"/>
        <v>0</v>
      </c>
      <c r="J293" s="45"/>
    </row>
    <row r="294" spans="1:10" x14ac:dyDescent="0.25">
      <c r="A294" s="77"/>
      <c r="B294" s="103"/>
      <c r="C294" s="51" t="s">
        <v>37</v>
      </c>
      <c r="D294" s="51"/>
      <c r="E294" s="12"/>
      <c r="F294" s="12"/>
      <c r="G294" s="12"/>
      <c r="H294" s="12"/>
      <c r="I294" s="10">
        <f t="shared" si="45"/>
        <v>0</v>
      </c>
      <c r="J294" s="45"/>
    </row>
    <row r="295" spans="1:10" ht="12.75" customHeight="1" x14ac:dyDescent="0.25">
      <c r="A295" s="78"/>
      <c r="B295" s="104"/>
      <c r="C295" s="51" t="s">
        <v>15</v>
      </c>
      <c r="D295" s="51" t="s">
        <v>110</v>
      </c>
      <c r="E295" s="12">
        <v>801.3</v>
      </c>
      <c r="F295" s="12">
        <v>850</v>
      </c>
      <c r="G295" s="12">
        <v>850</v>
      </c>
      <c r="H295" s="12">
        <v>850</v>
      </c>
      <c r="I295" s="10">
        <f t="shared" si="45"/>
        <v>2550</v>
      </c>
      <c r="J295" s="45"/>
    </row>
    <row r="296" spans="1:10" x14ac:dyDescent="0.25">
      <c r="A296" s="76" t="s">
        <v>40</v>
      </c>
      <c r="B296" s="79" t="s">
        <v>81</v>
      </c>
      <c r="C296" s="51" t="s">
        <v>9</v>
      </c>
      <c r="D296" s="9" t="s">
        <v>110</v>
      </c>
      <c r="E296" s="46">
        <f>SUM(E297:E300)</f>
        <v>1393.3889999999999</v>
      </c>
      <c r="F296" s="23">
        <f>SUM(F297:F300)</f>
        <v>0</v>
      </c>
      <c r="G296" s="23"/>
      <c r="H296" s="23"/>
      <c r="I296" s="10">
        <f t="shared" si="45"/>
        <v>0</v>
      </c>
      <c r="J296" s="45"/>
    </row>
    <row r="297" spans="1:10" x14ac:dyDescent="0.25">
      <c r="A297" s="77"/>
      <c r="B297" s="80"/>
      <c r="C297" s="51" t="s">
        <v>11</v>
      </c>
      <c r="D297" s="51"/>
      <c r="E297" s="24">
        <v>111.63500000000001</v>
      </c>
      <c r="F297" s="25"/>
      <c r="G297" s="12"/>
      <c r="H297" s="12"/>
      <c r="I297" s="10">
        <f t="shared" si="45"/>
        <v>0</v>
      </c>
      <c r="J297" s="45"/>
    </row>
    <row r="298" spans="1:10" x14ac:dyDescent="0.25">
      <c r="A298" s="77"/>
      <c r="B298" s="80"/>
      <c r="C298" s="51" t="s">
        <v>12</v>
      </c>
      <c r="D298" s="51"/>
      <c r="E298" s="26">
        <v>1128.4812099999999</v>
      </c>
      <c r="F298" s="27"/>
      <c r="G298" s="12"/>
      <c r="H298" s="12"/>
      <c r="I298" s="10">
        <f t="shared" si="45"/>
        <v>0</v>
      </c>
      <c r="J298" s="45"/>
    </row>
    <row r="299" spans="1:10" x14ac:dyDescent="0.25">
      <c r="A299" s="77"/>
      <c r="B299" s="80"/>
      <c r="C299" s="51" t="s">
        <v>37</v>
      </c>
      <c r="D299" s="51"/>
      <c r="E299" s="12"/>
      <c r="F299" s="12"/>
      <c r="G299" s="12"/>
      <c r="H299" s="12"/>
      <c r="I299" s="10">
        <f t="shared" si="45"/>
        <v>0</v>
      </c>
      <c r="J299" s="45"/>
    </row>
    <row r="300" spans="1:10" x14ac:dyDescent="0.25">
      <c r="A300" s="78"/>
      <c r="B300" s="81"/>
      <c r="C300" s="51" t="s">
        <v>15</v>
      </c>
      <c r="D300" s="51" t="s">
        <v>110</v>
      </c>
      <c r="E300" s="30">
        <v>153.27278999999999</v>
      </c>
      <c r="F300" s="12"/>
      <c r="G300" s="12"/>
      <c r="H300" s="12"/>
      <c r="I300" s="10">
        <f t="shared" si="45"/>
        <v>0</v>
      </c>
      <c r="J300" s="45"/>
    </row>
    <row r="301" spans="1:10" ht="13.2" customHeight="1" x14ac:dyDescent="0.25">
      <c r="A301" s="76" t="s">
        <v>42</v>
      </c>
      <c r="B301" s="79" t="s">
        <v>153</v>
      </c>
      <c r="C301" s="51" t="s">
        <v>9</v>
      </c>
      <c r="D301" s="9" t="s">
        <v>110</v>
      </c>
      <c r="E301" s="23">
        <f>SUM(E302:E305)</f>
        <v>6797.5</v>
      </c>
      <c r="F301" s="23">
        <f>SUM(F302:F305)</f>
        <v>0</v>
      </c>
      <c r="G301" s="23">
        <f>SUM(G302:G305)</f>
        <v>0</v>
      </c>
      <c r="H301" s="23">
        <f>SUM(H302:H305)</f>
        <v>0</v>
      </c>
      <c r="I301" s="10">
        <f t="shared" si="45"/>
        <v>0</v>
      </c>
      <c r="J301" s="45"/>
    </row>
    <row r="302" spans="1:10" x14ac:dyDescent="0.25">
      <c r="A302" s="77"/>
      <c r="B302" s="80"/>
      <c r="C302" s="51" t="s">
        <v>11</v>
      </c>
      <c r="D302" s="51"/>
      <c r="E302" s="12"/>
      <c r="F302" s="12"/>
      <c r="G302" s="12"/>
      <c r="H302" s="12"/>
      <c r="I302" s="10">
        <f t="shared" si="45"/>
        <v>0</v>
      </c>
      <c r="J302" s="45"/>
    </row>
    <row r="303" spans="1:10" x14ac:dyDescent="0.25">
      <c r="A303" s="77"/>
      <c r="B303" s="80"/>
      <c r="C303" s="51" t="s">
        <v>12</v>
      </c>
      <c r="D303" s="51"/>
      <c r="E303" s="12">
        <v>6729.5</v>
      </c>
      <c r="F303" s="12"/>
      <c r="G303" s="12"/>
      <c r="H303" s="12"/>
      <c r="I303" s="10">
        <f t="shared" si="45"/>
        <v>0</v>
      </c>
      <c r="J303" s="45"/>
    </row>
    <row r="304" spans="1:10" x14ac:dyDescent="0.25">
      <c r="A304" s="77"/>
      <c r="B304" s="80"/>
      <c r="C304" s="51" t="s">
        <v>37</v>
      </c>
      <c r="D304" s="51"/>
      <c r="E304" s="12"/>
      <c r="F304" s="12"/>
      <c r="G304" s="12"/>
      <c r="H304" s="12"/>
      <c r="I304" s="10">
        <f t="shared" si="45"/>
        <v>0</v>
      </c>
      <c r="J304" s="45"/>
    </row>
    <row r="305" spans="1:10" ht="13.8" customHeight="1" x14ac:dyDescent="0.25">
      <c r="A305" s="78"/>
      <c r="B305" s="81"/>
      <c r="C305" s="51" t="s">
        <v>15</v>
      </c>
      <c r="D305" s="51" t="s">
        <v>110</v>
      </c>
      <c r="E305" s="12">
        <v>68</v>
      </c>
      <c r="F305" s="12"/>
      <c r="G305" s="12"/>
      <c r="H305" s="12"/>
      <c r="I305" s="10">
        <f t="shared" si="45"/>
        <v>0</v>
      </c>
      <c r="J305" s="45"/>
    </row>
    <row r="306" spans="1:10" ht="1.8" hidden="1" customHeight="1" x14ac:dyDescent="0.25">
      <c r="A306" s="76" t="s">
        <v>45</v>
      </c>
      <c r="B306" s="79" t="s">
        <v>154</v>
      </c>
      <c r="C306" s="51" t="s">
        <v>9</v>
      </c>
      <c r="D306" s="9" t="s">
        <v>110</v>
      </c>
      <c r="E306" s="23">
        <f>SUM(E307:E310)</f>
        <v>0</v>
      </c>
      <c r="F306" s="23">
        <f>SUM(F307:F310)</f>
        <v>0</v>
      </c>
      <c r="G306" s="23">
        <f>SUM(G307:G310)</f>
        <v>0</v>
      </c>
      <c r="H306" s="23">
        <f>SUM(H307:H310)</f>
        <v>0</v>
      </c>
      <c r="I306" s="10">
        <f t="shared" si="45"/>
        <v>0</v>
      </c>
      <c r="J306" s="45"/>
    </row>
    <row r="307" spans="1:10" hidden="1" x14ac:dyDescent="0.25">
      <c r="A307" s="77"/>
      <c r="B307" s="80"/>
      <c r="C307" s="51" t="s">
        <v>11</v>
      </c>
      <c r="D307" s="51"/>
      <c r="E307" s="12"/>
      <c r="F307" s="12"/>
      <c r="G307" s="12"/>
      <c r="H307" s="12"/>
      <c r="I307" s="10">
        <f t="shared" si="45"/>
        <v>0</v>
      </c>
      <c r="J307" s="45"/>
    </row>
    <row r="308" spans="1:10" hidden="1" x14ac:dyDescent="0.25">
      <c r="A308" s="77"/>
      <c r="B308" s="80"/>
      <c r="C308" s="51" t="s">
        <v>12</v>
      </c>
      <c r="D308" s="51"/>
      <c r="E308" s="12"/>
      <c r="F308" s="12"/>
      <c r="G308" s="12"/>
      <c r="H308" s="12"/>
      <c r="I308" s="10">
        <f t="shared" si="45"/>
        <v>0</v>
      </c>
      <c r="J308" s="45"/>
    </row>
    <row r="309" spans="1:10" hidden="1" x14ac:dyDescent="0.25">
      <c r="A309" s="77"/>
      <c r="B309" s="80"/>
      <c r="C309" s="51" t="s">
        <v>37</v>
      </c>
      <c r="D309" s="51"/>
      <c r="E309" s="12"/>
      <c r="F309" s="12"/>
      <c r="G309" s="12"/>
      <c r="H309" s="12"/>
      <c r="I309" s="10">
        <f t="shared" ref="I309:I367" si="53">SUM(F309:H309)</f>
        <v>0</v>
      </c>
      <c r="J309" s="45"/>
    </row>
    <row r="310" spans="1:10" ht="13.2" hidden="1" customHeight="1" x14ac:dyDescent="0.25">
      <c r="A310" s="78"/>
      <c r="B310" s="81"/>
      <c r="C310" s="51" t="s">
        <v>15</v>
      </c>
      <c r="D310" s="51" t="s">
        <v>110</v>
      </c>
      <c r="E310" s="12"/>
      <c r="F310" s="12"/>
      <c r="G310" s="12"/>
      <c r="H310" s="12"/>
      <c r="I310" s="10">
        <f t="shared" si="53"/>
        <v>0</v>
      </c>
      <c r="J310" s="45"/>
    </row>
    <row r="311" spans="1:10" ht="0.6" hidden="1" customHeight="1" x14ac:dyDescent="0.25">
      <c r="A311" s="76" t="s">
        <v>47</v>
      </c>
      <c r="B311" s="79" t="s">
        <v>83</v>
      </c>
      <c r="C311" s="51" t="s">
        <v>9</v>
      </c>
      <c r="D311" s="9" t="s">
        <v>10</v>
      </c>
      <c r="E311" s="23">
        <f>SUM(E312:E316)</f>
        <v>0</v>
      </c>
      <c r="F311" s="23">
        <f t="shared" ref="F311:H311" si="54">SUM(F312:F316)</f>
        <v>0</v>
      </c>
      <c r="G311" s="23">
        <f t="shared" si="54"/>
        <v>0</v>
      </c>
      <c r="H311" s="23">
        <f t="shared" si="54"/>
        <v>0</v>
      </c>
      <c r="I311" s="10">
        <f t="shared" si="53"/>
        <v>0</v>
      </c>
      <c r="J311" s="45"/>
    </row>
    <row r="312" spans="1:10" hidden="1" x14ac:dyDescent="0.25">
      <c r="A312" s="77"/>
      <c r="B312" s="80"/>
      <c r="C312" s="51" t="s">
        <v>11</v>
      </c>
      <c r="D312" s="51"/>
      <c r="E312" s="12"/>
      <c r="F312" s="12"/>
      <c r="G312" s="12"/>
      <c r="H312" s="12"/>
      <c r="I312" s="10">
        <f t="shared" si="53"/>
        <v>0</v>
      </c>
      <c r="J312" s="45"/>
    </row>
    <row r="313" spans="1:10" hidden="1" x14ac:dyDescent="0.25">
      <c r="A313" s="77"/>
      <c r="B313" s="80"/>
      <c r="C313" s="51" t="s">
        <v>12</v>
      </c>
      <c r="D313" s="51"/>
      <c r="E313" s="12"/>
      <c r="F313" s="12"/>
      <c r="G313" s="12"/>
      <c r="H313" s="12"/>
      <c r="I313" s="10">
        <f t="shared" si="53"/>
        <v>0</v>
      </c>
      <c r="J313" s="45"/>
    </row>
    <row r="314" spans="1:10" hidden="1" x14ac:dyDescent="0.25">
      <c r="A314" s="77"/>
      <c r="B314" s="80"/>
      <c r="C314" s="51" t="s">
        <v>13</v>
      </c>
      <c r="D314" s="51"/>
      <c r="E314" s="12"/>
      <c r="F314" s="12"/>
      <c r="G314" s="12"/>
      <c r="H314" s="12"/>
      <c r="I314" s="10">
        <f t="shared" si="53"/>
        <v>0</v>
      </c>
      <c r="J314" s="45"/>
    </row>
    <row r="315" spans="1:10" hidden="1" x14ac:dyDescent="0.25">
      <c r="A315" s="77"/>
      <c r="B315" s="80"/>
      <c r="C315" s="51" t="s">
        <v>37</v>
      </c>
      <c r="D315" s="51"/>
      <c r="E315" s="12"/>
      <c r="F315" s="12"/>
      <c r="G315" s="12"/>
      <c r="H315" s="12"/>
      <c r="I315" s="10">
        <f t="shared" si="53"/>
        <v>0</v>
      </c>
      <c r="J315" s="45"/>
    </row>
    <row r="316" spans="1:10" hidden="1" x14ac:dyDescent="0.25">
      <c r="A316" s="78"/>
      <c r="B316" s="81"/>
      <c r="C316" s="51" t="s">
        <v>15</v>
      </c>
      <c r="D316" s="51" t="s">
        <v>10</v>
      </c>
      <c r="E316" s="12"/>
      <c r="F316" s="12"/>
      <c r="G316" s="12"/>
      <c r="H316" s="12"/>
      <c r="I316" s="10">
        <f t="shared" si="53"/>
        <v>0</v>
      </c>
      <c r="J316" s="45"/>
    </row>
    <row r="317" spans="1:10" ht="12.75" customHeight="1" x14ac:dyDescent="0.25">
      <c r="A317" s="76" t="s">
        <v>47</v>
      </c>
      <c r="B317" s="79" t="s">
        <v>84</v>
      </c>
      <c r="C317" s="51" t="s">
        <v>9</v>
      </c>
      <c r="D317" s="9" t="s">
        <v>110</v>
      </c>
      <c r="E317" s="23">
        <f>SUM(E318:E321)</f>
        <v>0</v>
      </c>
      <c r="F317" s="23">
        <f>SUM(F318:F321)</f>
        <v>0</v>
      </c>
      <c r="G317" s="23">
        <f>SUM(G318:G321)</f>
        <v>1854.4</v>
      </c>
      <c r="H317" s="23">
        <f>SUM(H318:H321)</f>
        <v>0</v>
      </c>
      <c r="I317" s="10">
        <f t="shared" si="53"/>
        <v>1854.4</v>
      </c>
      <c r="J317" s="45"/>
    </row>
    <row r="318" spans="1:10" x14ac:dyDescent="0.25">
      <c r="A318" s="77"/>
      <c r="B318" s="80"/>
      <c r="C318" s="51" t="s">
        <v>11</v>
      </c>
      <c r="D318" s="51"/>
      <c r="E318" s="12"/>
      <c r="F318" s="12"/>
      <c r="G318" s="12"/>
      <c r="H318" s="12"/>
      <c r="I318" s="10">
        <f t="shared" si="53"/>
        <v>0</v>
      </c>
      <c r="J318" s="45"/>
    </row>
    <row r="319" spans="1:10" x14ac:dyDescent="0.25">
      <c r="A319" s="77"/>
      <c r="B319" s="80"/>
      <c r="C319" s="51" t="s">
        <v>12</v>
      </c>
      <c r="D319" s="51"/>
      <c r="E319" s="12"/>
      <c r="F319" s="12"/>
      <c r="G319" s="12">
        <v>1835.9</v>
      </c>
      <c r="H319" s="12"/>
      <c r="I319" s="10">
        <f t="shared" si="53"/>
        <v>1835.9</v>
      </c>
      <c r="J319" s="45"/>
    </row>
    <row r="320" spans="1:10" x14ac:dyDescent="0.25">
      <c r="A320" s="77"/>
      <c r="B320" s="80"/>
      <c r="C320" s="51" t="s">
        <v>37</v>
      </c>
      <c r="D320" s="51"/>
      <c r="E320" s="12"/>
      <c r="F320" s="12"/>
      <c r="G320" s="12"/>
      <c r="H320" s="12"/>
      <c r="I320" s="10">
        <f t="shared" si="53"/>
        <v>0</v>
      </c>
      <c r="J320" s="45"/>
    </row>
    <row r="321" spans="1:10" x14ac:dyDescent="0.25">
      <c r="A321" s="78"/>
      <c r="B321" s="81"/>
      <c r="C321" s="51" t="s">
        <v>15</v>
      </c>
      <c r="D321" s="51" t="s">
        <v>110</v>
      </c>
      <c r="E321" s="12"/>
      <c r="F321" s="12"/>
      <c r="G321" s="12">
        <v>18.5</v>
      </c>
      <c r="H321" s="12"/>
      <c r="I321" s="10">
        <f t="shared" si="53"/>
        <v>18.5</v>
      </c>
      <c r="J321" s="45"/>
    </row>
    <row r="322" spans="1:10" ht="26.4" x14ac:dyDescent="0.25">
      <c r="A322" s="95">
        <v>2</v>
      </c>
      <c r="B322" s="108" t="s">
        <v>85</v>
      </c>
      <c r="C322" s="51" t="s">
        <v>9</v>
      </c>
      <c r="D322" s="9" t="s">
        <v>110</v>
      </c>
      <c r="E322" s="23">
        <f>SUM(E323:E326)</f>
        <v>14638.1</v>
      </c>
      <c r="F322" s="23">
        <f>SUM(F323:F326)</f>
        <v>1776.5</v>
      </c>
      <c r="G322" s="23">
        <f>SUM(G323:G326)</f>
        <v>1600</v>
      </c>
      <c r="H322" s="23">
        <f>SUM(H323:H326)</f>
        <v>1600</v>
      </c>
      <c r="I322" s="10">
        <f t="shared" si="53"/>
        <v>4976.5</v>
      </c>
      <c r="J322" s="61" t="s">
        <v>130</v>
      </c>
    </row>
    <row r="323" spans="1:10" x14ac:dyDescent="0.25">
      <c r="A323" s="96"/>
      <c r="B323" s="109"/>
      <c r="C323" s="51" t="s">
        <v>11</v>
      </c>
      <c r="D323" s="51"/>
      <c r="E323" s="12">
        <f t="shared" ref="E323:H323" si="55">E328+E333</f>
        <v>0</v>
      </c>
      <c r="F323" s="12">
        <f t="shared" si="55"/>
        <v>0</v>
      </c>
      <c r="G323" s="12">
        <f t="shared" si="55"/>
        <v>0</v>
      </c>
      <c r="H323" s="12">
        <f t="shared" si="55"/>
        <v>0</v>
      </c>
      <c r="I323" s="10">
        <f t="shared" si="53"/>
        <v>0</v>
      </c>
      <c r="J323" s="45"/>
    </row>
    <row r="324" spans="1:10" x14ac:dyDescent="0.25">
      <c r="A324" s="96"/>
      <c r="B324" s="109"/>
      <c r="C324" s="51" t="s">
        <v>12</v>
      </c>
      <c r="D324" s="51"/>
      <c r="E324" s="12">
        <f t="shared" ref="E324:H324" si="56">E329+E334</f>
        <v>11792.5</v>
      </c>
      <c r="F324" s="12">
        <f t="shared" si="56"/>
        <v>0</v>
      </c>
      <c r="G324" s="12">
        <f t="shared" si="56"/>
        <v>0</v>
      </c>
      <c r="H324" s="12">
        <f t="shared" si="56"/>
        <v>0</v>
      </c>
      <c r="I324" s="10">
        <f t="shared" si="53"/>
        <v>0</v>
      </c>
      <c r="J324" s="45"/>
    </row>
    <row r="325" spans="1:10" x14ac:dyDescent="0.25">
      <c r="A325" s="96"/>
      <c r="B325" s="109"/>
      <c r="C325" s="51" t="s">
        <v>37</v>
      </c>
      <c r="D325" s="51"/>
      <c r="E325" s="12">
        <f t="shared" ref="E325:H325" si="57">E330+E335</f>
        <v>0</v>
      </c>
      <c r="F325" s="12">
        <f t="shared" si="57"/>
        <v>0</v>
      </c>
      <c r="G325" s="12">
        <f t="shared" si="57"/>
        <v>0</v>
      </c>
      <c r="H325" s="12">
        <f t="shared" si="57"/>
        <v>0</v>
      </c>
      <c r="I325" s="10">
        <f t="shared" si="53"/>
        <v>0</v>
      </c>
      <c r="J325" s="45"/>
    </row>
    <row r="326" spans="1:10" x14ac:dyDescent="0.25">
      <c r="A326" s="97"/>
      <c r="B326" s="110"/>
      <c r="C326" s="51" t="s">
        <v>15</v>
      </c>
      <c r="D326" s="51" t="s">
        <v>110</v>
      </c>
      <c r="E326" s="12">
        <f>E331+E336</f>
        <v>2845.6</v>
      </c>
      <c r="F326" s="12">
        <f t="shared" ref="F326:G326" si="58">F331+F336</f>
        <v>1776.5</v>
      </c>
      <c r="G326" s="12">
        <f t="shared" si="58"/>
        <v>1600</v>
      </c>
      <c r="H326" s="12">
        <v>1600</v>
      </c>
      <c r="I326" s="10">
        <f t="shared" si="53"/>
        <v>4976.5</v>
      </c>
      <c r="J326" s="45"/>
    </row>
    <row r="327" spans="1:10" x14ac:dyDescent="0.25">
      <c r="A327" s="98" t="s">
        <v>30</v>
      </c>
      <c r="B327" s="101" t="s">
        <v>86</v>
      </c>
      <c r="C327" s="51" t="s">
        <v>9</v>
      </c>
      <c r="D327" s="9" t="s">
        <v>110</v>
      </c>
      <c r="E327" s="23">
        <f>SUM(E328:E331)</f>
        <v>1388.1</v>
      </c>
      <c r="F327" s="23">
        <f>SUM(F328:F331)</f>
        <v>1776.5</v>
      </c>
      <c r="G327" s="23">
        <f>SUM(G328:G331)</f>
        <v>1600</v>
      </c>
      <c r="H327" s="23">
        <f>SUM(H328:H331)</f>
        <v>1600</v>
      </c>
      <c r="I327" s="10">
        <f t="shared" si="53"/>
        <v>4976.5</v>
      </c>
      <c r="J327" s="45"/>
    </row>
    <row r="328" spans="1:10" x14ac:dyDescent="0.25">
      <c r="A328" s="99"/>
      <c r="B328" s="101"/>
      <c r="C328" s="51" t="s">
        <v>11</v>
      </c>
      <c r="D328" s="51"/>
      <c r="E328" s="12"/>
      <c r="F328" s="12"/>
      <c r="G328" s="12"/>
      <c r="H328" s="12"/>
      <c r="I328" s="10">
        <f t="shared" si="53"/>
        <v>0</v>
      </c>
      <c r="J328" s="45"/>
    </row>
    <row r="329" spans="1:10" x14ac:dyDescent="0.25">
      <c r="A329" s="99"/>
      <c r="B329" s="101"/>
      <c r="C329" s="51" t="s">
        <v>12</v>
      </c>
      <c r="D329" s="51"/>
      <c r="E329" s="12"/>
      <c r="F329" s="12"/>
      <c r="G329" s="12"/>
      <c r="H329" s="12"/>
      <c r="I329" s="10">
        <f t="shared" si="53"/>
        <v>0</v>
      </c>
      <c r="J329" s="45"/>
    </row>
    <row r="330" spans="1:10" x14ac:dyDescent="0.25">
      <c r="A330" s="99"/>
      <c r="B330" s="101"/>
      <c r="C330" s="51" t="s">
        <v>37</v>
      </c>
      <c r="D330" s="51"/>
      <c r="E330" s="12"/>
      <c r="F330" s="12"/>
      <c r="G330" s="12"/>
      <c r="H330" s="12"/>
      <c r="I330" s="10">
        <f t="shared" si="53"/>
        <v>0</v>
      </c>
      <c r="J330" s="45"/>
    </row>
    <row r="331" spans="1:10" x14ac:dyDescent="0.25">
      <c r="A331" s="100"/>
      <c r="B331" s="101"/>
      <c r="C331" s="51" t="s">
        <v>15</v>
      </c>
      <c r="D331" s="51" t="s">
        <v>110</v>
      </c>
      <c r="E331" s="12">
        <v>1388.1</v>
      </c>
      <c r="F331" s="12">
        <v>1776.5</v>
      </c>
      <c r="G331" s="12">
        <v>1600</v>
      </c>
      <c r="H331" s="12">
        <v>1600</v>
      </c>
      <c r="I331" s="10">
        <f t="shared" si="53"/>
        <v>4976.5</v>
      </c>
      <c r="J331" s="45"/>
    </row>
    <row r="332" spans="1:10" ht="13.2" customHeight="1" x14ac:dyDescent="0.25">
      <c r="A332" s="76" t="s">
        <v>106</v>
      </c>
      <c r="B332" s="79" t="s">
        <v>108</v>
      </c>
      <c r="C332" s="51" t="s">
        <v>9</v>
      </c>
      <c r="D332" s="9" t="s">
        <v>110</v>
      </c>
      <c r="E332" s="23">
        <f>SUM(E333:E336)</f>
        <v>13250</v>
      </c>
      <c r="F332" s="23">
        <f>SUM(F333:F336)</f>
        <v>0</v>
      </c>
      <c r="G332" s="23">
        <f>SUM(G333:G336)</f>
        <v>0</v>
      </c>
      <c r="H332" s="23">
        <f>SUM(H333:H336)</f>
        <v>0</v>
      </c>
      <c r="I332" s="10">
        <f>SUM(F332:H332)</f>
        <v>0</v>
      </c>
      <c r="J332" s="45"/>
    </row>
    <row r="333" spans="1:10" x14ac:dyDescent="0.25">
      <c r="A333" s="77"/>
      <c r="B333" s="80"/>
      <c r="C333" s="51" t="s">
        <v>11</v>
      </c>
      <c r="D333" s="51"/>
      <c r="E333" s="12"/>
      <c r="F333" s="12"/>
      <c r="G333" s="12"/>
      <c r="H333" s="12"/>
      <c r="I333" s="10">
        <f t="shared" ref="I333:I335" si="59">SUM(F333:H333)</f>
        <v>0</v>
      </c>
      <c r="J333" s="45"/>
    </row>
    <row r="334" spans="1:10" x14ac:dyDescent="0.25">
      <c r="A334" s="77"/>
      <c r="B334" s="80"/>
      <c r="C334" s="51" t="s">
        <v>12</v>
      </c>
      <c r="D334" s="51"/>
      <c r="E334" s="12">
        <v>11792.5</v>
      </c>
      <c r="F334" s="12"/>
      <c r="G334" s="12"/>
      <c r="H334" s="12"/>
      <c r="I334" s="10">
        <f t="shared" si="59"/>
        <v>0</v>
      </c>
      <c r="J334" s="45"/>
    </row>
    <row r="335" spans="1:10" x14ac:dyDescent="0.25">
      <c r="A335" s="77"/>
      <c r="B335" s="80"/>
      <c r="C335" s="51" t="s">
        <v>37</v>
      </c>
      <c r="D335" s="51"/>
      <c r="E335" s="12"/>
      <c r="F335" s="12"/>
      <c r="G335" s="12"/>
      <c r="H335" s="12"/>
      <c r="I335" s="10">
        <f t="shared" si="59"/>
        <v>0</v>
      </c>
      <c r="J335" s="45"/>
    </row>
    <row r="336" spans="1:10" x14ac:dyDescent="0.25">
      <c r="A336" s="78"/>
      <c r="B336" s="81"/>
      <c r="C336" s="51" t="s">
        <v>15</v>
      </c>
      <c r="D336" s="51" t="s">
        <v>110</v>
      </c>
      <c r="E336" s="12">
        <v>1457.5</v>
      </c>
      <c r="F336" s="12">
        <v>0</v>
      </c>
      <c r="G336" s="12">
        <v>0</v>
      </c>
      <c r="H336" s="12"/>
      <c r="I336" s="10">
        <v>1000</v>
      </c>
      <c r="J336" s="45"/>
    </row>
    <row r="337" spans="1:10" ht="27" customHeight="1" x14ac:dyDescent="0.25">
      <c r="A337" s="93"/>
      <c r="B337" s="63" t="s">
        <v>89</v>
      </c>
      <c r="C337" s="32" t="s">
        <v>9</v>
      </c>
      <c r="D337" s="9" t="s">
        <v>110</v>
      </c>
      <c r="E337" s="33">
        <f t="shared" ref="E337:H341" si="60">E342</f>
        <v>0</v>
      </c>
      <c r="F337" s="33">
        <f t="shared" si="60"/>
        <v>1000</v>
      </c>
      <c r="G337" s="33">
        <f t="shared" si="60"/>
        <v>600</v>
      </c>
      <c r="H337" s="33">
        <f t="shared" si="60"/>
        <v>600</v>
      </c>
      <c r="I337" s="10">
        <f t="shared" si="53"/>
        <v>2200</v>
      </c>
      <c r="J337" s="61" t="s">
        <v>130</v>
      </c>
    </row>
    <row r="338" spans="1:10" x14ac:dyDescent="0.25">
      <c r="A338" s="93"/>
      <c r="B338" s="63"/>
      <c r="C338" s="32" t="s">
        <v>11</v>
      </c>
      <c r="D338" s="51"/>
      <c r="E338" s="33">
        <f t="shared" si="60"/>
        <v>0</v>
      </c>
      <c r="F338" s="33">
        <f t="shared" si="60"/>
        <v>0</v>
      </c>
      <c r="G338" s="33">
        <f t="shared" si="60"/>
        <v>0</v>
      </c>
      <c r="H338" s="33">
        <f t="shared" si="60"/>
        <v>0</v>
      </c>
      <c r="I338" s="10">
        <f t="shared" si="53"/>
        <v>0</v>
      </c>
      <c r="J338" s="45"/>
    </row>
    <row r="339" spans="1:10" x14ac:dyDescent="0.25">
      <c r="A339" s="93"/>
      <c r="B339" s="63"/>
      <c r="C339" s="32" t="s">
        <v>12</v>
      </c>
      <c r="D339" s="51"/>
      <c r="E339" s="33">
        <f t="shared" si="60"/>
        <v>0</v>
      </c>
      <c r="F339" s="33">
        <f t="shared" si="60"/>
        <v>0</v>
      </c>
      <c r="G339" s="33">
        <f t="shared" si="60"/>
        <v>0</v>
      </c>
      <c r="H339" s="33">
        <f t="shared" si="60"/>
        <v>0</v>
      </c>
      <c r="I339" s="10">
        <f t="shared" si="53"/>
        <v>0</v>
      </c>
      <c r="J339" s="45"/>
    </row>
    <row r="340" spans="1:10" x14ac:dyDescent="0.25">
      <c r="A340" s="93"/>
      <c r="B340" s="63"/>
      <c r="C340" s="32" t="s">
        <v>14</v>
      </c>
      <c r="D340" s="51"/>
      <c r="E340" s="33">
        <f t="shared" si="60"/>
        <v>0</v>
      </c>
      <c r="F340" s="33">
        <f t="shared" si="60"/>
        <v>0</v>
      </c>
      <c r="G340" s="33">
        <f t="shared" si="60"/>
        <v>0</v>
      </c>
      <c r="H340" s="33">
        <f t="shared" si="60"/>
        <v>0</v>
      </c>
      <c r="I340" s="10">
        <f t="shared" si="53"/>
        <v>0</v>
      </c>
      <c r="J340" s="45"/>
    </row>
    <row r="341" spans="1:10" x14ac:dyDescent="0.25">
      <c r="A341" s="93"/>
      <c r="B341" s="63"/>
      <c r="C341" s="32" t="s">
        <v>15</v>
      </c>
      <c r="D341" s="51" t="s">
        <v>110</v>
      </c>
      <c r="E341" s="33">
        <f t="shared" si="60"/>
        <v>0</v>
      </c>
      <c r="F341" s="33">
        <f t="shared" si="60"/>
        <v>1000</v>
      </c>
      <c r="G341" s="33">
        <f t="shared" si="60"/>
        <v>600</v>
      </c>
      <c r="H341" s="33">
        <f t="shared" si="60"/>
        <v>600</v>
      </c>
      <c r="I341" s="10">
        <f t="shared" si="53"/>
        <v>2200</v>
      </c>
      <c r="J341" s="45"/>
    </row>
    <row r="342" spans="1:10" ht="23.4" customHeight="1" x14ac:dyDescent="0.25">
      <c r="A342" s="94">
        <v>1</v>
      </c>
      <c r="B342" s="64" t="s">
        <v>90</v>
      </c>
      <c r="C342" s="35" t="s">
        <v>9</v>
      </c>
      <c r="D342" s="9" t="s">
        <v>110</v>
      </c>
      <c r="E342" s="36">
        <f t="shared" ref="E342:H346" si="61">E347+E352</f>
        <v>0</v>
      </c>
      <c r="F342" s="36">
        <f t="shared" si="61"/>
        <v>1000</v>
      </c>
      <c r="G342" s="36">
        <f t="shared" si="61"/>
        <v>600</v>
      </c>
      <c r="H342" s="36">
        <f t="shared" si="61"/>
        <v>600</v>
      </c>
      <c r="I342" s="10">
        <f t="shared" si="53"/>
        <v>2200</v>
      </c>
      <c r="J342" s="61" t="s">
        <v>130</v>
      </c>
    </row>
    <row r="343" spans="1:10" x14ac:dyDescent="0.25">
      <c r="A343" s="94"/>
      <c r="B343" s="65"/>
      <c r="C343" s="37" t="s">
        <v>11</v>
      </c>
      <c r="D343" s="51"/>
      <c r="E343" s="38">
        <f t="shared" si="61"/>
        <v>0</v>
      </c>
      <c r="F343" s="38">
        <f t="shared" si="61"/>
        <v>0</v>
      </c>
      <c r="G343" s="38">
        <f t="shared" si="61"/>
        <v>0</v>
      </c>
      <c r="H343" s="38">
        <f t="shared" si="61"/>
        <v>0</v>
      </c>
      <c r="I343" s="10">
        <f t="shared" si="53"/>
        <v>0</v>
      </c>
      <c r="J343" s="45"/>
    </row>
    <row r="344" spans="1:10" x14ac:dyDescent="0.25">
      <c r="A344" s="94"/>
      <c r="B344" s="65"/>
      <c r="C344" s="37" t="s">
        <v>12</v>
      </c>
      <c r="D344" s="51"/>
      <c r="E344" s="38">
        <f t="shared" si="61"/>
        <v>0</v>
      </c>
      <c r="F344" s="38">
        <f t="shared" si="61"/>
        <v>0</v>
      </c>
      <c r="G344" s="38">
        <f t="shared" si="61"/>
        <v>0</v>
      </c>
      <c r="H344" s="38">
        <f t="shared" si="61"/>
        <v>0</v>
      </c>
      <c r="I344" s="10">
        <f t="shared" si="53"/>
        <v>0</v>
      </c>
      <c r="J344" s="45"/>
    </row>
    <row r="345" spans="1:10" x14ac:dyDescent="0.25">
      <c r="A345" s="94"/>
      <c r="B345" s="65"/>
      <c r="C345" s="37" t="s">
        <v>17</v>
      </c>
      <c r="D345" s="51"/>
      <c r="E345" s="38">
        <f t="shared" si="61"/>
        <v>0</v>
      </c>
      <c r="F345" s="38">
        <f t="shared" si="61"/>
        <v>0</v>
      </c>
      <c r="G345" s="38">
        <f t="shared" si="61"/>
        <v>0</v>
      </c>
      <c r="H345" s="38">
        <f t="shared" si="61"/>
        <v>0</v>
      </c>
      <c r="I345" s="10">
        <f t="shared" si="53"/>
        <v>0</v>
      </c>
      <c r="J345" s="45"/>
    </row>
    <row r="346" spans="1:10" x14ac:dyDescent="0.25">
      <c r="A346" s="94"/>
      <c r="B346" s="66"/>
      <c r="C346" s="37" t="s">
        <v>15</v>
      </c>
      <c r="D346" s="51" t="s">
        <v>110</v>
      </c>
      <c r="E346" s="38">
        <f t="shared" si="61"/>
        <v>0</v>
      </c>
      <c r="F346" s="38">
        <f t="shared" si="61"/>
        <v>1000</v>
      </c>
      <c r="G346" s="38">
        <f t="shared" si="61"/>
        <v>600</v>
      </c>
      <c r="H346" s="38">
        <f t="shared" si="61"/>
        <v>600</v>
      </c>
      <c r="I346" s="10">
        <f t="shared" si="53"/>
        <v>2200</v>
      </c>
      <c r="J346" s="45"/>
    </row>
    <row r="347" spans="1:10" ht="13.2" customHeight="1" x14ac:dyDescent="0.25">
      <c r="A347" s="82" t="s">
        <v>18</v>
      </c>
      <c r="B347" s="67" t="s">
        <v>91</v>
      </c>
      <c r="C347" s="35" t="s">
        <v>9</v>
      </c>
      <c r="D347" s="9" t="s">
        <v>110</v>
      </c>
      <c r="E347" s="36">
        <f>E351</f>
        <v>0</v>
      </c>
      <c r="F347" s="36">
        <f>F351</f>
        <v>500</v>
      </c>
      <c r="G347" s="36">
        <f>G351</f>
        <v>300</v>
      </c>
      <c r="H347" s="36">
        <f>H351</f>
        <v>300</v>
      </c>
      <c r="I347" s="10">
        <f t="shared" si="53"/>
        <v>1100</v>
      </c>
      <c r="J347" s="45"/>
    </row>
    <row r="348" spans="1:10" x14ac:dyDescent="0.25">
      <c r="A348" s="83"/>
      <c r="B348" s="68"/>
      <c r="C348" s="37" t="s">
        <v>11</v>
      </c>
      <c r="D348" s="51"/>
      <c r="E348" s="38"/>
      <c r="F348" s="38"/>
      <c r="G348" s="38"/>
      <c r="H348" s="38"/>
      <c r="I348" s="10">
        <f t="shared" si="53"/>
        <v>0</v>
      </c>
      <c r="J348" s="45"/>
    </row>
    <row r="349" spans="1:10" x14ac:dyDescent="0.25">
      <c r="A349" s="83"/>
      <c r="B349" s="68"/>
      <c r="C349" s="37" t="s">
        <v>12</v>
      </c>
      <c r="D349" s="51"/>
      <c r="E349" s="38"/>
      <c r="F349" s="38"/>
      <c r="G349" s="38"/>
      <c r="H349" s="38"/>
      <c r="I349" s="10">
        <f t="shared" si="53"/>
        <v>0</v>
      </c>
      <c r="J349" s="45"/>
    </row>
    <row r="350" spans="1:10" x14ac:dyDescent="0.25">
      <c r="A350" s="83"/>
      <c r="B350" s="68"/>
      <c r="C350" s="37" t="s">
        <v>17</v>
      </c>
      <c r="D350" s="51"/>
      <c r="E350" s="38"/>
      <c r="F350" s="38"/>
      <c r="G350" s="38"/>
      <c r="H350" s="38"/>
      <c r="I350" s="10">
        <f t="shared" si="53"/>
        <v>0</v>
      </c>
      <c r="J350" s="45"/>
    </row>
    <row r="351" spans="1:10" x14ac:dyDescent="0.25">
      <c r="A351" s="84"/>
      <c r="B351" s="69"/>
      <c r="C351" s="37" t="s">
        <v>15</v>
      </c>
      <c r="D351" s="51" t="s">
        <v>110</v>
      </c>
      <c r="E351" s="38">
        <v>0</v>
      </c>
      <c r="F351" s="38">
        <v>500</v>
      </c>
      <c r="G351" s="38">
        <v>300</v>
      </c>
      <c r="H351" s="38">
        <v>300</v>
      </c>
      <c r="I351" s="10">
        <f t="shared" si="53"/>
        <v>1100</v>
      </c>
      <c r="J351" s="45"/>
    </row>
    <row r="352" spans="1:10" ht="13.2" customHeight="1" x14ac:dyDescent="0.25">
      <c r="A352" s="88" t="s">
        <v>20</v>
      </c>
      <c r="B352" s="67" t="s">
        <v>92</v>
      </c>
      <c r="C352" s="35" t="s">
        <v>9</v>
      </c>
      <c r="D352" s="9" t="s">
        <v>110</v>
      </c>
      <c r="E352" s="36">
        <f>SUM(E353:E356)</f>
        <v>0</v>
      </c>
      <c r="F352" s="36">
        <f>SUM(F353:F356)</f>
        <v>500</v>
      </c>
      <c r="G352" s="36">
        <f>SUM(G353:G356)</f>
        <v>300</v>
      </c>
      <c r="H352" s="36">
        <f>SUM(H353:H356)</f>
        <v>300</v>
      </c>
      <c r="I352" s="10">
        <f t="shared" si="53"/>
        <v>1100</v>
      </c>
      <c r="J352" s="45"/>
    </row>
    <row r="353" spans="1:10" x14ac:dyDescent="0.25">
      <c r="A353" s="88"/>
      <c r="B353" s="68"/>
      <c r="C353" s="37" t="s">
        <v>11</v>
      </c>
      <c r="D353" s="51"/>
      <c r="E353" s="38"/>
      <c r="F353" s="38"/>
      <c r="G353" s="38"/>
      <c r="H353" s="38"/>
      <c r="I353" s="10">
        <f t="shared" si="53"/>
        <v>0</v>
      </c>
      <c r="J353" s="45"/>
    </row>
    <row r="354" spans="1:10" x14ac:dyDescent="0.25">
      <c r="A354" s="88"/>
      <c r="B354" s="68"/>
      <c r="C354" s="37" t="s">
        <v>12</v>
      </c>
      <c r="D354" s="51"/>
      <c r="E354" s="38"/>
      <c r="F354" s="38"/>
      <c r="G354" s="38"/>
      <c r="H354" s="38"/>
      <c r="I354" s="10">
        <f t="shared" si="53"/>
        <v>0</v>
      </c>
      <c r="J354" s="45"/>
    </row>
    <row r="355" spans="1:10" ht="20.399999999999999" x14ac:dyDescent="0.25">
      <c r="A355" s="88"/>
      <c r="B355" s="68"/>
      <c r="C355" s="37" t="s">
        <v>23</v>
      </c>
      <c r="D355" s="51"/>
      <c r="E355" s="38"/>
      <c r="F355" s="38"/>
      <c r="G355" s="38"/>
      <c r="H355" s="38"/>
      <c r="I355" s="10">
        <f t="shared" si="53"/>
        <v>0</v>
      </c>
      <c r="J355" s="45"/>
    </row>
    <row r="356" spans="1:10" x14ac:dyDescent="0.25">
      <c r="A356" s="88"/>
      <c r="B356" s="69"/>
      <c r="C356" s="37" t="s">
        <v>15</v>
      </c>
      <c r="D356" s="51" t="s">
        <v>110</v>
      </c>
      <c r="E356" s="38">
        <v>0</v>
      </c>
      <c r="F356" s="38">
        <v>500</v>
      </c>
      <c r="G356" s="38">
        <v>300</v>
      </c>
      <c r="H356" s="38">
        <v>300</v>
      </c>
      <c r="I356" s="10">
        <f t="shared" si="53"/>
        <v>1100</v>
      </c>
      <c r="J356" s="45"/>
    </row>
    <row r="357" spans="1:10" ht="25.5" customHeight="1" x14ac:dyDescent="0.25">
      <c r="A357" s="82"/>
      <c r="B357" s="63" t="s">
        <v>93</v>
      </c>
      <c r="C357" s="32" t="s">
        <v>9</v>
      </c>
      <c r="D357" s="9" t="s">
        <v>110</v>
      </c>
      <c r="E357" s="36">
        <f t="shared" ref="E357:G357" si="62">E362</f>
        <v>380</v>
      </c>
      <c r="F357" s="36">
        <v>400</v>
      </c>
      <c r="G357" s="36">
        <f t="shared" si="62"/>
        <v>400</v>
      </c>
      <c r="H357" s="36">
        <v>300</v>
      </c>
      <c r="I357" s="10">
        <f t="shared" si="53"/>
        <v>1100</v>
      </c>
      <c r="J357" s="61" t="s">
        <v>124</v>
      </c>
    </row>
    <row r="358" spans="1:10" x14ac:dyDescent="0.25">
      <c r="A358" s="83"/>
      <c r="B358" s="63"/>
      <c r="C358" s="32" t="s">
        <v>11</v>
      </c>
      <c r="D358" s="51"/>
      <c r="E358" s="38"/>
      <c r="F358" s="38"/>
      <c r="G358" s="38"/>
      <c r="H358" s="38"/>
      <c r="I358" s="10">
        <f t="shared" si="53"/>
        <v>0</v>
      </c>
      <c r="J358" s="45"/>
    </row>
    <row r="359" spans="1:10" x14ac:dyDescent="0.25">
      <c r="A359" s="83"/>
      <c r="B359" s="63"/>
      <c r="C359" s="32" t="s">
        <v>12</v>
      </c>
      <c r="D359" s="51"/>
      <c r="E359" s="38"/>
      <c r="F359" s="38"/>
      <c r="G359" s="38"/>
      <c r="H359" s="38"/>
      <c r="I359" s="10">
        <f t="shared" si="53"/>
        <v>0</v>
      </c>
      <c r="J359" s="45"/>
    </row>
    <row r="360" spans="1:10" x14ac:dyDescent="0.25">
      <c r="A360" s="83"/>
      <c r="B360" s="63"/>
      <c r="C360" s="32" t="s">
        <v>14</v>
      </c>
      <c r="D360" s="51"/>
      <c r="E360" s="38"/>
      <c r="F360" s="38"/>
      <c r="G360" s="38"/>
      <c r="H360" s="38"/>
      <c r="I360" s="10">
        <f t="shared" si="53"/>
        <v>0</v>
      </c>
      <c r="J360" s="45"/>
    </row>
    <row r="361" spans="1:10" x14ac:dyDescent="0.25">
      <c r="A361" s="84"/>
      <c r="B361" s="63"/>
      <c r="C361" s="32" t="s">
        <v>15</v>
      </c>
      <c r="D361" s="51" t="s">
        <v>110</v>
      </c>
      <c r="E361" s="38">
        <f>E366</f>
        <v>380</v>
      </c>
      <c r="F361" s="38">
        <v>400</v>
      </c>
      <c r="G361" s="38">
        <v>400</v>
      </c>
      <c r="H361" s="38">
        <v>300</v>
      </c>
      <c r="I361" s="10">
        <f t="shared" si="53"/>
        <v>1100</v>
      </c>
      <c r="J361" s="45"/>
    </row>
    <row r="362" spans="1:10" ht="25.8" customHeight="1" x14ac:dyDescent="0.25">
      <c r="A362" s="82">
        <v>1</v>
      </c>
      <c r="B362" s="64" t="s">
        <v>94</v>
      </c>
      <c r="C362" s="35" t="s">
        <v>9</v>
      </c>
      <c r="D362" s="9" t="s">
        <v>110</v>
      </c>
      <c r="E362" s="36">
        <f t="shared" ref="E362:H362" si="63">E367</f>
        <v>380</v>
      </c>
      <c r="F362" s="36">
        <f t="shared" si="63"/>
        <v>400</v>
      </c>
      <c r="G362" s="36">
        <f t="shared" si="63"/>
        <v>400</v>
      </c>
      <c r="H362" s="36">
        <f t="shared" si="63"/>
        <v>300</v>
      </c>
      <c r="I362" s="10">
        <f t="shared" si="53"/>
        <v>1100</v>
      </c>
      <c r="J362" s="61" t="s">
        <v>124</v>
      </c>
    </row>
    <row r="363" spans="1:10" x14ac:dyDescent="0.25">
      <c r="A363" s="83"/>
      <c r="B363" s="65"/>
      <c r="C363" s="37" t="s">
        <v>11</v>
      </c>
      <c r="D363" s="51"/>
      <c r="E363" s="38"/>
      <c r="F363" s="38"/>
      <c r="G363" s="38"/>
      <c r="H363" s="38"/>
      <c r="I363" s="10">
        <f t="shared" si="53"/>
        <v>0</v>
      </c>
      <c r="J363" s="45"/>
    </row>
    <row r="364" spans="1:10" x14ac:dyDescent="0.25">
      <c r="A364" s="83"/>
      <c r="B364" s="65"/>
      <c r="C364" s="37" t="s">
        <v>12</v>
      </c>
      <c r="D364" s="51"/>
      <c r="E364" s="38"/>
      <c r="F364" s="38"/>
      <c r="G364" s="38"/>
      <c r="H364" s="38"/>
      <c r="I364" s="10">
        <f t="shared" si="53"/>
        <v>0</v>
      </c>
      <c r="J364" s="45"/>
    </row>
    <row r="365" spans="1:10" x14ac:dyDescent="0.25">
      <c r="A365" s="83"/>
      <c r="B365" s="65"/>
      <c r="C365" s="37" t="s">
        <v>17</v>
      </c>
      <c r="D365" s="51"/>
      <c r="E365" s="38"/>
      <c r="F365" s="38"/>
      <c r="G365" s="38"/>
      <c r="H365" s="38"/>
      <c r="I365" s="10">
        <f t="shared" si="53"/>
        <v>0</v>
      </c>
      <c r="J365" s="45"/>
    </row>
    <row r="366" spans="1:10" x14ac:dyDescent="0.25">
      <c r="A366" s="84"/>
      <c r="B366" s="66"/>
      <c r="C366" s="37" t="s">
        <v>15</v>
      </c>
      <c r="D366" s="51" t="s">
        <v>110</v>
      </c>
      <c r="E366" s="38">
        <f>E371</f>
        <v>380</v>
      </c>
      <c r="F366" s="38">
        <v>400</v>
      </c>
      <c r="G366" s="38">
        <v>400</v>
      </c>
      <c r="H366" s="38">
        <v>500</v>
      </c>
      <c r="I366" s="10">
        <f t="shared" si="53"/>
        <v>1300</v>
      </c>
      <c r="J366" s="45"/>
    </row>
    <row r="367" spans="1:10" ht="13.2" customHeight="1" x14ac:dyDescent="0.25">
      <c r="A367" s="85" t="s">
        <v>95</v>
      </c>
      <c r="B367" s="67" t="s">
        <v>96</v>
      </c>
      <c r="C367" s="35" t="s">
        <v>9</v>
      </c>
      <c r="D367" s="9" t="s">
        <v>110</v>
      </c>
      <c r="E367" s="36">
        <f>E371</f>
        <v>380</v>
      </c>
      <c r="F367" s="36">
        <f t="shared" ref="F367:H367" si="64">F371</f>
        <v>400</v>
      </c>
      <c r="G367" s="36">
        <f t="shared" si="64"/>
        <v>400</v>
      </c>
      <c r="H367" s="36">
        <f t="shared" si="64"/>
        <v>300</v>
      </c>
      <c r="I367" s="10">
        <f t="shared" si="53"/>
        <v>1100</v>
      </c>
      <c r="J367" s="45"/>
    </row>
    <row r="368" spans="1:10" x14ac:dyDescent="0.25">
      <c r="A368" s="86"/>
      <c r="B368" s="68"/>
      <c r="C368" s="37" t="s">
        <v>11</v>
      </c>
      <c r="D368" s="51"/>
      <c r="E368" s="38"/>
      <c r="F368" s="38"/>
      <c r="G368" s="38"/>
      <c r="H368" s="38"/>
      <c r="I368" s="10">
        <f t="shared" ref="I368:I390" si="65">SUM(F368:H368)</f>
        <v>0</v>
      </c>
      <c r="J368" s="45"/>
    </row>
    <row r="369" spans="1:10" x14ac:dyDescent="0.25">
      <c r="A369" s="86"/>
      <c r="B369" s="68"/>
      <c r="C369" s="37" t="s">
        <v>12</v>
      </c>
      <c r="D369" s="51"/>
      <c r="E369" s="38"/>
      <c r="F369" s="38"/>
      <c r="G369" s="38"/>
      <c r="H369" s="38"/>
      <c r="I369" s="10">
        <f t="shared" si="65"/>
        <v>0</v>
      </c>
      <c r="J369" s="45"/>
    </row>
    <row r="370" spans="1:10" x14ac:dyDescent="0.25">
      <c r="A370" s="86"/>
      <c r="B370" s="68"/>
      <c r="C370" s="37" t="s">
        <v>17</v>
      </c>
      <c r="D370" s="51"/>
      <c r="E370" s="38"/>
      <c r="F370" s="38"/>
      <c r="G370" s="38"/>
      <c r="H370" s="38"/>
      <c r="I370" s="10">
        <f t="shared" si="65"/>
        <v>0</v>
      </c>
      <c r="J370" s="45"/>
    </row>
    <row r="371" spans="1:10" x14ac:dyDescent="0.25">
      <c r="A371" s="87"/>
      <c r="B371" s="69"/>
      <c r="C371" s="37" t="s">
        <v>15</v>
      </c>
      <c r="D371" s="51" t="s">
        <v>110</v>
      </c>
      <c r="E371" s="38">
        <v>380</v>
      </c>
      <c r="F371" s="38">
        <v>400</v>
      </c>
      <c r="G371" s="38">
        <v>400</v>
      </c>
      <c r="H371" s="38">
        <v>300</v>
      </c>
      <c r="I371" s="10">
        <f t="shared" si="65"/>
        <v>1100</v>
      </c>
      <c r="J371" s="45"/>
    </row>
    <row r="372" spans="1:10" ht="39.6" x14ac:dyDescent="0.25">
      <c r="A372" s="39"/>
      <c r="B372" s="63" t="s">
        <v>97</v>
      </c>
      <c r="C372" s="32" t="s">
        <v>9</v>
      </c>
      <c r="D372" s="9" t="s">
        <v>110</v>
      </c>
      <c r="E372" s="40">
        <f>E376</f>
        <v>0</v>
      </c>
      <c r="F372" s="40">
        <f t="shared" ref="F372:G372" si="66">F376</f>
        <v>10</v>
      </c>
      <c r="G372" s="40">
        <f t="shared" si="66"/>
        <v>10</v>
      </c>
      <c r="H372" s="40">
        <v>10</v>
      </c>
      <c r="I372" s="10">
        <f t="shared" si="65"/>
        <v>30</v>
      </c>
      <c r="J372" s="61" t="s">
        <v>131</v>
      </c>
    </row>
    <row r="373" spans="1:10" x14ac:dyDescent="0.25">
      <c r="A373" s="39"/>
      <c r="B373" s="63"/>
      <c r="C373" s="32" t="s">
        <v>11</v>
      </c>
      <c r="D373" s="51"/>
      <c r="E373" s="41"/>
      <c r="F373" s="41"/>
      <c r="G373" s="41"/>
      <c r="H373" s="41"/>
      <c r="I373" s="10">
        <f t="shared" si="65"/>
        <v>0</v>
      </c>
      <c r="J373" s="45"/>
    </row>
    <row r="374" spans="1:10" x14ac:dyDescent="0.25">
      <c r="A374" s="39"/>
      <c r="B374" s="63"/>
      <c r="C374" s="32" t="s">
        <v>12</v>
      </c>
      <c r="D374" s="51"/>
      <c r="E374" s="41"/>
      <c r="F374" s="41"/>
      <c r="G374" s="41"/>
      <c r="H374" s="41"/>
      <c r="I374" s="10">
        <f t="shared" si="65"/>
        <v>0</v>
      </c>
      <c r="J374" s="45"/>
    </row>
    <row r="375" spans="1:10" x14ac:dyDescent="0.25">
      <c r="A375" s="39"/>
      <c r="B375" s="63"/>
      <c r="C375" s="32" t="s">
        <v>14</v>
      </c>
      <c r="D375" s="51"/>
      <c r="E375" s="41"/>
      <c r="F375" s="41"/>
      <c r="G375" s="41"/>
      <c r="H375" s="41"/>
      <c r="I375" s="10">
        <f t="shared" si="65"/>
        <v>0</v>
      </c>
      <c r="J375" s="45"/>
    </row>
    <row r="376" spans="1:10" ht="19.2" customHeight="1" x14ac:dyDescent="0.25">
      <c r="A376" s="39"/>
      <c r="B376" s="63"/>
      <c r="C376" s="32" t="s">
        <v>15</v>
      </c>
      <c r="D376" s="51" t="s">
        <v>110</v>
      </c>
      <c r="E376" s="41">
        <f>E381</f>
        <v>0</v>
      </c>
      <c r="F376" s="41">
        <f t="shared" ref="F376:G376" si="67">F381</f>
        <v>10</v>
      </c>
      <c r="G376" s="41">
        <f t="shared" si="67"/>
        <v>10</v>
      </c>
      <c r="H376" s="41">
        <v>10</v>
      </c>
      <c r="I376" s="10">
        <f t="shared" si="65"/>
        <v>30</v>
      </c>
      <c r="J376" s="45"/>
    </row>
    <row r="377" spans="1:10" x14ac:dyDescent="0.25">
      <c r="A377" s="39"/>
      <c r="B377" s="64" t="s">
        <v>98</v>
      </c>
      <c r="C377" s="35" t="s">
        <v>9</v>
      </c>
      <c r="D377" s="9" t="s">
        <v>110</v>
      </c>
      <c r="E377" s="40">
        <f>E381</f>
        <v>0</v>
      </c>
      <c r="F377" s="40">
        <f t="shared" ref="F377:G377" si="68">F381</f>
        <v>10</v>
      </c>
      <c r="G377" s="40">
        <f t="shared" si="68"/>
        <v>10</v>
      </c>
      <c r="H377" s="40">
        <v>10</v>
      </c>
      <c r="I377" s="10">
        <f t="shared" si="65"/>
        <v>30</v>
      </c>
      <c r="J377" s="45"/>
    </row>
    <row r="378" spans="1:10" x14ac:dyDescent="0.25">
      <c r="A378" s="39"/>
      <c r="B378" s="65"/>
      <c r="C378" s="37" t="s">
        <v>11</v>
      </c>
      <c r="D378" s="51"/>
      <c r="E378" s="41"/>
      <c r="F378" s="41"/>
      <c r="G378" s="41"/>
      <c r="H378" s="41"/>
      <c r="I378" s="10">
        <f t="shared" si="65"/>
        <v>0</v>
      </c>
      <c r="J378" s="45"/>
    </row>
    <row r="379" spans="1:10" x14ac:dyDescent="0.25">
      <c r="A379" s="39"/>
      <c r="B379" s="65"/>
      <c r="C379" s="37" t="s">
        <v>12</v>
      </c>
      <c r="D379" s="51"/>
      <c r="E379" s="41"/>
      <c r="F379" s="41"/>
      <c r="G379" s="41"/>
      <c r="H379" s="41"/>
      <c r="I379" s="10">
        <f t="shared" si="65"/>
        <v>0</v>
      </c>
      <c r="J379" s="45"/>
    </row>
    <row r="380" spans="1:10" x14ac:dyDescent="0.25">
      <c r="A380" s="39"/>
      <c r="B380" s="65"/>
      <c r="C380" s="37" t="s">
        <v>17</v>
      </c>
      <c r="D380" s="51"/>
      <c r="E380" s="41"/>
      <c r="F380" s="41"/>
      <c r="G380" s="41"/>
      <c r="H380" s="41"/>
      <c r="I380" s="10">
        <f t="shared" si="65"/>
        <v>0</v>
      </c>
      <c r="J380" s="45"/>
    </row>
    <row r="381" spans="1:10" ht="16.95" customHeight="1" x14ac:dyDescent="0.25">
      <c r="A381" s="39"/>
      <c r="B381" s="66"/>
      <c r="C381" s="37" t="s">
        <v>15</v>
      </c>
      <c r="D381" s="51" t="s">
        <v>110</v>
      </c>
      <c r="E381" s="41">
        <f>E386</f>
        <v>0</v>
      </c>
      <c r="F381" s="41">
        <f t="shared" ref="F381:G381" si="69">F386</f>
        <v>10</v>
      </c>
      <c r="G381" s="41">
        <f t="shared" si="69"/>
        <v>10</v>
      </c>
      <c r="H381" s="41">
        <v>10</v>
      </c>
      <c r="I381" s="10">
        <f t="shared" si="65"/>
        <v>30</v>
      </c>
      <c r="J381" s="45"/>
    </row>
    <row r="382" spans="1:10" x14ac:dyDescent="0.25">
      <c r="A382" s="39"/>
      <c r="B382" s="67" t="s">
        <v>99</v>
      </c>
      <c r="C382" s="35" t="s">
        <v>9</v>
      </c>
      <c r="D382" s="9" t="s">
        <v>110</v>
      </c>
      <c r="E382" s="40">
        <f>E386</f>
        <v>0</v>
      </c>
      <c r="F382" s="40">
        <v>10</v>
      </c>
      <c r="G382" s="40">
        <v>10</v>
      </c>
      <c r="H382" s="40">
        <v>10</v>
      </c>
      <c r="I382" s="10">
        <f t="shared" si="65"/>
        <v>30</v>
      </c>
      <c r="J382" s="45"/>
    </row>
    <row r="383" spans="1:10" x14ac:dyDescent="0.25">
      <c r="A383" s="39"/>
      <c r="B383" s="68"/>
      <c r="C383" s="37" t="s">
        <v>11</v>
      </c>
      <c r="D383" s="51"/>
      <c r="E383" s="41"/>
      <c r="F383" s="41"/>
      <c r="G383" s="41"/>
      <c r="H383" s="41"/>
      <c r="I383" s="10">
        <f t="shared" si="65"/>
        <v>0</v>
      </c>
      <c r="J383" s="45"/>
    </row>
    <row r="384" spans="1:10" x14ac:dyDescent="0.25">
      <c r="A384" s="39"/>
      <c r="B384" s="68"/>
      <c r="C384" s="37" t="s">
        <v>12</v>
      </c>
      <c r="D384" s="51"/>
      <c r="E384" s="41"/>
      <c r="F384" s="41"/>
      <c r="G384" s="41"/>
      <c r="H384" s="41"/>
      <c r="I384" s="10">
        <f t="shared" si="65"/>
        <v>0</v>
      </c>
      <c r="J384" s="45"/>
    </row>
    <row r="385" spans="1:10" x14ac:dyDescent="0.25">
      <c r="A385" s="39"/>
      <c r="B385" s="68"/>
      <c r="C385" s="37" t="s">
        <v>17</v>
      </c>
      <c r="D385" s="51"/>
      <c r="E385" s="41"/>
      <c r="F385" s="41"/>
      <c r="G385" s="41"/>
      <c r="H385" s="41"/>
      <c r="I385" s="10">
        <f t="shared" si="65"/>
        <v>0</v>
      </c>
      <c r="J385" s="45"/>
    </row>
    <row r="386" spans="1:10" ht="18.600000000000001" customHeight="1" x14ac:dyDescent="0.25">
      <c r="A386" s="39"/>
      <c r="B386" s="69"/>
      <c r="C386" s="37" t="s">
        <v>15</v>
      </c>
      <c r="D386" s="51" t="s">
        <v>110</v>
      </c>
      <c r="E386" s="41">
        <v>0</v>
      </c>
      <c r="F386" s="41">
        <v>10</v>
      </c>
      <c r="G386" s="41">
        <v>10</v>
      </c>
      <c r="H386" s="41">
        <v>10</v>
      </c>
      <c r="I386" s="10">
        <f t="shared" si="65"/>
        <v>30</v>
      </c>
      <c r="J386" s="45"/>
    </row>
    <row r="387" spans="1:10" ht="13.8" x14ac:dyDescent="0.25">
      <c r="A387" s="70"/>
      <c r="B387" s="73" t="s">
        <v>100</v>
      </c>
      <c r="C387" s="9" t="s">
        <v>9</v>
      </c>
      <c r="D387" s="9" t="s">
        <v>110</v>
      </c>
      <c r="E387" s="42">
        <f>E276+E216+E196+E171+E130+E73+E38+E7+E337+E357+E372</f>
        <v>79785.088999999993</v>
      </c>
      <c r="F387" s="42">
        <f>F276+F216+F196+F171+F130+F73+F38+F7+F337+F357+F372</f>
        <v>83078.900000000009</v>
      </c>
      <c r="G387" s="42">
        <f>G276+G216+G196+G171+G130+G73+G38+G7+G337+G357+G372</f>
        <v>73278.100000000006</v>
      </c>
      <c r="H387" s="42">
        <f>H276+H216+H196+H171+H130+H73+H38+H7+H337+H357+H372</f>
        <v>62580</v>
      </c>
      <c r="I387" s="10">
        <f t="shared" si="65"/>
        <v>218937</v>
      </c>
      <c r="J387" s="45"/>
    </row>
    <row r="388" spans="1:10" ht="13.8" x14ac:dyDescent="0.25">
      <c r="A388" s="71"/>
      <c r="B388" s="74"/>
      <c r="C388" s="9" t="s">
        <v>11</v>
      </c>
      <c r="D388" s="51"/>
      <c r="E388" s="42">
        <f t="shared" ref="E388:H390" si="70">E277+E217+E197+E172+E131+E74+E39+E8+E338+E358</f>
        <v>111.63500000000001</v>
      </c>
      <c r="F388" s="42">
        <f t="shared" si="70"/>
        <v>0</v>
      </c>
      <c r="G388" s="42">
        <f t="shared" si="70"/>
        <v>0</v>
      </c>
      <c r="H388" s="42">
        <f t="shared" si="70"/>
        <v>0</v>
      </c>
      <c r="I388" s="10">
        <f t="shared" si="65"/>
        <v>0</v>
      </c>
      <c r="J388" s="45"/>
    </row>
    <row r="389" spans="1:10" ht="13.8" x14ac:dyDescent="0.25">
      <c r="A389" s="71"/>
      <c r="B389" s="74"/>
      <c r="C389" s="9" t="s">
        <v>12</v>
      </c>
      <c r="D389" s="51"/>
      <c r="E389" s="42">
        <f t="shared" si="70"/>
        <v>26738.381209999996</v>
      </c>
      <c r="F389" s="42">
        <f t="shared" si="70"/>
        <v>15137.900000000001</v>
      </c>
      <c r="G389" s="42">
        <f t="shared" si="70"/>
        <v>9325.2000000000007</v>
      </c>
      <c r="H389" s="42">
        <f t="shared" si="70"/>
        <v>0</v>
      </c>
      <c r="I389" s="10">
        <f t="shared" si="65"/>
        <v>24463.100000000002</v>
      </c>
      <c r="J389" s="45"/>
    </row>
    <row r="390" spans="1:10" ht="13.8" x14ac:dyDescent="0.25">
      <c r="A390" s="71"/>
      <c r="B390" s="74"/>
      <c r="C390" s="9" t="s">
        <v>37</v>
      </c>
      <c r="D390" s="51"/>
      <c r="E390" s="42">
        <f t="shared" si="70"/>
        <v>2548.1999999999998</v>
      </c>
      <c r="F390" s="42">
        <f t="shared" si="70"/>
        <v>0</v>
      </c>
      <c r="G390" s="42">
        <f t="shared" si="70"/>
        <v>0</v>
      </c>
      <c r="H390" s="42">
        <f t="shared" si="70"/>
        <v>0</v>
      </c>
      <c r="I390" s="10">
        <f t="shared" si="65"/>
        <v>0</v>
      </c>
      <c r="J390" s="45"/>
    </row>
    <row r="391" spans="1:10" ht="13.8" x14ac:dyDescent="0.25">
      <c r="A391" s="72"/>
      <c r="B391" s="75"/>
      <c r="C391" s="9" t="s">
        <v>15</v>
      </c>
      <c r="D391" s="51" t="s">
        <v>110</v>
      </c>
      <c r="E391" s="42">
        <f>E280+E220+E200+E175+E134+E77+E42+E11+E341+E361+E376</f>
        <v>50386.872790000001</v>
      </c>
      <c r="F391" s="42">
        <f>F280+F220+F200+F175+F134+F77+F42+F11+F341+F361+F376</f>
        <v>67941</v>
      </c>
      <c r="G391" s="42">
        <f>G280+G220+G200+G175+G134+G77+G42+G11+G341+G361+G376</f>
        <v>63952.899999999994</v>
      </c>
      <c r="H391" s="42">
        <f>H280+H220+H200+H175+H134+H77+H42+H11+H341+H361+H376</f>
        <v>62580</v>
      </c>
      <c r="I391" s="10">
        <f t="shared" ref="I391" si="71">SUM(F391:H391)</f>
        <v>194473.9</v>
      </c>
      <c r="J391" s="45"/>
    </row>
  </sheetData>
  <mergeCells count="159">
    <mergeCell ref="B372:B376"/>
    <mergeCell ref="B377:B381"/>
    <mergeCell ref="B382:B386"/>
    <mergeCell ref="A387:A391"/>
    <mergeCell ref="B387:B391"/>
    <mergeCell ref="A226:A230"/>
    <mergeCell ref="B226:B230"/>
    <mergeCell ref="A231:A235"/>
    <mergeCell ref="B231:B235"/>
    <mergeCell ref="A236:A240"/>
    <mergeCell ref="A357:A361"/>
    <mergeCell ref="B357:B361"/>
    <mergeCell ref="A362:A366"/>
    <mergeCell ref="B362:B366"/>
    <mergeCell ref="A367:A371"/>
    <mergeCell ref="B367:B371"/>
    <mergeCell ref="A342:A346"/>
    <mergeCell ref="B342:B346"/>
    <mergeCell ref="A347:A351"/>
    <mergeCell ref="B347:B351"/>
    <mergeCell ref="A352:A356"/>
    <mergeCell ref="B352:B356"/>
    <mergeCell ref="A291:A295"/>
    <mergeCell ref="B291:B295"/>
    <mergeCell ref="A332:A336"/>
    <mergeCell ref="B332:B336"/>
    <mergeCell ref="A337:A341"/>
    <mergeCell ref="B337:B341"/>
    <mergeCell ref="B236:B240"/>
    <mergeCell ref="A241:A245"/>
    <mergeCell ref="B241:B245"/>
    <mergeCell ref="A246:A250"/>
    <mergeCell ref="A317:A321"/>
    <mergeCell ref="B317:B321"/>
    <mergeCell ref="A322:A326"/>
    <mergeCell ref="B322:B326"/>
    <mergeCell ref="A327:A331"/>
    <mergeCell ref="B327:B331"/>
    <mergeCell ref="A301:A305"/>
    <mergeCell ref="B301:B305"/>
    <mergeCell ref="A306:A310"/>
    <mergeCell ref="B306:B310"/>
    <mergeCell ref="A311:A316"/>
    <mergeCell ref="B311:B316"/>
    <mergeCell ref="A286:A290"/>
    <mergeCell ref="B286:B290"/>
    <mergeCell ref="A266:A270"/>
    <mergeCell ref="B266:B270"/>
    <mergeCell ref="A296:A300"/>
    <mergeCell ref="B296:B300"/>
    <mergeCell ref="A276:A280"/>
    <mergeCell ref="B276:B280"/>
    <mergeCell ref="A281:A285"/>
    <mergeCell ref="B281:B285"/>
    <mergeCell ref="A211:A215"/>
    <mergeCell ref="B211:B215"/>
    <mergeCell ref="A216:A220"/>
    <mergeCell ref="B216:B220"/>
    <mergeCell ref="A221:A225"/>
    <mergeCell ref="B221:B225"/>
    <mergeCell ref="B271:B275"/>
    <mergeCell ref="A271:A275"/>
    <mergeCell ref="B246:B250"/>
    <mergeCell ref="A251:A255"/>
    <mergeCell ref="B251:B255"/>
    <mergeCell ref="A256:A260"/>
    <mergeCell ref="B256:B260"/>
    <mergeCell ref="A261:A265"/>
    <mergeCell ref="B261:B265"/>
    <mergeCell ref="A196:A200"/>
    <mergeCell ref="B196:B200"/>
    <mergeCell ref="A201:A205"/>
    <mergeCell ref="B201:B205"/>
    <mergeCell ref="A206:A210"/>
    <mergeCell ref="B206:B210"/>
    <mergeCell ref="A181:A185"/>
    <mergeCell ref="B181:B185"/>
    <mergeCell ref="A186:A190"/>
    <mergeCell ref="B186:B190"/>
    <mergeCell ref="A191:A195"/>
    <mergeCell ref="B191:B195"/>
    <mergeCell ref="A165:A170"/>
    <mergeCell ref="B165:B170"/>
    <mergeCell ref="A171:A175"/>
    <mergeCell ref="B171:B175"/>
    <mergeCell ref="A176:A180"/>
    <mergeCell ref="B176:B180"/>
    <mergeCell ref="A150:A154"/>
    <mergeCell ref="B150:B154"/>
    <mergeCell ref="A155:A159"/>
    <mergeCell ref="B155:B159"/>
    <mergeCell ref="A160:A164"/>
    <mergeCell ref="B160:B164"/>
    <mergeCell ref="A135:A139"/>
    <mergeCell ref="B135:B139"/>
    <mergeCell ref="A140:A144"/>
    <mergeCell ref="B140:B144"/>
    <mergeCell ref="A145:A149"/>
    <mergeCell ref="B145:B149"/>
    <mergeCell ref="A115:A119"/>
    <mergeCell ref="B115:B119"/>
    <mergeCell ref="A120:A124"/>
    <mergeCell ref="B120:B124"/>
    <mergeCell ref="A130:A134"/>
    <mergeCell ref="B130:B134"/>
    <mergeCell ref="A125:A129"/>
    <mergeCell ref="B125:B129"/>
    <mergeCell ref="A99:A103"/>
    <mergeCell ref="B99:B103"/>
    <mergeCell ref="A104:A109"/>
    <mergeCell ref="B104:B109"/>
    <mergeCell ref="A110:A114"/>
    <mergeCell ref="B110:B114"/>
    <mergeCell ref="A83:A87"/>
    <mergeCell ref="B83:B87"/>
    <mergeCell ref="A88:A93"/>
    <mergeCell ref="B88:B93"/>
    <mergeCell ref="A94:A98"/>
    <mergeCell ref="B94:B98"/>
    <mergeCell ref="A68:A72"/>
    <mergeCell ref="B68:B72"/>
    <mergeCell ref="A73:A77"/>
    <mergeCell ref="B73:B77"/>
    <mergeCell ref="A78:A82"/>
    <mergeCell ref="B78:B82"/>
    <mergeCell ref="A53:A57"/>
    <mergeCell ref="B53:B57"/>
    <mergeCell ref="A58:A62"/>
    <mergeCell ref="B58:B62"/>
    <mergeCell ref="A63:A67"/>
    <mergeCell ref="B63:B67"/>
    <mergeCell ref="A38:A42"/>
    <mergeCell ref="B38:B42"/>
    <mergeCell ref="A43:A47"/>
    <mergeCell ref="B43:B47"/>
    <mergeCell ref="A48:A52"/>
    <mergeCell ref="B48:B52"/>
    <mergeCell ref="A22:A27"/>
    <mergeCell ref="B22:B27"/>
    <mergeCell ref="A28:A32"/>
    <mergeCell ref="B28:B32"/>
    <mergeCell ref="A33:A37"/>
    <mergeCell ref="B33:B37"/>
    <mergeCell ref="A7:A11"/>
    <mergeCell ref="B7:B11"/>
    <mergeCell ref="A12:A16"/>
    <mergeCell ref="B12:B16"/>
    <mergeCell ref="A17:A21"/>
    <mergeCell ref="B17:B21"/>
    <mergeCell ref="D1:I1"/>
    <mergeCell ref="B2:J2"/>
    <mergeCell ref="A4:A5"/>
    <mergeCell ref="B4:B5"/>
    <mergeCell ref="C4:C5"/>
    <mergeCell ref="D4:D5"/>
    <mergeCell ref="E4:E5"/>
    <mergeCell ref="F4:H4"/>
    <mergeCell ref="I4:I5"/>
    <mergeCell ref="J4:J5"/>
  </mergeCells>
  <pageMargins left="0.23622047244094491" right="0.15748031496062992" top="0.9055118110236221" bottom="0.15748031496062992" header="0.19685039370078741" footer="0.23622047244094491"/>
  <pageSetup paperSize="9" orientation="landscape" r:id="rId1"/>
  <headerFooter alignWithMargins="0"/>
  <rowBreaks count="13" manualBreakCount="13">
    <brk id="37" max="16383" man="1"/>
    <brk id="72" max="16383" man="1"/>
    <brk id="119" max="16383" man="1"/>
    <brk id="129" max="16383" man="1"/>
    <brk id="170" max="16383" man="1"/>
    <brk id="195" max="16383" man="1"/>
    <brk id="215" max="16383" man="1"/>
    <brk id="250" max="16383" man="1"/>
    <brk id="275" max="16383" man="1"/>
    <brk id="316" max="16383" man="1"/>
    <brk id="336" max="16383" man="1"/>
    <brk id="356" max="16383" man="1"/>
    <brk id="371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2021-2023</vt:lpstr>
      <vt:lpstr>2021-2023 (2)</vt:lpstr>
      <vt:lpstr>2021-2023 (3)</vt:lpstr>
      <vt:lpstr>2021-2023- подпрограмма 3</vt:lpstr>
      <vt:lpstr>2021-2023- подпрограмма 3 (2)</vt:lpstr>
      <vt:lpstr>2021-2023- 10.02.2021</vt:lpstr>
      <vt:lpstr>'2021-2023'!Заголовки_для_печати</vt:lpstr>
      <vt:lpstr>'2021-2023 (2)'!Заголовки_для_печати</vt:lpstr>
      <vt:lpstr>'2021-2023 (3)'!Заголовки_для_печати</vt:lpstr>
      <vt:lpstr>'2021-2023- 10.02.2021'!Заголовки_для_печати</vt:lpstr>
      <vt:lpstr>'2021-2023- подпрограмма 3'!Заголовки_для_печати</vt:lpstr>
      <vt:lpstr>'2021-2023- подпрограмма 3 (2)'!Заголовки_для_печати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Ольга Владимировна</dc:creator>
  <cp:lastModifiedBy>Петрова Ольга Владимировна</cp:lastModifiedBy>
  <cp:lastPrinted>2021-02-15T15:24:13Z</cp:lastPrinted>
  <dcterms:created xsi:type="dcterms:W3CDTF">2020-09-29T07:51:03Z</dcterms:created>
  <dcterms:modified xsi:type="dcterms:W3CDTF">2021-02-15T15:29:38Z</dcterms:modified>
</cp:coreProperties>
</file>