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8" windowHeight="8748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'ССП'!$A$1:$J$40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<sst xmlns="http://schemas.openxmlformats.org/spreadsheetml/2006/main" count="63" uniqueCount="60">
  <si>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</si>
  <si>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</si>
  <si>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</si>
  <si>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</si>
  <si>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</si>
  <si>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</si>
  <si>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</si>
  <si>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</si>
  <si>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</si>
  <si>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</si>
  <si>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</si>
  <si>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</si>
  <si>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</si>
  <si>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</si>
  <si>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</si>
  <si>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</si>
  <si>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</si>
  <si>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</si>
  <si>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</si>
  <si>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</si>
  <si>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</si>
  <si>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</si>
  <si>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</si>
  <si>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</si>
  <si>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</si>
  <si>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</si>
  <si>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</si>
  <si>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</si>
  <si>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</si>
  <si>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</si>
  <si>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</si>
  <si>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</si>
  <si>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</si>
  <si>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</si>
  <si>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</si>
  <si>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</si>
  <si>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</si>
  <si>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</si>
  <si>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Муниципальная программа "Социально-экономическое развитие  МО "Сусанинское сельское поселение" на 2018 -2020 годы"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</si>
  <si>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</si>
  <si>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</si>
  <si>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</si>
  <si>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</si>
  <si>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</si>
  <si>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</si>
  <si>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Проведение мероприятий по безопасности дорожного движения </t>
  </si>
  <si>
    <t xml:space="preserve">Подпрограмма № 8 «Жилищно-коммунальное хозяйство на территории МО "Сусанинское сельское поселение" </t>
  </si>
  <si>
    <t xml:space="preserve">Создание  комфортных, благоустроенных  общественных территорий </t>
  </si>
  <si>
    <t xml:space="preserve">Создание  комфортных, благоустроенных  дворовых территорий </t>
  </si>
  <si>
    <t>Обеспечение деятельности подведомственных учреждений</t>
  </si>
  <si>
    <r>
      <t xml:space="preserve">ПЛАН  на </t>
    </r>
    <r>
      <rPr>
        <sz val="11"/>
        <rFont val="Times New Roman"/>
        <family val="1"/>
      </rPr>
      <t xml:space="preserve"> 2019 год  (тыс. руб.)</t>
    </r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</si>
  <si>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 2019 год "  </t>
  </si>
  <si>
    <t>Строитльство и реконструкция спортивных сооружений</t>
  </si>
  <si>
    <t xml:space="preserve">Капитальный ремонт и ремонт дворовых  территорий многоквартирных домов, проездов к дворовым территориям </t>
  </si>
  <si>
    <t xml:space="preserve">Капитальный ремонт  и ремонт  автомобильных дорог общего  пользования местного  значения в рамках  реализации 147-оз </t>
  </si>
  <si>
    <r>
      <t xml:space="preserve">ФАКТ  за 1  квартал   </t>
    </r>
    <r>
      <rPr>
        <sz val="11"/>
        <rFont val="Times New Roman"/>
        <family val="1"/>
      </rPr>
      <t>2019 год (тыс. руб)</t>
    </r>
  </si>
  <si>
    <t xml:space="preserve">Предоставление социальных выплат на приобретение жилья молодым семьям </t>
  </si>
  <si>
    <t>Мероприятия по энергосбережению и повышению энергоэффективности</t>
  </si>
  <si>
    <t xml:space="preserve">Подпрограмма № 9 «Формирование комфортной городской среды на территории МО "Сусанинское сельское поселение" </t>
  </si>
  <si>
    <t xml:space="preserve">Подпрограмма № 10 «Энергосбережение и обеспечение энергетической эффективности  на территории МО "Сусанинское сельское поселение"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</si>
</sst>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2" fontId="8" fillId="4" borderId="10" xfId="0" applyNumberFormat="1" applyFont="1" applyFill="1" applyBorder="1" applyAlignment="1">
      <alignment horizontal="right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8" fillId="32" borderId="10" xfId="0" applyNumberFormat="1" applyFont="1" applyFill="1" applyBorder="1" applyAlignment="1">
      <alignment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4" fontId="10" fillId="0" borderId="18" xfId="0" applyNumberFormat="1" applyFont="1" applyBorder="1" applyAlignment="1">
      <alignment horizontal="center" vertical="center" wrapText="1"/>
    </xf>
    <xf numFmtId="174" fontId="10" fillId="0" borderId="19" xfId="0" applyNumberFormat="1" applyFont="1" applyBorder="1" applyAlignment="1">
      <alignment horizontal="center" vertical="center" wrapText="1"/>
    </xf>
    <xf numFmtId="174" fontId="1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6" customWidth="1"/>
    <col min="11" max="16384" width="9.140625" style="5" customWidth="1"/>
  </cols>
  <sheetData>
    <row r="1" spans="1:10" ht="47.2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>
      <c r="A2" s="33" t="s">
        <v>0</v>
      </c>
      <c r="B2" s="32" t="s">
        <v>50</v>
      </c>
      <c r="C2" s="32"/>
      <c r="D2" s="32"/>
      <c r="E2" s="32"/>
      <c r="F2" s="34" t="s">
        <v>55</v>
      </c>
      <c r="G2" s="35"/>
      <c r="H2" s="35"/>
      <c r="I2" s="35"/>
      <c r="J2" s="37" t="s">
        <v>2</v>
      </c>
    </row>
    <row r="3" spans="1:10" ht="16.5" customHeight="1">
      <c r="A3" s="33"/>
      <c r="B3" s="36" t="s">
        <v>1</v>
      </c>
      <c r="C3" s="25" t="s">
        <v>3</v>
      </c>
      <c r="D3" s="26"/>
      <c r="E3" s="27"/>
      <c r="F3" s="36" t="s">
        <v>1</v>
      </c>
      <c r="G3" s="28" t="s">
        <v>4</v>
      </c>
      <c r="H3" s="29"/>
      <c r="I3" s="30"/>
      <c r="J3" s="38"/>
    </row>
    <row r="4" spans="1:10" ht="37.5" customHeight="1">
      <c r="A4" s="33"/>
      <c r="B4" s="36"/>
      <c r="C4" s="1" t="s">
        <v>10</v>
      </c>
      <c r="D4" s="1" t="s">
        <v>5</v>
      </c>
      <c r="E4" s="1" t="s">
        <v>33</v>
      </c>
      <c r="F4" s="36"/>
      <c r="G4" s="1" t="s">
        <v>9</v>
      </c>
      <c r="H4" s="1" t="s">
        <v>5</v>
      </c>
      <c r="I4" s="1" t="s">
        <v>33</v>
      </c>
      <c r="J4" s="39"/>
    </row>
    <row r="5" spans="1:10" s="17" customFormat="1" ht="41.25">
      <c r="A5" s="14" t="s">
        <v>38</v>
      </c>
      <c r="B5" s="15">
        <f>B6+B9+B13+B20+B26+B31+B34+B41+B46+B49</f>
        <v>67892.2</v>
      </c>
      <c r="C5" s="15">
        <f aca="true" t="shared" si="0" ref="C5:I5">C6+C9+C13+C20+C26+C31+C34+C41+C46+C49</f>
        <v>49045.8</v>
      </c>
      <c r="D5" s="15">
        <f t="shared" si="0"/>
        <v>16935.600000000002</v>
      </c>
      <c r="E5" s="15">
        <f t="shared" si="0"/>
        <v>1910.8000000000002</v>
      </c>
      <c r="F5" s="15">
        <f t="shared" si="0"/>
        <v>6647.500000000001</v>
      </c>
      <c r="G5" s="15">
        <f t="shared" si="0"/>
        <v>6647.500000000001</v>
      </c>
      <c r="H5" s="15">
        <f t="shared" si="0"/>
        <v>0</v>
      </c>
      <c r="I5" s="15">
        <f t="shared" si="0"/>
        <v>0</v>
      </c>
      <c r="J5" s="16">
        <f>F5/B5*100</f>
        <v>9.791257316746256</v>
      </c>
    </row>
    <row r="6" spans="1:10" ht="41.25">
      <c r="A6" s="2" t="s">
        <v>6</v>
      </c>
      <c r="B6" s="9">
        <f aca="true" t="shared" si="1" ref="B6:I6">SUM(B7:B8)</f>
        <v>690</v>
      </c>
      <c r="C6" s="9">
        <f t="shared" si="1"/>
        <v>603</v>
      </c>
      <c r="D6" s="9">
        <f t="shared" si="1"/>
        <v>0</v>
      </c>
      <c r="E6" s="9">
        <f t="shared" si="1"/>
        <v>87</v>
      </c>
      <c r="F6" s="9">
        <f t="shared" si="1"/>
        <v>28</v>
      </c>
      <c r="G6" s="9">
        <f t="shared" si="1"/>
        <v>28</v>
      </c>
      <c r="H6" s="9">
        <f t="shared" si="1"/>
        <v>0</v>
      </c>
      <c r="I6" s="9">
        <f t="shared" si="1"/>
        <v>0</v>
      </c>
      <c r="J6" s="10">
        <f>F6/B6*100</f>
        <v>4.057971014492753</v>
      </c>
    </row>
    <row r="7" spans="1:10" ht="24" customHeight="1">
      <c r="A7" s="21" t="s">
        <v>39</v>
      </c>
      <c r="B7" s="11">
        <f>SUM(C7:E7)</f>
        <v>650</v>
      </c>
      <c r="C7" s="11">
        <v>563</v>
      </c>
      <c r="D7" s="11"/>
      <c r="E7" s="11">
        <v>87</v>
      </c>
      <c r="F7" s="11">
        <f>SUM(G7:G7:H7:I7)</f>
        <v>28</v>
      </c>
      <c r="G7" s="11">
        <v>28</v>
      </c>
      <c r="H7" s="11"/>
      <c r="I7" s="11"/>
      <c r="J7" s="12">
        <f>F7/B7*100</f>
        <v>4.3076923076923075</v>
      </c>
    </row>
    <row r="8" spans="1:10" ht="22.5" customHeight="1">
      <c r="A8" s="18" t="s">
        <v>8</v>
      </c>
      <c r="B8" s="11">
        <v>40</v>
      </c>
      <c r="C8" s="11">
        <v>40</v>
      </c>
      <c r="D8" s="11"/>
      <c r="E8" s="11"/>
      <c r="F8" s="11">
        <f>SUM(G8:G8:H8:I8)</f>
        <v>0</v>
      </c>
      <c r="G8" s="11"/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405</v>
      </c>
      <c r="C9" s="9">
        <f aca="true" t="shared" si="2" ref="C9:I9">SUM(C10:C12)</f>
        <v>405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10">
        <f>F9/B9*100</f>
        <v>0</v>
      </c>
    </row>
    <row r="10" spans="1:10" ht="18" customHeight="1" outlineLevel="1">
      <c r="A10" s="20" t="s">
        <v>36</v>
      </c>
      <c r="B10" s="11">
        <f>SUM(C10:C10:D10:E10)</f>
        <v>120</v>
      </c>
      <c r="C10" s="11">
        <v>120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3" ref="J10:J44">F10/B10*100</f>
        <v>0</v>
      </c>
    </row>
    <row r="11" spans="1:10" ht="29.25" customHeight="1" outlineLevel="1">
      <c r="A11" s="20" t="s">
        <v>11</v>
      </c>
      <c r="B11" s="11">
        <f>SUM(C11:C11:D11:E11)</f>
        <v>280</v>
      </c>
      <c r="C11" s="11">
        <v>280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si="3"/>
        <v>0</v>
      </c>
    </row>
    <row r="12" spans="1:10" ht="21.75" customHeight="1" outlineLevel="1">
      <c r="A12" s="20" t="s">
        <v>37</v>
      </c>
      <c r="B12" s="11">
        <f>SUM(C12:C12:D12:E12)</f>
        <v>5</v>
      </c>
      <c r="C12" s="11">
        <v>5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3"/>
        <v>0</v>
      </c>
    </row>
    <row r="13" spans="1:10" ht="27">
      <c r="A13" s="2" t="s">
        <v>40</v>
      </c>
      <c r="B13" s="9">
        <f aca="true" t="shared" si="4" ref="B13:I13">SUM(B14:B19)</f>
        <v>19883.8</v>
      </c>
      <c r="C13" s="9">
        <f t="shared" si="4"/>
        <v>19447</v>
      </c>
      <c r="D13" s="9">
        <f t="shared" si="4"/>
        <v>116.8</v>
      </c>
      <c r="E13" s="9">
        <f t="shared" si="4"/>
        <v>320</v>
      </c>
      <c r="F13" s="9">
        <f t="shared" si="4"/>
        <v>3416.8</v>
      </c>
      <c r="G13" s="9">
        <f t="shared" si="4"/>
        <v>3416.8</v>
      </c>
      <c r="H13" s="9">
        <f t="shared" si="4"/>
        <v>0</v>
      </c>
      <c r="I13" s="9">
        <f t="shared" si="4"/>
        <v>0</v>
      </c>
      <c r="J13" s="10">
        <f t="shared" si="3"/>
        <v>17.183838099357267</v>
      </c>
    </row>
    <row r="14" spans="1:10" ht="19.5" customHeight="1">
      <c r="A14" s="7" t="s">
        <v>49</v>
      </c>
      <c r="B14" s="11">
        <f>SUM(C14:C14:D14:E14)</f>
        <v>5160</v>
      </c>
      <c r="C14" s="11">
        <v>5160</v>
      </c>
      <c r="D14" s="11"/>
      <c r="E14" s="11"/>
      <c r="F14" s="11">
        <f>SUM(G14:G14:H14:I14)</f>
        <v>632.9</v>
      </c>
      <c r="G14" s="11">
        <v>632.9</v>
      </c>
      <c r="H14" s="11"/>
      <c r="I14" s="11"/>
      <c r="J14" s="12">
        <f t="shared" si="3"/>
        <v>12.265503875968992</v>
      </c>
    </row>
    <row r="15" spans="1:10" ht="19.5" customHeight="1" outlineLevel="1">
      <c r="A15" s="21" t="s">
        <v>14</v>
      </c>
      <c r="B15" s="11">
        <f>SUM(C15:C15:D15:E15)</f>
        <v>5710.2</v>
      </c>
      <c r="C15" s="11">
        <v>5710.2</v>
      </c>
      <c r="D15" s="11"/>
      <c r="E15" s="11"/>
      <c r="F15" s="11">
        <f>SUM(G15:G15:H15:I15)</f>
        <v>1526.5</v>
      </c>
      <c r="G15" s="11">
        <v>1526.5</v>
      </c>
      <c r="H15" s="11"/>
      <c r="I15" s="11"/>
      <c r="J15" s="12">
        <f t="shared" si="3"/>
        <v>26.7328639977584</v>
      </c>
    </row>
    <row r="16" spans="1:10" ht="19.5" customHeight="1" outlineLevel="1">
      <c r="A16" s="21" t="s">
        <v>15</v>
      </c>
      <c r="B16" s="11">
        <f>SUM(C16:C16:D16:E16)</f>
        <v>100</v>
      </c>
      <c r="C16" s="11">
        <v>100</v>
      </c>
      <c r="D16" s="11"/>
      <c r="E16" s="11"/>
      <c r="F16" s="11">
        <f>SUM(G16:G16:H16:I16)</f>
        <v>0</v>
      </c>
      <c r="G16" s="11">
        <v>0</v>
      </c>
      <c r="H16" s="11"/>
      <c r="I16" s="11"/>
      <c r="J16" s="12">
        <f t="shared" si="3"/>
        <v>0</v>
      </c>
    </row>
    <row r="17" spans="1:10" ht="19.5" customHeight="1" outlineLevel="1">
      <c r="A17" s="21" t="s">
        <v>16</v>
      </c>
      <c r="B17" s="11">
        <f>SUM(C17:C17:D17:E17)</f>
        <v>8496.8</v>
      </c>
      <c r="C17" s="11">
        <v>8176.8</v>
      </c>
      <c r="D17" s="11"/>
      <c r="E17" s="11">
        <v>320</v>
      </c>
      <c r="F17" s="11">
        <f>SUM(G17:G17:H17:I17)</f>
        <v>1257.4</v>
      </c>
      <c r="G17" s="11">
        <v>1257.4</v>
      </c>
      <c r="H17" s="11"/>
      <c r="I17" s="11"/>
      <c r="J17" s="12">
        <f t="shared" si="3"/>
        <v>14.798512381131722</v>
      </c>
    </row>
    <row r="18" spans="1:10" ht="19.5" customHeight="1" outlineLevel="1">
      <c r="A18" s="7" t="s">
        <v>18</v>
      </c>
      <c r="B18" s="11">
        <f>SUM(C18:E18)</f>
        <v>416.8</v>
      </c>
      <c r="C18" s="11">
        <v>300</v>
      </c>
      <c r="D18" s="11">
        <v>116.8</v>
      </c>
      <c r="E18" s="11"/>
      <c r="F18" s="11">
        <f>SUM(G18:G18:H18:I18)</f>
        <v>0</v>
      </c>
      <c r="G18" s="11"/>
      <c r="H18" s="11"/>
      <c r="I18" s="11"/>
      <c r="J18" s="12">
        <f t="shared" si="3"/>
        <v>0</v>
      </c>
    </row>
    <row r="19" spans="1:10" ht="21" customHeight="1" hidden="1" outlineLevel="1">
      <c r="A19" s="5" t="s">
        <v>41</v>
      </c>
      <c r="B19" s="11">
        <f>SUM(C19:C19:E19:E19)</f>
        <v>0</v>
      </c>
      <c r="C19" s="11"/>
      <c r="E19" s="11"/>
      <c r="F19" s="11">
        <f>SUM(G19:G19:H19:I19)</f>
        <v>0</v>
      </c>
      <c r="G19" s="11"/>
      <c r="H19" s="11"/>
      <c r="I19" s="11"/>
      <c r="J19" s="12" t="e">
        <f t="shared" si="3"/>
        <v>#DIV/0!</v>
      </c>
    </row>
    <row r="20" spans="1:10" ht="41.25" outlineLevel="1">
      <c r="A20" s="2" t="s">
        <v>19</v>
      </c>
      <c r="B20" s="9">
        <f>SUM(B21:B25)</f>
        <v>10969.3</v>
      </c>
      <c r="C20" s="9">
        <f aca="true" t="shared" si="5" ref="C20:I20">SUM(C21:C25)</f>
        <v>9000</v>
      </c>
      <c r="D20" s="9">
        <f t="shared" si="5"/>
        <v>1899.3</v>
      </c>
      <c r="E20" s="9">
        <f t="shared" si="5"/>
        <v>70</v>
      </c>
      <c r="F20" s="9">
        <f t="shared" si="5"/>
        <v>1895.4</v>
      </c>
      <c r="G20" s="9">
        <f t="shared" si="5"/>
        <v>1895.4</v>
      </c>
      <c r="H20" s="9">
        <f t="shared" si="5"/>
        <v>0</v>
      </c>
      <c r="I20" s="9">
        <f t="shared" si="5"/>
        <v>0</v>
      </c>
      <c r="J20" s="13">
        <f>F20/B20*100</f>
        <v>17.279133581905867</v>
      </c>
    </row>
    <row r="21" spans="1:10" ht="27" outlineLevel="1">
      <c r="A21" s="7" t="s">
        <v>20</v>
      </c>
      <c r="B21" s="11">
        <f>SUM(C21:C21:D21:E21)</f>
        <v>5440.7</v>
      </c>
      <c r="C21" s="11">
        <v>5370.7</v>
      </c>
      <c r="D21" s="11"/>
      <c r="E21" s="11">
        <v>70</v>
      </c>
      <c r="F21" s="11">
        <f>SUM(G21:G21:H21:I21)</f>
        <v>1095.6</v>
      </c>
      <c r="G21" s="11">
        <v>1095.6</v>
      </c>
      <c r="H21" s="11"/>
      <c r="I21" s="11"/>
      <c r="J21" s="12">
        <f>F21/B21*100</f>
        <v>20.137114709504292</v>
      </c>
    </row>
    <row r="22" spans="1:10" ht="27" outlineLevel="1">
      <c r="A22" s="7" t="s">
        <v>32</v>
      </c>
      <c r="B22" s="11">
        <f>SUM(C22:C22:D22:E22)</f>
        <v>1500</v>
      </c>
      <c r="C22" s="11">
        <v>1500</v>
      </c>
      <c r="D22" s="11"/>
      <c r="E22" s="11"/>
      <c r="F22" s="11">
        <f>SUM(G22:G22:H22:I22)</f>
        <v>253.2</v>
      </c>
      <c r="G22" s="11">
        <v>253.2</v>
      </c>
      <c r="H22" s="11"/>
      <c r="I22" s="11"/>
      <c r="J22" s="12">
        <f t="shared" si="3"/>
        <v>16.88</v>
      </c>
    </row>
    <row r="23" spans="1:10" ht="28.5" customHeight="1" outlineLevel="1">
      <c r="A23" s="7" t="s">
        <v>21</v>
      </c>
      <c r="B23" s="11">
        <f>SUM(C23:C23:D23:E23)</f>
        <v>280</v>
      </c>
      <c r="C23" s="11">
        <v>280</v>
      </c>
      <c r="D23" s="11"/>
      <c r="E23" s="11"/>
      <c r="F23" s="11">
        <f>SUM(G23:G23:H23:I23)</f>
        <v>28.9</v>
      </c>
      <c r="G23" s="11">
        <v>28.9</v>
      </c>
      <c r="H23" s="11"/>
      <c r="I23" s="11"/>
      <c r="J23" s="12">
        <f t="shared" si="3"/>
        <v>10.32142857142857</v>
      </c>
    </row>
    <row r="24" spans="1:10" ht="27">
      <c r="A24" s="7" t="s">
        <v>22</v>
      </c>
      <c r="B24" s="11">
        <f>SUM(C24:C24:D24:E24)</f>
        <v>3698.6</v>
      </c>
      <c r="C24" s="11">
        <v>1849.3</v>
      </c>
      <c r="D24" s="11">
        <v>1849.3</v>
      </c>
      <c r="E24" s="11"/>
      <c r="F24" s="11">
        <f>SUM(G24:I24)</f>
        <v>517.7</v>
      </c>
      <c r="G24" s="11">
        <v>517.7</v>
      </c>
      <c r="H24" s="11"/>
      <c r="I24" s="11"/>
      <c r="J24" s="12">
        <f t="shared" si="3"/>
        <v>13.997188125236578</v>
      </c>
    </row>
    <row r="25" spans="1:10" ht="21.75" customHeight="1">
      <c r="A25" s="7" t="s">
        <v>42</v>
      </c>
      <c r="B25" s="11">
        <f>SUM(C25:C25:D25:E25)</f>
        <v>50</v>
      </c>
      <c r="C25" s="11"/>
      <c r="D25" s="11">
        <v>50</v>
      </c>
      <c r="E25" s="11"/>
      <c r="F25" s="11">
        <f>SUM(G25:G25:H25:I25)</f>
        <v>0</v>
      </c>
      <c r="G25" s="11"/>
      <c r="H25" s="11"/>
      <c r="I25" s="11"/>
      <c r="J25" s="12">
        <f t="shared" si="3"/>
        <v>0</v>
      </c>
    </row>
    <row r="26" spans="1:10" ht="41.25">
      <c r="A26" s="2" t="s">
        <v>23</v>
      </c>
      <c r="B26" s="9">
        <f aca="true" t="shared" si="6" ref="B26:I26">SUM(B27:B30)</f>
        <v>2432.1</v>
      </c>
      <c r="C26" s="9">
        <f t="shared" si="6"/>
        <v>2390</v>
      </c>
      <c r="D26" s="9">
        <f t="shared" si="6"/>
        <v>0</v>
      </c>
      <c r="E26" s="9">
        <f t="shared" si="6"/>
        <v>42.1</v>
      </c>
      <c r="F26" s="9">
        <f t="shared" si="6"/>
        <v>218</v>
      </c>
      <c r="G26" s="9">
        <f t="shared" si="6"/>
        <v>218</v>
      </c>
      <c r="H26" s="9">
        <f t="shared" si="6"/>
        <v>0</v>
      </c>
      <c r="I26" s="9">
        <f t="shared" si="6"/>
        <v>0</v>
      </c>
      <c r="J26" s="10">
        <f t="shared" si="3"/>
        <v>8.963447226676536</v>
      </c>
    </row>
    <row r="27" spans="1:10" ht="17.25" customHeight="1" outlineLevel="1">
      <c r="A27" s="8" t="s">
        <v>24</v>
      </c>
      <c r="B27" s="11">
        <f>SUM(C27:C27:D27:E27)</f>
        <v>100</v>
      </c>
      <c r="C27" s="11">
        <v>100</v>
      </c>
      <c r="D27" s="11"/>
      <c r="E27" s="11"/>
      <c r="F27" s="11">
        <f>SUM(G27:G27)</f>
        <v>19.1</v>
      </c>
      <c r="G27" s="11">
        <v>19.1</v>
      </c>
      <c r="H27" s="11"/>
      <c r="I27" s="11"/>
      <c r="J27" s="12">
        <f t="shared" si="3"/>
        <v>19.1</v>
      </c>
    </row>
    <row r="28" spans="1:10" ht="18.75" customHeight="1" outlineLevel="1">
      <c r="A28" s="8" t="s">
        <v>25</v>
      </c>
      <c r="B28" s="11">
        <f>SUM(C28:C28:D28:E28)</f>
        <v>1910</v>
      </c>
      <c r="C28" s="11">
        <v>1910</v>
      </c>
      <c r="D28" s="11"/>
      <c r="E28" s="11"/>
      <c r="F28" s="11">
        <f>SUM(G28:G28:H28:I28)</f>
        <v>198.9</v>
      </c>
      <c r="G28" s="11">
        <v>198.9</v>
      </c>
      <c r="H28" s="11"/>
      <c r="I28" s="11"/>
      <c r="J28" s="12">
        <f t="shared" si="3"/>
        <v>10.413612565445026</v>
      </c>
    </row>
    <row r="29" spans="1:10" ht="27" customHeight="1" outlineLevel="1">
      <c r="A29" s="8" t="s">
        <v>43</v>
      </c>
      <c r="B29" s="11">
        <f>SUM(C29:C29:D29:E29)</f>
        <v>422.1</v>
      </c>
      <c r="C29" s="11">
        <v>380</v>
      </c>
      <c r="D29" s="11"/>
      <c r="E29" s="11">
        <v>42.1</v>
      </c>
      <c r="F29" s="11">
        <f>SUM(G29:G29:H29:I29)</f>
        <v>0</v>
      </c>
      <c r="G29" s="11"/>
      <c r="H29" s="11"/>
      <c r="I29" s="11"/>
      <c r="J29" s="12">
        <f t="shared" si="3"/>
        <v>0</v>
      </c>
    </row>
    <row r="30" spans="1:10" ht="23.25" customHeight="1" hidden="1" outlineLevel="1">
      <c r="A30" s="7" t="s">
        <v>44</v>
      </c>
      <c r="B30" s="11">
        <f>SUM(C30:C30:D30:E30)</f>
        <v>0</v>
      </c>
      <c r="C30" s="11"/>
      <c r="D30" s="11"/>
      <c r="E30" s="11"/>
      <c r="F30" s="11">
        <f>SUM(G30:G30:H30:I30)</f>
        <v>0</v>
      </c>
      <c r="G30" s="11"/>
      <c r="H30" s="11"/>
      <c r="I30" s="11"/>
      <c r="J30" s="12" t="e">
        <f t="shared" si="3"/>
        <v>#DIV/0!</v>
      </c>
    </row>
    <row r="31" spans="1:10" ht="27" outlineLevel="1">
      <c r="A31" s="2" t="s">
        <v>26</v>
      </c>
      <c r="B31" s="9">
        <f>SUM(B32:B33)</f>
        <v>14079.7</v>
      </c>
      <c r="C31" s="9">
        <f aca="true" t="shared" si="7" ref="C31:J31">SUM(C32:C33)</f>
        <v>189</v>
      </c>
      <c r="D31" s="9">
        <f t="shared" si="7"/>
        <v>13890.7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13">
        <f t="shared" si="7"/>
        <v>0</v>
      </c>
    </row>
    <row r="32" spans="1:10" ht="15" hidden="1" outlineLevel="1">
      <c r="A32" s="8" t="s">
        <v>27</v>
      </c>
      <c r="B32" s="11">
        <f>C32</f>
        <v>0</v>
      </c>
      <c r="C32" s="11">
        <v>0</v>
      </c>
      <c r="D32" s="11"/>
      <c r="E32" s="11"/>
      <c r="F32" s="11">
        <f>SUM(G32:G32:H32:I32)</f>
        <v>0</v>
      </c>
      <c r="G32" s="11">
        <v>0</v>
      </c>
      <c r="H32" s="11"/>
      <c r="I32" s="11"/>
      <c r="J32" s="12">
        <v>0</v>
      </c>
    </row>
    <row r="33" spans="1:10" ht="20.25" customHeight="1" outlineLevel="1">
      <c r="A33" s="8" t="s">
        <v>52</v>
      </c>
      <c r="B33" s="11">
        <f>SUM(C33:E33)</f>
        <v>14079.7</v>
      </c>
      <c r="C33" s="11">
        <v>189</v>
      </c>
      <c r="D33" s="11">
        <v>13890.7</v>
      </c>
      <c r="E33" s="11"/>
      <c r="F33" s="11">
        <f>SUM(G33:G33:H33:I33)</f>
        <v>0</v>
      </c>
      <c r="G33" s="11"/>
      <c r="H33" s="11"/>
      <c r="I33" s="11"/>
      <c r="J33" s="12">
        <f t="shared" si="3"/>
        <v>0</v>
      </c>
    </row>
    <row r="34" spans="1:10" ht="27" customHeight="1">
      <c r="A34" s="2" t="s">
        <v>28</v>
      </c>
      <c r="B34" s="9">
        <f aca="true" t="shared" si="8" ref="B34:I34">SUM(B35:B40)</f>
        <v>15470.5</v>
      </c>
      <c r="C34" s="9">
        <f t="shared" si="8"/>
        <v>13050</v>
      </c>
      <c r="D34" s="9">
        <f t="shared" si="8"/>
        <v>1028.8</v>
      </c>
      <c r="E34" s="9">
        <f t="shared" si="8"/>
        <v>1391.7</v>
      </c>
      <c r="F34" s="9">
        <f t="shared" si="8"/>
        <v>830.2</v>
      </c>
      <c r="G34" s="9">
        <f t="shared" si="8"/>
        <v>830.2</v>
      </c>
      <c r="H34" s="9">
        <f t="shared" si="8"/>
        <v>0</v>
      </c>
      <c r="I34" s="9">
        <f t="shared" si="8"/>
        <v>0</v>
      </c>
      <c r="J34" s="13">
        <f t="shared" si="3"/>
        <v>5.3663423935877965</v>
      </c>
    </row>
    <row r="35" spans="1:10" ht="18" customHeight="1" outlineLevel="1">
      <c r="A35" s="7" t="s">
        <v>29</v>
      </c>
      <c r="B35" s="11">
        <f>SUM(C35:C35:D35:E35)</f>
        <v>10621.7</v>
      </c>
      <c r="C35" s="11">
        <v>9230</v>
      </c>
      <c r="D35" s="11"/>
      <c r="E35" s="11">
        <v>1391.7</v>
      </c>
      <c r="F35" s="11">
        <f>SUM(G35:G35:H35:I35)</f>
        <v>830.2</v>
      </c>
      <c r="G35" s="11">
        <v>830.2</v>
      </c>
      <c r="H35" s="11"/>
      <c r="I35" s="11"/>
      <c r="J35" s="12">
        <f t="shared" si="3"/>
        <v>7.816074639652785</v>
      </c>
    </row>
    <row r="36" spans="1:10" ht="18" customHeight="1" outlineLevel="1">
      <c r="A36" s="7" t="s">
        <v>45</v>
      </c>
      <c r="B36" s="11">
        <f>SUM(C36:C36:D36:E36)</f>
        <v>400</v>
      </c>
      <c r="C36" s="11">
        <v>400</v>
      </c>
      <c r="D36" s="11"/>
      <c r="E36" s="11"/>
      <c r="F36" s="11">
        <f>SUM(G36:G36:H36:I36)</f>
        <v>0</v>
      </c>
      <c r="G36" s="11"/>
      <c r="H36" s="11"/>
      <c r="I36" s="11"/>
      <c r="J36" s="12">
        <f t="shared" si="3"/>
        <v>0</v>
      </c>
    </row>
    <row r="37" spans="1:10" ht="28.5" customHeight="1" outlineLevel="1">
      <c r="A37" s="7" t="s">
        <v>53</v>
      </c>
      <c r="B37" s="11">
        <f>SUM(C37:C37:D37:E37)</f>
        <v>1000</v>
      </c>
      <c r="C37" s="11">
        <v>1000</v>
      </c>
      <c r="D37" s="11"/>
      <c r="E37" s="11"/>
      <c r="F37" s="11">
        <f>SUM(G37:G37:H37:I37)</f>
        <v>0</v>
      </c>
      <c r="G37" s="11"/>
      <c r="H37" s="11"/>
      <c r="I37" s="11"/>
      <c r="J37" s="12"/>
    </row>
    <row r="38" spans="1:10" ht="27" customHeight="1" hidden="1" outlineLevel="1">
      <c r="A38" s="7" t="s">
        <v>30</v>
      </c>
      <c r="B38" s="11">
        <f>SUM(C38:E38)</f>
        <v>0</v>
      </c>
      <c r="C38" s="11"/>
      <c r="D38" s="11"/>
      <c r="E38" s="11"/>
      <c r="F38" s="11">
        <f>SUM(G38:G38:H38:I38)</f>
        <v>0</v>
      </c>
      <c r="G38" s="11"/>
      <c r="H38" s="11"/>
      <c r="I38" s="11"/>
      <c r="J38" s="12" t="e">
        <f t="shared" si="3"/>
        <v>#DIV/0!</v>
      </c>
    </row>
    <row r="39" spans="1:10" ht="27" hidden="1" outlineLevel="1">
      <c r="A39" s="7" t="s">
        <v>31</v>
      </c>
      <c r="B39" s="11">
        <f>SUM(C39:E39)</f>
        <v>0</v>
      </c>
      <c r="C39" s="11"/>
      <c r="D39" s="11"/>
      <c r="E39" s="11"/>
      <c r="F39" s="11"/>
      <c r="G39" s="11"/>
      <c r="H39" s="11"/>
      <c r="I39" s="11"/>
      <c r="J39" s="12" t="e">
        <f t="shared" si="3"/>
        <v>#DIV/0!</v>
      </c>
    </row>
    <row r="40" spans="1:10" ht="27" customHeight="1" outlineLevel="1">
      <c r="A40" s="7" t="s">
        <v>54</v>
      </c>
      <c r="B40" s="11">
        <f>SUM(C40:E40)</f>
        <v>3448.8</v>
      </c>
      <c r="C40" s="11">
        <v>2420</v>
      </c>
      <c r="D40" s="11">
        <v>1028.8</v>
      </c>
      <c r="E40" s="11"/>
      <c r="F40" s="11">
        <f>SUM(G40:G40:H40:I40)</f>
        <v>0</v>
      </c>
      <c r="G40" s="11"/>
      <c r="H40" s="11"/>
      <c r="I40" s="11"/>
      <c r="J40" s="12">
        <f t="shared" si="3"/>
        <v>0</v>
      </c>
    </row>
    <row r="41" spans="1:10" ht="33" customHeight="1" outlineLevel="1">
      <c r="A41" s="23" t="s">
        <v>46</v>
      </c>
      <c r="B41" s="9">
        <f>SUM(B42:B45)</f>
        <v>2861.8</v>
      </c>
      <c r="C41" s="9">
        <f aca="true" t="shared" si="9" ref="C41:I41">SUM(C42:C45)</f>
        <v>2861.8</v>
      </c>
      <c r="D41" s="9">
        <f t="shared" si="9"/>
        <v>0</v>
      </c>
      <c r="E41" s="9">
        <f t="shared" si="9"/>
        <v>0</v>
      </c>
      <c r="F41" s="9">
        <f t="shared" si="9"/>
        <v>259.1</v>
      </c>
      <c r="G41" s="9">
        <f t="shared" si="9"/>
        <v>259.1</v>
      </c>
      <c r="H41" s="9">
        <f t="shared" si="9"/>
        <v>0</v>
      </c>
      <c r="I41" s="9">
        <f t="shared" si="9"/>
        <v>0</v>
      </c>
      <c r="J41" s="13">
        <f>F41/B41*100</f>
        <v>9.053742399888183</v>
      </c>
    </row>
    <row r="42" spans="1:10" ht="20.25" customHeight="1" outlineLevel="1">
      <c r="A42" s="24" t="s">
        <v>12</v>
      </c>
      <c r="B42" s="11">
        <f aca="true" t="shared" si="10" ref="B42:B48">SUM(C42:E42)</f>
        <v>742.2</v>
      </c>
      <c r="C42" s="11">
        <v>742.2</v>
      </c>
      <c r="D42" s="11"/>
      <c r="E42" s="11"/>
      <c r="F42" s="11">
        <f>SUM(G42:I42)</f>
        <v>11</v>
      </c>
      <c r="G42" s="11">
        <v>11</v>
      </c>
      <c r="H42" s="11"/>
      <c r="I42" s="11"/>
      <c r="J42" s="12">
        <f t="shared" si="3"/>
        <v>1.4820803018054431</v>
      </c>
    </row>
    <row r="43" spans="1:10" ht="18.75" customHeight="1" outlineLevel="1">
      <c r="A43" s="24" t="s">
        <v>13</v>
      </c>
      <c r="B43" s="11">
        <f t="shared" si="10"/>
        <v>1469.6</v>
      </c>
      <c r="C43" s="11">
        <v>1469.6</v>
      </c>
      <c r="D43" s="11"/>
      <c r="E43" s="11"/>
      <c r="F43" s="11">
        <f>SUM(G43:I43)</f>
        <v>127.1</v>
      </c>
      <c r="G43" s="11">
        <v>127.1</v>
      </c>
      <c r="H43" s="11"/>
      <c r="I43" s="11"/>
      <c r="J43" s="12">
        <f t="shared" si="3"/>
        <v>8.648611867174742</v>
      </c>
    </row>
    <row r="44" spans="1:10" ht="29.25" customHeight="1" outlineLevel="1">
      <c r="A44" s="24" t="s">
        <v>17</v>
      </c>
      <c r="B44" s="11">
        <f t="shared" si="10"/>
        <v>630</v>
      </c>
      <c r="C44" s="11">
        <v>630</v>
      </c>
      <c r="D44" s="11"/>
      <c r="E44" s="11"/>
      <c r="F44" s="11">
        <f>SUM(G44:I44)</f>
        <v>121</v>
      </c>
      <c r="G44" s="11">
        <v>121</v>
      </c>
      <c r="H44" s="11"/>
      <c r="I44" s="11"/>
      <c r="J44" s="12">
        <f t="shared" si="3"/>
        <v>19.20634920634921</v>
      </c>
    </row>
    <row r="45" spans="1:10" ht="24.75" customHeight="1" outlineLevel="1">
      <c r="A45" s="24" t="s">
        <v>56</v>
      </c>
      <c r="B45" s="11">
        <f t="shared" si="10"/>
        <v>20</v>
      </c>
      <c r="C45" s="11">
        <v>20</v>
      </c>
      <c r="D45" s="11"/>
      <c r="E45" s="11"/>
      <c r="F45" s="11"/>
      <c r="G45" s="11"/>
      <c r="H45" s="11"/>
      <c r="I45" s="11"/>
      <c r="J45" s="12"/>
    </row>
    <row r="46" spans="1:10" ht="36" customHeight="1" outlineLevel="1">
      <c r="A46" s="23" t="s">
        <v>58</v>
      </c>
      <c r="B46" s="9">
        <f>SUM(B47:B48)</f>
        <v>500</v>
      </c>
      <c r="C46" s="9">
        <f>SUM(C47:C48)</f>
        <v>500</v>
      </c>
      <c r="D46" s="9">
        <f aca="true" t="shared" si="11" ref="C46:I46">SUM(D47:D51)</f>
        <v>0</v>
      </c>
      <c r="E46" s="9">
        <f t="shared" si="11"/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13">
        <f>F46/B46*100</f>
        <v>0</v>
      </c>
    </row>
    <row r="47" spans="1:10" ht="30.75" customHeight="1" outlineLevel="1">
      <c r="A47" s="7" t="s">
        <v>47</v>
      </c>
      <c r="B47" s="11">
        <f t="shared" si="10"/>
        <v>250</v>
      </c>
      <c r="C47" s="11">
        <v>250</v>
      </c>
      <c r="D47" s="11"/>
      <c r="E47" s="11"/>
      <c r="F47" s="11">
        <f>SUM(G47:I47)</f>
        <v>0</v>
      </c>
      <c r="G47" s="11"/>
      <c r="H47" s="11"/>
      <c r="I47" s="11"/>
      <c r="J47" s="12"/>
    </row>
    <row r="48" spans="1:10" ht="18.75" customHeight="1" outlineLevel="1">
      <c r="A48" s="7" t="s">
        <v>48</v>
      </c>
      <c r="B48" s="11">
        <f t="shared" si="10"/>
        <v>250</v>
      </c>
      <c r="C48" s="11">
        <v>250</v>
      </c>
      <c r="D48" s="11"/>
      <c r="E48" s="11"/>
      <c r="F48" s="11">
        <f>SUM(G48:I48)</f>
        <v>0</v>
      </c>
      <c r="G48" s="11"/>
      <c r="H48" s="11"/>
      <c r="I48" s="11"/>
      <c r="J48" s="12"/>
    </row>
    <row r="49" spans="1:10" ht="44.25" customHeight="1" outlineLevel="1">
      <c r="A49" s="23" t="s">
        <v>59</v>
      </c>
      <c r="B49" s="9">
        <f>SUM(C49:E49)</f>
        <v>600</v>
      </c>
      <c r="C49" s="9">
        <f aca="true" t="shared" si="12" ref="C49:I49">SUM(C50:C54)</f>
        <v>600</v>
      </c>
      <c r="D49" s="9">
        <f t="shared" si="12"/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13">
        <f>F49/B49*100</f>
        <v>0</v>
      </c>
    </row>
    <row r="50" spans="1:10" ht="30" customHeight="1" outlineLevel="1">
      <c r="A50" s="7" t="s">
        <v>57</v>
      </c>
      <c r="B50" s="11">
        <v>1000</v>
      </c>
      <c r="C50" s="11">
        <v>600</v>
      </c>
      <c r="D50" s="11"/>
      <c r="E50" s="11"/>
      <c r="F50" s="11">
        <v>0</v>
      </c>
      <c r="G50" s="11"/>
      <c r="H50" s="11"/>
      <c r="I50" s="11"/>
      <c r="J50" s="12"/>
    </row>
    <row r="51" spans="2:9" ht="31.5" customHeight="1" outlineLevel="1">
      <c r="B51" s="4"/>
      <c r="C51" s="4"/>
      <c r="D51" s="4"/>
      <c r="E51" s="4"/>
      <c r="F51" s="4"/>
      <c r="G51" s="4"/>
      <c r="H51" s="22"/>
      <c r="I51" s="4"/>
    </row>
    <row r="52" spans="2:9" ht="21.75" customHeight="1" outlineLevel="1">
      <c r="B52" s="19" t="s">
        <v>34</v>
      </c>
      <c r="C52" s="19"/>
      <c r="D52" s="19"/>
      <c r="E52" s="19" t="s">
        <v>35</v>
      </c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  <row r="73" spans="2:9" ht="13.5">
      <c r="B73" s="4"/>
      <c r="C73" s="4"/>
      <c r="D73" s="4"/>
      <c r="E73" s="4"/>
      <c r="F73" s="4"/>
      <c r="G73" s="4"/>
      <c r="H73" s="4"/>
      <c r="I73" s="4"/>
    </row>
    <row r="74" spans="2:9" ht="13.5">
      <c r="B74" s="4"/>
      <c r="C74" s="4"/>
      <c r="D74" s="4"/>
      <c r="E74" s="4"/>
      <c r="F74" s="4"/>
      <c r="G74" s="4"/>
      <c r="H74" s="4"/>
      <c r="I74" s="4"/>
    </row>
    <row r="75" spans="2:9" ht="13.5">
      <c r="B75" s="4"/>
      <c r="C75" s="4"/>
      <c r="D75" s="4"/>
      <c r="E75" s="4"/>
      <c r="F75" s="4"/>
      <c r="G75" s="4"/>
      <c r="H75" s="4"/>
      <c r="I75" s="4"/>
    </row>
    <row r="76" ht="13.5">
      <c r="H76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2019-08-12T09:03:10Z</dcterms:modified>
  <cp:category/>
  <cp:version/>
  <cp:contentType/>
  <cp:contentStatus/>
</cp:coreProperties>
</file>