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1 кв.2014 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<sst xmlns="http://schemas.openxmlformats.org/spreadsheetml/2006/main" count="91" uniqueCount="81">
  <si>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</si>
  <si>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</si>
  <si>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</si>
  <si>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</si>
  <si>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</si>
  <si>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</si>
  <si>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</si>
  <si>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</si>
  <si>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</si>
  <si>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</si>
  <si>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</si>
  <si>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</si>
  <si>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</si>
  <si>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</si>
  <si>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</si>
  <si>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</si>
  <si>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</si>
  <si>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</si>
  <si>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</si>
  <si>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</si>
  <si>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</si>
  <si>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</si>
  <si>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</si>
  <si>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</si>
  <si>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</si>
  <si>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</si>
  <si>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</si>
  <si>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</si>
  <si>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</si>
  <si>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</si>
  <si>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</si>
  <si>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</si>
  <si>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</si>
  <si>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</si>
  <si>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</si>
  <si>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</si>
  <si>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к решению Совета депутатов</t>
  </si>
  <si>
    <t>М О "Сусанинское сельское поселение"</t>
  </si>
  <si>
    <t>Наименование  показателя</t>
  </si>
  <si>
    <t>Приложение  № 3</t>
  </si>
  <si>
    <t xml:space="preserve">Общеэкономические вопросы </t>
  </si>
  <si>
    <t>0401</t>
  </si>
  <si>
    <t>1100</t>
  </si>
  <si>
    <r>
      <t>Культура (</t>
    </r>
    <r>
      <rPr>
        <b/>
        <sz val="12"/>
        <rFont val="Times New Roman"/>
        <family val="1"/>
      </rPr>
      <t>Дома культуры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</si>
  <si>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</si>
  <si>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t>0309</t>
  </si>
  <si>
    <t xml:space="preserve">Защита от чрезвычайных ситуаций </t>
  </si>
  <si>
    <t xml:space="preserve">Связь и информатика </t>
  </si>
  <si>
    <t>0410</t>
  </si>
  <si>
    <t>0111</t>
  </si>
  <si>
    <t>0113</t>
  </si>
  <si>
    <t xml:space="preserve"> -уличное освещение</t>
  </si>
  <si>
    <t>-организация и содержание мест захоронения</t>
  </si>
  <si>
    <t>Физическая культура  и спорт</t>
  </si>
  <si>
    <t>1102</t>
  </si>
  <si>
    <t>МЦП "Развитие спорта"</t>
  </si>
  <si>
    <t xml:space="preserve">Социальная политика </t>
  </si>
  <si>
    <t>1000</t>
  </si>
  <si>
    <t>1003</t>
  </si>
  <si>
    <t>0314</t>
  </si>
  <si>
    <t>Код раздела, подраздела</t>
  </si>
  <si>
    <t>-прочие мероприятия по благоустройству</t>
  </si>
  <si>
    <t>0409</t>
  </si>
  <si>
    <r>
      <t xml:space="preserve">Культура </t>
    </r>
    <r>
      <rPr>
        <b/>
        <sz val="12"/>
        <rFont val="Times New Roman"/>
        <family val="1"/>
      </rPr>
      <t>(Обеспечение стимулирующих выплат за счет субсидии Л О )</t>
    </r>
  </si>
  <si>
    <t>1001</t>
  </si>
  <si>
    <t xml:space="preserve">Исполнение расходов  по разделам и подразделам функциональной  классификации расходов бюджета МО "Сусанинское сельское поселение" за    2014 год                        </t>
  </si>
  <si>
    <t>Бюджет на 2014 год, тыс.руб</t>
  </si>
  <si>
    <t>% исп. за 2014г.</t>
  </si>
  <si>
    <t>Организация проведения выборов</t>
  </si>
  <si>
    <t>0107</t>
  </si>
  <si>
    <t>Организация общественных работ</t>
  </si>
  <si>
    <t>-развитие части территорий</t>
  </si>
  <si>
    <t>Исполнение за          1 кв. 2014 года, тыс.руб</t>
  </si>
  <si>
    <t>от 24.04.2014 года  № 328</t>
  </si>
  <si>
    <t>Пенсионное обеспечение</t>
  </si>
  <si>
    <t>Социальное обеспечение населения</t>
  </si>
  <si>
    <t xml:space="preserve">Массовый спорт </t>
  </si>
  <si>
    <t>-ВЦП "Прочие мероприятия по благоустройству</t>
  </si>
  <si>
    <t>-ВЦП   "Энергоснабжение и повышение энергетической  эффективности"</t>
  </si>
  <si>
    <t>ВЦП "Противодействие экстремизму"</t>
  </si>
  <si>
    <t>Дорожное хозяйство  (дорожный фонд)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</si>
</sst>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  <numFmt numFmtId="173" formatCode="#,##0.0"/>
  </numFmts>
  <fonts count="10">
    <font>
      <sz val="10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3" fontId="4" fillId="0" borderId="9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8" fillId="0" borderId="4" xfId="0" applyNumberFormat="1" applyFont="1" applyFill="1" applyBorder="1" applyAlignment="1">
      <alignment horizontal="center" wrapText="1"/>
    </xf>
    <xf numFmtId="173" fontId="8" fillId="0" borderId="5" xfId="0" applyNumberFormat="1" applyFont="1" applyBorder="1" applyAlignment="1">
      <alignment horizontal="center"/>
    </xf>
    <xf numFmtId="173" fontId="4" fillId="0" borderId="4" xfId="0" applyNumberFormat="1" applyFont="1" applyFill="1" applyBorder="1" applyAlignment="1">
      <alignment horizontal="center" wrapText="1"/>
    </xf>
    <xf numFmtId="173" fontId="4" fillId="0" borderId="5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173" fontId="4" fillId="0" borderId="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3" fillId="0" borderId="6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57.50390625" style="0" customWidth="1"/>
    <col min="2" max="2" width="7.50390625" style="0" customWidth="1"/>
    <col min="3" max="3" width="14.00390625" style="2" customWidth="1"/>
    <col min="4" max="4" width="12.50390625" style="0" customWidth="1"/>
    <col min="5" max="5" width="9.75390625" style="0" customWidth="1"/>
  </cols>
  <sheetData>
    <row r="1" spans="1:4" ht="13.5">
      <c r="A1" s="1"/>
      <c r="B1" s="1"/>
      <c r="D1" s="24" t="s">
        <v>39</v>
      </c>
    </row>
    <row r="2" spans="1:5" ht="13.5">
      <c r="A2" s="1"/>
      <c r="B2" s="1"/>
      <c r="C2" s="45" t="s">
        <v>36</v>
      </c>
      <c r="D2" s="45"/>
      <c r="E2" s="45"/>
    </row>
    <row r="3" spans="1:5" ht="13.5">
      <c r="A3" s="1"/>
      <c r="B3" s="45" t="s">
        <v>37</v>
      </c>
      <c r="C3" s="45"/>
      <c r="D3" s="45"/>
      <c r="E3" s="45"/>
    </row>
    <row r="4" spans="1:4" ht="13.5">
      <c r="A4" s="1"/>
      <c r="B4" s="1"/>
      <c r="D4" s="25" t="s">
        <v>73</v>
      </c>
    </row>
    <row r="5" spans="1:4" ht="9" customHeight="1">
      <c r="A5" s="1"/>
      <c r="B5" s="1"/>
      <c r="D5" s="25"/>
    </row>
    <row r="6" spans="1:5" ht="30" customHeight="1">
      <c r="A6" s="46" t="s">
        <v>65</v>
      </c>
      <c r="B6" s="46"/>
      <c r="C6" s="46"/>
      <c r="D6" s="46"/>
      <c r="E6" s="46"/>
    </row>
    <row r="7" spans="1:3" ht="13.5" customHeight="1" thickBot="1">
      <c r="A7" s="44"/>
      <c r="B7" s="44"/>
      <c r="C7" s="44"/>
    </row>
    <row r="8" spans="1:5" ht="41.25" customHeight="1" thickBot="1">
      <c r="A8" s="33" t="s">
        <v>38</v>
      </c>
      <c r="B8" s="37" t="s">
        <v>60</v>
      </c>
      <c r="C8" s="37" t="s">
        <v>66</v>
      </c>
      <c r="D8" s="37" t="s">
        <v>72</v>
      </c>
      <c r="E8" s="37" t="s">
        <v>67</v>
      </c>
    </row>
    <row r="9" spans="1:5" ht="18" customHeight="1">
      <c r="A9" s="17" t="s">
        <v>0</v>
      </c>
      <c r="B9" s="8" t="s">
        <v>1</v>
      </c>
      <c r="C9" s="27">
        <f>+C10+C11+C13+C14+C12</f>
        <v>11504.1</v>
      </c>
      <c r="D9" s="27">
        <f>+D10+D11+D13+D14+D12</f>
        <v>2400.8</v>
      </c>
      <c r="E9" s="39">
        <f>D9/C9*100</f>
        <v>20.869081457915005</v>
      </c>
    </row>
    <row r="10" spans="1:5" ht="15" customHeight="1">
      <c r="A10" s="16" t="s">
        <v>28</v>
      </c>
      <c r="B10" s="9" t="s">
        <v>2</v>
      </c>
      <c r="C10" s="28">
        <v>600</v>
      </c>
      <c r="D10" s="29">
        <v>151.4</v>
      </c>
      <c r="E10" s="40">
        <f>D10/C10*100</f>
        <v>25.233333333333334</v>
      </c>
    </row>
    <row r="11" spans="1:5" ht="15.75" customHeight="1">
      <c r="A11" s="16" t="s">
        <v>3</v>
      </c>
      <c r="B11" s="9" t="s">
        <v>4</v>
      </c>
      <c r="C11" s="28">
        <v>9564.1</v>
      </c>
      <c r="D11" s="29">
        <v>2118.3</v>
      </c>
      <c r="E11" s="40">
        <f>D11/C11*100</f>
        <v>22.148450978136992</v>
      </c>
    </row>
    <row r="12" spans="1:5" ht="15.75" customHeight="1">
      <c r="A12" s="16" t="s">
        <v>68</v>
      </c>
      <c r="B12" s="9" t="s">
        <v>69</v>
      </c>
      <c r="C12" s="28">
        <v>350</v>
      </c>
      <c r="D12" s="29">
        <v>0</v>
      </c>
      <c r="E12" s="40">
        <f>D12/C12*100</f>
        <v>0</v>
      </c>
    </row>
    <row r="13" spans="1:5" ht="15.75" customHeight="1">
      <c r="A13" s="16" t="s">
        <v>5</v>
      </c>
      <c r="B13" s="9" t="s">
        <v>49</v>
      </c>
      <c r="C13" s="22">
        <v>100</v>
      </c>
      <c r="D13" s="13"/>
      <c r="E13" s="40">
        <f>D13/C13*100</f>
        <v>0</v>
      </c>
    </row>
    <row r="14" spans="1:5" ht="15.75" customHeight="1">
      <c r="A14" s="16" t="s">
        <v>29</v>
      </c>
      <c r="B14" s="9" t="s">
        <v>50</v>
      </c>
      <c r="C14" s="22">
        <v>890</v>
      </c>
      <c r="D14" s="23">
        <v>131.1</v>
      </c>
      <c r="E14" s="40">
        <f aca="true" t="shared" si="0" ref="E14:E20">D14/C14*100</f>
        <v>14.730337078651685</v>
      </c>
    </row>
    <row r="15" spans="1:5" ht="15">
      <c r="A15" s="18" t="s">
        <v>31</v>
      </c>
      <c r="B15" s="10" t="s">
        <v>33</v>
      </c>
      <c r="C15" s="14">
        <f>C16</f>
        <v>510.1</v>
      </c>
      <c r="D15" s="15">
        <v>96.7</v>
      </c>
      <c r="E15" s="41">
        <f t="shared" si="0"/>
        <v>18.95706724171731</v>
      </c>
    </row>
    <row r="16" spans="1:5" ht="18.75" customHeight="1">
      <c r="A16" s="16" t="s">
        <v>32</v>
      </c>
      <c r="B16" s="9" t="s">
        <v>34</v>
      </c>
      <c r="C16" s="12">
        <v>510.1</v>
      </c>
      <c r="D16" s="13">
        <v>96.7</v>
      </c>
      <c r="E16" s="40">
        <f t="shared" si="0"/>
        <v>18.95706724171731</v>
      </c>
    </row>
    <row r="17" spans="1:5" ht="27" customHeight="1">
      <c r="A17" s="18" t="s">
        <v>6</v>
      </c>
      <c r="B17" s="10" t="s">
        <v>7</v>
      </c>
      <c r="C17" s="21">
        <f>SUM(C18:C20)</f>
        <v>270</v>
      </c>
      <c r="D17" s="21">
        <f>SUM(D18:D20)</f>
        <v>0</v>
      </c>
      <c r="E17" s="41">
        <f t="shared" si="0"/>
        <v>0</v>
      </c>
    </row>
    <row r="18" spans="1:5" ht="18" customHeight="1">
      <c r="A18" s="19" t="s">
        <v>46</v>
      </c>
      <c r="B18" s="9" t="s">
        <v>45</v>
      </c>
      <c r="C18" s="22">
        <v>120</v>
      </c>
      <c r="D18" s="12">
        <v>0</v>
      </c>
      <c r="E18" s="40">
        <f t="shared" si="0"/>
        <v>0</v>
      </c>
    </row>
    <row r="19" spans="1:5" ht="18" customHeight="1">
      <c r="A19" s="16" t="s">
        <v>8</v>
      </c>
      <c r="B19" s="9" t="s">
        <v>9</v>
      </c>
      <c r="C19" s="22">
        <v>130</v>
      </c>
      <c r="D19" s="13">
        <v>0</v>
      </c>
      <c r="E19" s="40">
        <f t="shared" si="0"/>
        <v>0</v>
      </c>
    </row>
    <row r="20" spans="1:5" ht="18" customHeight="1">
      <c r="A20" s="16" t="s">
        <v>79</v>
      </c>
      <c r="B20" s="9" t="s">
        <v>59</v>
      </c>
      <c r="C20" s="22">
        <v>20</v>
      </c>
      <c r="D20" s="36">
        <v>0</v>
      </c>
      <c r="E20" s="40">
        <f t="shared" si="0"/>
        <v>0</v>
      </c>
    </row>
    <row r="21" spans="1:5" ht="15.75" customHeight="1">
      <c r="A21" s="18" t="s">
        <v>10</v>
      </c>
      <c r="B21" s="10" t="s">
        <v>11</v>
      </c>
      <c r="C21" s="30">
        <f>SUM(C22:C26)</f>
        <v>10283.2</v>
      </c>
      <c r="D21" s="30">
        <f>SUM(D22:D26)</f>
        <v>88.5</v>
      </c>
      <c r="E21" s="41">
        <f aca="true" t="shared" si="1" ref="E21:E26">D21/C21*100</f>
        <v>0.8606270421658627</v>
      </c>
    </row>
    <row r="22" spans="1:5" ht="18" customHeight="1" hidden="1">
      <c r="A22" s="19" t="s">
        <v>40</v>
      </c>
      <c r="B22" s="9" t="s">
        <v>41</v>
      </c>
      <c r="C22" s="22"/>
      <c r="D22" s="23"/>
      <c r="E22" s="40" t="e">
        <f t="shared" si="1"/>
        <v>#DIV/0!</v>
      </c>
    </row>
    <row r="23" spans="1:5" ht="18" customHeight="1">
      <c r="A23" s="19" t="s">
        <v>70</v>
      </c>
      <c r="B23" s="9" t="s">
        <v>41</v>
      </c>
      <c r="C23" s="22">
        <v>20</v>
      </c>
      <c r="D23" s="23">
        <v>0</v>
      </c>
      <c r="E23" s="40">
        <f t="shared" si="1"/>
        <v>0</v>
      </c>
    </row>
    <row r="24" spans="1:5" ht="17.25" customHeight="1">
      <c r="A24" s="19" t="s">
        <v>80</v>
      </c>
      <c r="B24" s="9" t="s">
        <v>62</v>
      </c>
      <c r="C24" s="22">
        <v>8753.2</v>
      </c>
      <c r="D24" s="23">
        <v>0</v>
      </c>
      <c r="E24" s="40">
        <f t="shared" si="1"/>
        <v>0</v>
      </c>
    </row>
    <row r="25" spans="1:5" ht="18" customHeight="1">
      <c r="A25" s="16" t="s">
        <v>47</v>
      </c>
      <c r="B25" s="9" t="s">
        <v>48</v>
      </c>
      <c r="C25" s="22">
        <v>500</v>
      </c>
      <c r="D25" s="13">
        <v>65</v>
      </c>
      <c r="E25" s="40">
        <f t="shared" si="1"/>
        <v>13</v>
      </c>
    </row>
    <row r="26" spans="1:5" ht="18" customHeight="1">
      <c r="A26" s="16" t="s">
        <v>35</v>
      </c>
      <c r="B26" s="9" t="s">
        <v>12</v>
      </c>
      <c r="C26" s="22">
        <v>1010</v>
      </c>
      <c r="D26" s="23">
        <v>23.5</v>
      </c>
      <c r="E26" s="40">
        <f t="shared" si="1"/>
        <v>2.3267326732673266</v>
      </c>
    </row>
    <row r="27" spans="1:5" ht="15.75" customHeight="1">
      <c r="A27" s="18" t="s">
        <v>13</v>
      </c>
      <c r="B27" s="10" t="s">
        <v>14</v>
      </c>
      <c r="C27" s="31">
        <f>C28+C29+C30</f>
        <v>9470</v>
      </c>
      <c r="D27" s="31">
        <f>D28+D29+D30</f>
        <v>2699.2999999999997</v>
      </c>
      <c r="E27" s="41">
        <f aca="true" t="shared" si="2" ref="E27:E42">D27/C27*100</f>
        <v>28.503695881731783</v>
      </c>
    </row>
    <row r="28" spans="1:5" ht="17.25" customHeight="1">
      <c r="A28" s="16" t="s">
        <v>15</v>
      </c>
      <c r="B28" s="9" t="s">
        <v>16</v>
      </c>
      <c r="C28" s="28">
        <v>1200</v>
      </c>
      <c r="D28" s="29">
        <v>67.8</v>
      </c>
      <c r="E28" s="40">
        <f t="shared" si="2"/>
        <v>5.6499999999999995</v>
      </c>
    </row>
    <row r="29" spans="1:5" ht="17.25" customHeight="1">
      <c r="A29" s="16" t="s">
        <v>17</v>
      </c>
      <c r="B29" s="9" t="s">
        <v>18</v>
      </c>
      <c r="C29" s="28">
        <v>1400</v>
      </c>
      <c r="D29" s="29">
        <v>236.3</v>
      </c>
      <c r="E29" s="40">
        <f t="shared" si="2"/>
        <v>16.87857142857143</v>
      </c>
    </row>
    <row r="30" spans="1:5" ht="17.25" customHeight="1">
      <c r="A30" s="16" t="s">
        <v>30</v>
      </c>
      <c r="B30" s="9" t="s">
        <v>19</v>
      </c>
      <c r="C30" s="29">
        <v>6870</v>
      </c>
      <c r="D30" s="29">
        <f>SUM(D31:D36)</f>
        <v>2395.2</v>
      </c>
      <c r="E30" s="40">
        <f t="shared" si="2"/>
        <v>34.8646288209607</v>
      </c>
    </row>
    <row r="31" spans="1:5" ht="17.25" customHeight="1">
      <c r="A31" s="16" t="s">
        <v>51</v>
      </c>
      <c r="B31" s="9" t="s">
        <v>19</v>
      </c>
      <c r="C31" s="28">
        <v>2200</v>
      </c>
      <c r="D31" s="29">
        <v>1763.6</v>
      </c>
      <c r="E31" s="40">
        <f t="shared" si="2"/>
        <v>80.16363636363636</v>
      </c>
    </row>
    <row r="32" spans="1:5" ht="17.25" customHeight="1">
      <c r="A32" s="32" t="s">
        <v>52</v>
      </c>
      <c r="B32" s="9" t="s">
        <v>19</v>
      </c>
      <c r="C32" s="28">
        <v>40</v>
      </c>
      <c r="D32" s="29">
        <v>0</v>
      </c>
      <c r="E32" s="40">
        <f t="shared" si="2"/>
        <v>0</v>
      </c>
    </row>
    <row r="33" spans="1:5" ht="17.25" customHeight="1">
      <c r="A33" s="32" t="s">
        <v>61</v>
      </c>
      <c r="B33" s="9" t="s">
        <v>19</v>
      </c>
      <c r="C33" s="28">
        <v>1390</v>
      </c>
      <c r="D33" s="29">
        <v>221.8</v>
      </c>
      <c r="E33" s="40">
        <f t="shared" si="2"/>
        <v>15.956834532374101</v>
      </c>
    </row>
    <row r="34" spans="1:5" ht="17.25" customHeight="1">
      <c r="A34" s="32" t="s">
        <v>71</v>
      </c>
      <c r="B34" s="9" t="s">
        <v>19</v>
      </c>
      <c r="C34" s="28">
        <v>30</v>
      </c>
      <c r="D34" s="29">
        <v>0</v>
      </c>
      <c r="E34" s="40">
        <f t="shared" si="2"/>
        <v>0</v>
      </c>
    </row>
    <row r="35" spans="1:5" ht="17.25" customHeight="1">
      <c r="A35" s="32" t="s">
        <v>77</v>
      </c>
      <c r="B35" s="9" t="s">
        <v>19</v>
      </c>
      <c r="C35" s="28">
        <v>3050</v>
      </c>
      <c r="D35" s="29">
        <v>409.8</v>
      </c>
      <c r="E35" s="40">
        <f t="shared" si="2"/>
        <v>13.436065573770492</v>
      </c>
    </row>
    <row r="36" spans="1:5" ht="29.25" customHeight="1">
      <c r="A36" s="43" t="s">
        <v>78</v>
      </c>
      <c r="B36" s="9" t="s">
        <v>19</v>
      </c>
      <c r="C36" s="28">
        <v>160</v>
      </c>
      <c r="D36" s="29">
        <v>0</v>
      </c>
      <c r="E36" s="40">
        <f t="shared" si="2"/>
        <v>0</v>
      </c>
    </row>
    <row r="37" spans="1:5" ht="18" customHeight="1">
      <c r="A37" s="18" t="s">
        <v>20</v>
      </c>
      <c r="B37" s="10" t="s">
        <v>21</v>
      </c>
      <c r="C37" s="21">
        <f>C38</f>
        <v>154</v>
      </c>
      <c r="D37" s="35">
        <f>SUM(D38)</f>
        <v>0</v>
      </c>
      <c r="E37" s="41">
        <f t="shared" si="2"/>
        <v>0</v>
      </c>
    </row>
    <row r="38" spans="1:5" ht="15">
      <c r="A38" s="16" t="s">
        <v>22</v>
      </c>
      <c r="B38" s="9" t="s">
        <v>23</v>
      </c>
      <c r="C38" s="22">
        <v>154</v>
      </c>
      <c r="D38" s="23">
        <v>0</v>
      </c>
      <c r="E38" s="40">
        <f t="shared" si="2"/>
        <v>0</v>
      </c>
    </row>
    <row r="39" spans="1:5" ht="29.25" customHeight="1">
      <c r="A39" s="18" t="s">
        <v>24</v>
      </c>
      <c r="B39" s="10" t="s">
        <v>25</v>
      </c>
      <c r="C39" s="30">
        <f>C40+C41+C42</f>
        <v>5600</v>
      </c>
      <c r="D39" s="30">
        <f>D40+D41+D42</f>
        <v>1117.3</v>
      </c>
      <c r="E39" s="41">
        <f t="shared" si="2"/>
        <v>19.951785714285712</v>
      </c>
    </row>
    <row r="40" spans="1:5" ht="17.25" customHeight="1">
      <c r="A40" s="16" t="s">
        <v>43</v>
      </c>
      <c r="B40" s="9" t="s">
        <v>26</v>
      </c>
      <c r="C40" s="28">
        <v>3930</v>
      </c>
      <c r="D40" s="29">
        <v>861.4</v>
      </c>
      <c r="E40" s="40">
        <f t="shared" si="2"/>
        <v>21.91857506361323</v>
      </c>
    </row>
    <row r="41" spans="1:5" ht="17.25" customHeight="1">
      <c r="A41" s="16" t="s">
        <v>44</v>
      </c>
      <c r="B41" s="9" t="s">
        <v>26</v>
      </c>
      <c r="C41" s="28">
        <v>1370</v>
      </c>
      <c r="D41" s="29">
        <v>182.4</v>
      </c>
      <c r="E41" s="40">
        <f t="shared" si="2"/>
        <v>13.313868613138686</v>
      </c>
    </row>
    <row r="42" spans="1:5" ht="29.25" customHeight="1">
      <c r="A42" s="16" t="s">
        <v>63</v>
      </c>
      <c r="B42" s="9" t="s">
        <v>26</v>
      </c>
      <c r="C42" s="28">
        <v>300</v>
      </c>
      <c r="D42" s="29">
        <v>73.5</v>
      </c>
      <c r="E42" s="40">
        <f t="shared" si="2"/>
        <v>24.5</v>
      </c>
    </row>
    <row r="43" spans="1:5" ht="15">
      <c r="A43" s="18" t="s">
        <v>56</v>
      </c>
      <c r="B43" s="9" t="s">
        <v>57</v>
      </c>
      <c r="C43" s="30">
        <f>SUM(C44:C45)</f>
        <v>440</v>
      </c>
      <c r="D43" s="38">
        <f>SUM(D44:D45)</f>
        <v>83.1</v>
      </c>
      <c r="E43" s="41">
        <f aca="true" t="shared" si="3" ref="E43:E49">D43/C43*100</f>
        <v>18.886363636363633</v>
      </c>
    </row>
    <row r="44" spans="1:5" ht="18" customHeight="1">
      <c r="A44" s="16" t="s">
        <v>74</v>
      </c>
      <c r="B44" s="9" t="s">
        <v>64</v>
      </c>
      <c r="C44" s="28">
        <v>400</v>
      </c>
      <c r="D44" s="34">
        <v>83.1</v>
      </c>
      <c r="E44" s="40">
        <f t="shared" si="3"/>
        <v>20.775</v>
      </c>
    </row>
    <row r="45" spans="1:5" ht="15">
      <c r="A45" s="16" t="s">
        <v>75</v>
      </c>
      <c r="B45" s="9" t="s">
        <v>58</v>
      </c>
      <c r="C45" s="28">
        <v>40</v>
      </c>
      <c r="D45" s="34">
        <v>0</v>
      </c>
      <c r="E45" s="40">
        <f t="shared" si="3"/>
        <v>0</v>
      </c>
    </row>
    <row r="46" spans="1:5" ht="15" customHeight="1">
      <c r="A46" s="18" t="s">
        <v>53</v>
      </c>
      <c r="B46" s="10" t="s">
        <v>42</v>
      </c>
      <c r="C46" s="30">
        <f>SUM(C47:C48)</f>
        <v>1400</v>
      </c>
      <c r="D46" s="30">
        <f>SUM(D47:D48)</f>
        <v>302</v>
      </c>
      <c r="E46" s="41">
        <f t="shared" si="3"/>
        <v>21.571428571428573</v>
      </c>
    </row>
    <row r="47" spans="1:5" ht="15" customHeight="1">
      <c r="A47" s="16" t="s">
        <v>76</v>
      </c>
      <c r="B47" s="9" t="s">
        <v>54</v>
      </c>
      <c r="C47" s="28">
        <v>400</v>
      </c>
      <c r="D47" s="29">
        <v>92.9</v>
      </c>
      <c r="E47" s="40">
        <f t="shared" si="3"/>
        <v>23.225</v>
      </c>
    </row>
    <row r="48" spans="1:5" ht="15" customHeight="1">
      <c r="A48" s="16" t="s">
        <v>55</v>
      </c>
      <c r="B48" s="9" t="s">
        <v>54</v>
      </c>
      <c r="C48" s="28">
        <v>1000</v>
      </c>
      <c r="D48" s="29">
        <v>209.1</v>
      </c>
      <c r="E48" s="40">
        <f>D48/C48*100</f>
        <v>20.91</v>
      </c>
    </row>
    <row r="49" spans="1:5" ht="19.5" customHeight="1" thickBot="1">
      <c r="A49" s="20" t="s">
        <v>27</v>
      </c>
      <c r="B49" s="11"/>
      <c r="C49" s="26">
        <f>C46+C39+C37+C27+C21+C17+C9+C15+C43</f>
        <v>39631.4</v>
      </c>
      <c r="D49" s="26">
        <f>D46+D39+D37+D27+D21+D17+D9+D15+D43</f>
        <v>6787.7</v>
      </c>
      <c r="E49" s="42">
        <f t="shared" si="3"/>
        <v>17.127076005389664</v>
      </c>
    </row>
    <row r="50" ht="15.75" customHeight="1"/>
    <row r="51" spans="1:2" ht="12.75" customHeight="1">
      <c r="A51" s="3"/>
      <c r="B51" s="3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7"/>
      <c r="B54" s="7"/>
    </row>
    <row r="55" spans="1:2" ht="15" customHeight="1">
      <c r="A55" s="5"/>
      <c r="B55" s="5"/>
    </row>
    <row r="56" spans="1:2" ht="12.75" customHeight="1">
      <c r="A56" s="6"/>
      <c r="B56" s="6"/>
    </row>
    <row r="57" spans="1:2" ht="12.75" customHeight="1">
      <c r="A57" s="6"/>
      <c r="B57" s="6"/>
    </row>
    <row r="59" spans="1:2" ht="13.5">
      <c r="A59" s="6"/>
      <c r="B59" s="6"/>
    </row>
    <row r="60" spans="1:2" ht="13.5">
      <c r="A60" s="5"/>
      <c r="B60" s="5"/>
    </row>
    <row r="61" spans="1:2" ht="13.5">
      <c r="A61" s="6"/>
      <c r="B61" s="6"/>
    </row>
    <row r="62" spans="1:2" ht="13.5">
      <c r="A62" s="6"/>
      <c r="B62" s="6"/>
    </row>
    <row r="63" spans="1:2" ht="12.75">
      <c r="A63" s="1"/>
      <c r="B63" s="1"/>
    </row>
    <row r="64" spans="1:2" ht="13.5">
      <c r="A64" s="6"/>
      <c r="B64" s="6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</sheetData>
  <mergeCells count="4">
    <mergeCell ref="A7:C7"/>
    <mergeCell ref="B3:E3"/>
    <mergeCell ref="A6:E6"/>
    <mergeCell ref="C2:E2"/>
  </mergeCells>
  <printOptions/>
  <pageMargins left="0.71" right="0" top="0.34" bottom="0" header="0.19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Цветкова</cp:lastModifiedBy>
  <cp:lastPrinted>2014-04-15T11:59:23Z</cp:lastPrinted>
  <dcterms:created xsi:type="dcterms:W3CDTF">2007-10-24T16:54:59Z</dcterms:created>
  <dcterms:modified xsi:type="dcterms:W3CDTF">2015-03-04T09:49:29Z</dcterms:modified>
  <cp:category/>
  <cp:version/>
  <cp:contentType/>
  <cp:contentStatus/>
</cp:coreProperties>
</file>