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2014 " sheetId="1" r:id="rId1"/>
  </sheets>
  <definedNames/>
  <calcPr fullCalcOnLoad="1"/>
</workbook>
</file>

<file path=xl/sharedStrings.xml><?xml version="1.0" encoding="utf-8"?>
<sst xmlns="http://schemas.openxmlformats.org/spreadsheetml/2006/main" count="89" uniqueCount="78">
  <si>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</si>
  <si>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</si>
  <si>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</si>
  <si>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</si>
  <si>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</si>
  <si>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</si>
  <si>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</si>
  <si>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</si>
  <si>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</si>
  <si>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</si>
  <si>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Национальная экономика</t>
  </si>
  <si>
    <t>0400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</si>
  <si>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</si>
  <si>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</si>
  <si>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</si>
  <si>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</si>
  <si>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</si>
  <si>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</si>
  <si>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</si>
  <si>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</si>
  <si>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</si>
  <si>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</si>
  <si>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</si>
  <si>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</si>
  <si>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</si>
  <si>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</si>
  <si>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</si>
  <si>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ВСЕГО РАСХОДОВ</t>
  </si>
  <si>
    <t>Функционирование  представительных органов МО</t>
  </si>
  <si>
    <t>Другие общегосударственные вопросы</t>
  </si>
  <si>
    <t xml:space="preserve">Благоустройство </t>
  </si>
  <si>
    <t>Национальная оборона</t>
  </si>
  <si>
    <t>Осуществление первичного воинского учета</t>
  </si>
  <si>
    <t>0200</t>
  </si>
  <si>
    <t>0203</t>
  </si>
  <si>
    <t xml:space="preserve">Другие вопросы в области нац. экономики </t>
  </si>
  <si>
    <t>к решению Совета депутатов</t>
  </si>
  <si>
    <t>М О "Сусанинское сельское поселение"</t>
  </si>
  <si>
    <t>Наименование  показателя</t>
  </si>
  <si>
    <t>Приложение  № 3</t>
  </si>
  <si>
    <t>1100</t>
  </si>
  <si>
    <r>
      <t>Культура (</t>
    </r>
    <r>
      <rPr>
        <b/>
        <sz val="12"/>
        <rFont val="Times New Roman"/>
        <family val="1"/>
      </rPr>
      <t>Дома культуры</t>
    </r>
    <r>
      <rPr>
        <sz val="12"/>
        <rFont val="Times New Roman"/>
        <family val="1"/>
      </rPr>
      <t>)</t>
    </r>
  </si>
  <si>
    <r>
      <t xml:space="preserve">Культура </t>
    </r>
    <r>
      <rPr>
        <b/>
        <sz val="12"/>
        <rFont val="Times New Roman"/>
        <family val="1"/>
      </rPr>
      <t>(Библиотеки)</t>
    </r>
  </si>
  <si>
    <t>0309</t>
  </si>
  <si>
    <t xml:space="preserve">Защита от чрезвычайных ситуаций </t>
  </si>
  <si>
    <t xml:space="preserve">Связь и информатика </t>
  </si>
  <si>
    <t>0410</t>
  </si>
  <si>
    <t>0111</t>
  </si>
  <si>
    <t>0113</t>
  </si>
  <si>
    <t xml:space="preserve"> -уличное освещение</t>
  </si>
  <si>
    <t>-организация и содержание мест захоронения</t>
  </si>
  <si>
    <t>Физическая культура  и спорт</t>
  </si>
  <si>
    <t>1102</t>
  </si>
  <si>
    <t>МЦП "Развитие спорта"</t>
  </si>
  <si>
    <t xml:space="preserve">Социальная политика </t>
  </si>
  <si>
    <t>1000</t>
  </si>
  <si>
    <t>0314</t>
  </si>
  <si>
    <t>Код раздела, подраздела</t>
  </si>
  <si>
    <t>-прочие мероприятия по благоустройству</t>
  </si>
  <si>
    <t>0409</t>
  </si>
  <si>
    <t>-МЦП "Прочие мероприятия по благоустройству</t>
  </si>
  <si>
    <t>-МЦП   "Энергоснабжение и повышение энергетической  эффективности"</t>
  </si>
  <si>
    <r>
      <t xml:space="preserve">Культура </t>
    </r>
    <r>
      <rPr>
        <b/>
        <sz val="12"/>
        <rFont val="Times New Roman"/>
        <family val="1"/>
      </rPr>
      <t>(Обеспечение стимулирующих выплат за счет субсидии Л О )</t>
    </r>
  </si>
  <si>
    <t>1001</t>
  </si>
  <si>
    <t>ВЦП "Развитие части территорий городского (сельского) поселения на 2013-2014 годы"</t>
  </si>
  <si>
    <t xml:space="preserve">Исполнение расходов  по разделам и подразделам функциональной  классификации расходов бюджета МО "Сусанинское сельское поселение" за    2014 год                        </t>
  </si>
  <si>
    <t>Бюджет на 2014 год, тыс.руб</t>
  </si>
  <si>
    <t>% исп. за 2014г.</t>
  </si>
  <si>
    <t>Организация проведения выборов</t>
  </si>
  <si>
    <t>0107</t>
  </si>
  <si>
    <r>
      <t xml:space="preserve">Культура </t>
    </r>
    <r>
      <rPr>
        <b/>
        <sz val="12"/>
        <rFont val="Times New Roman"/>
        <family val="1"/>
      </rPr>
      <t>(Прочие мероприятия в области культуры)</t>
    </r>
  </si>
  <si>
    <r>
      <t xml:space="preserve">Культура </t>
    </r>
    <r>
      <rPr>
        <b/>
        <sz val="12"/>
        <rFont val="Times New Roman"/>
        <family val="1"/>
      </rPr>
      <t>(Прочие расходы в области культуры- за счет бюджета ГМР)</t>
    </r>
  </si>
  <si>
    <t>Исполнение за           2014 год, тыс.руб</t>
  </si>
  <si>
    <t>от 18.02.2015 года  № 40</t>
  </si>
  <si>
    <t>Пенсионное обеспечение</t>
  </si>
  <si>
    <t>Массовый спорт</t>
  </si>
  <si>
    <t>Дорожное хозяйство (дорожный фонд)</t>
  </si>
  <si>
    <t>ВЦП "Противодействие экстремизму"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</si>
</sst>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00000"/>
    <numFmt numFmtId="172" formatCode="0.00000"/>
    <numFmt numFmtId="173" formatCode="#,##0.0"/>
  </numFmts>
  <fonts count="10">
    <font>
      <sz val="10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8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 wrapText="1"/>
    </xf>
    <xf numFmtId="164" fontId="8" fillId="0" borderId="5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73" fontId="4" fillId="0" borderId="9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173" fontId="8" fillId="0" borderId="4" xfId="0" applyNumberFormat="1" applyFont="1" applyFill="1" applyBorder="1" applyAlignment="1">
      <alignment horizontal="center" wrapText="1"/>
    </xf>
    <xf numFmtId="173" fontId="8" fillId="0" borderId="5" xfId="0" applyNumberFormat="1" applyFont="1" applyBorder="1" applyAlignment="1">
      <alignment horizontal="center"/>
    </xf>
    <xf numFmtId="173" fontId="4" fillId="0" borderId="4" xfId="0" applyNumberFormat="1" applyFont="1" applyFill="1" applyBorder="1" applyAlignment="1">
      <alignment horizontal="center" wrapText="1"/>
    </xf>
    <xf numFmtId="173" fontId="4" fillId="0" borderId="5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173" fontId="8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 wrapText="1"/>
    </xf>
    <xf numFmtId="173" fontId="4" fillId="0" borderId="4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/>
    </xf>
    <xf numFmtId="164" fontId="8" fillId="0" borderId="5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49" fontId="3" fillId="0" borderId="6" xfId="0" applyNumberFormat="1" applyFont="1" applyFill="1" applyBorder="1" applyAlignment="1">
      <alignment wrapText="1"/>
    </xf>
    <xf numFmtId="164" fontId="8" fillId="0" borderId="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workbookViewId="0" topLeftCell="A40">
      <selection activeCell="A43" sqref="A43"/>
    </sheetView>
  </sheetViews>
  <sheetFormatPr defaultColWidth="9.00390625" defaultRowHeight="12.75"/>
  <cols>
    <col min="1" max="1" width="57.50390625" style="0" customWidth="1"/>
    <col min="2" max="2" width="7.50390625" style="0" customWidth="1"/>
    <col min="3" max="3" width="14.00390625" style="2" customWidth="1"/>
    <col min="4" max="4" width="12.50390625" style="0" customWidth="1"/>
    <col min="5" max="5" width="9.75390625" style="0" customWidth="1"/>
  </cols>
  <sheetData>
    <row r="1" spans="1:4" ht="13.5">
      <c r="A1" s="1"/>
      <c r="B1" s="1"/>
      <c r="D1" s="24" t="s">
        <v>39</v>
      </c>
    </row>
    <row r="2" spans="1:5" ht="13.5">
      <c r="A2" s="1"/>
      <c r="B2" s="1"/>
      <c r="C2" s="45" t="s">
        <v>36</v>
      </c>
      <c r="D2" s="45"/>
      <c r="E2" s="45"/>
    </row>
    <row r="3" spans="1:5" ht="13.5">
      <c r="A3" s="1"/>
      <c r="B3" s="45" t="s">
        <v>37</v>
      </c>
      <c r="C3" s="45"/>
      <c r="D3" s="45"/>
      <c r="E3" s="45"/>
    </row>
    <row r="4" spans="1:4" ht="13.5">
      <c r="A4" s="1"/>
      <c r="B4" s="1"/>
      <c r="D4" s="25" t="s">
        <v>73</v>
      </c>
    </row>
    <row r="5" spans="1:4" ht="9" customHeight="1">
      <c r="A5" s="1"/>
      <c r="B5" s="1"/>
      <c r="D5" s="25"/>
    </row>
    <row r="6" spans="1:5" ht="30" customHeight="1">
      <c r="A6" s="46" t="s">
        <v>65</v>
      </c>
      <c r="B6" s="46"/>
      <c r="C6" s="46"/>
      <c r="D6" s="46"/>
      <c r="E6" s="46"/>
    </row>
    <row r="7" spans="1:3" ht="13.5" customHeight="1" thickBot="1">
      <c r="A7" s="44"/>
      <c r="B7" s="44"/>
      <c r="C7" s="44"/>
    </row>
    <row r="8" spans="1:5" ht="41.25" customHeight="1" thickBot="1">
      <c r="A8" s="33" t="s">
        <v>38</v>
      </c>
      <c r="B8" s="36" t="s">
        <v>57</v>
      </c>
      <c r="C8" s="36" t="s">
        <v>66</v>
      </c>
      <c r="D8" s="36" t="s">
        <v>72</v>
      </c>
      <c r="E8" s="36" t="s">
        <v>67</v>
      </c>
    </row>
    <row r="9" spans="1:5" ht="18" customHeight="1">
      <c r="A9" s="17" t="s">
        <v>0</v>
      </c>
      <c r="B9" s="8" t="s">
        <v>1</v>
      </c>
      <c r="C9" s="27">
        <f>+C10+C11+C13+C14+C12</f>
        <v>12188.1</v>
      </c>
      <c r="D9" s="27">
        <f>+D10+D11+D13+D14+D12</f>
        <v>11919.699999999999</v>
      </c>
      <c r="E9" s="38">
        <f>D9/C9*100</f>
        <v>97.79785200318342</v>
      </c>
    </row>
    <row r="10" spans="1:5" ht="15" customHeight="1">
      <c r="A10" s="16" t="s">
        <v>28</v>
      </c>
      <c r="B10" s="9" t="s">
        <v>2</v>
      </c>
      <c r="C10" s="28">
        <v>415.2</v>
      </c>
      <c r="D10" s="29">
        <v>413.3</v>
      </c>
      <c r="E10" s="39">
        <f>D10/C10*100</f>
        <v>99.54238921001928</v>
      </c>
    </row>
    <row r="11" spans="1:5" ht="15.75" customHeight="1">
      <c r="A11" s="16" t="s">
        <v>3</v>
      </c>
      <c r="B11" s="9" t="s">
        <v>4</v>
      </c>
      <c r="C11" s="28">
        <v>10378.9</v>
      </c>
      <c r="D11" s="29">
        <v>10284</v>
      </c>
      <c r="E11" s="39">
        <f>D11/C11*100</f>
        <v>99.08564491420093</v>
      </c>
    </row>
    <row r="12" spans="1:5" ht="15.75" customHeight="1">
      <c r="A12" s="16" t="s">
        <v>68</v>
      </c>
      <c r="B12" s="9" t="s">
        <v>69</v>
      </c>
      <c r="C12" s="28">
        <v>436</v>
      </c>
      <c r="D12" s="29">
        <v>435.8</v>
      </c>
      <c r="E12" s="39">
        <f>D12/C12*100</f>
        <v>99.95412844036697</v>
      </c>
    </row>
    <row r="13" spans="1:5" ht="15.75" customHeight="1">
      <c r="A13" s="16" t="s">
        <v>5</v>
      </c>
      <c r="B13" s="9" t="s">
        <v>47</v>
      </c>
      <c r="C13" s="22">
        <v>100</v>
      </c>
      <c r="D13" s="13"/>
      <c r="E13" s="39">
        <f>D13/C13*100</f>
        <v>0</v>
      </c>
    </row>
    <row r="14" spans="1:5" ht="15.75" customHeight="1">
      <c r="A14" s="16" t="s">
        <v>29</v>
      </c>
      <c r="B14" s="9" t="s">
        <v>48</v>
      </c>
      <c r="C14" s="22">
        <v>858</v>
      </c>
      <c r="D14" s="23">
        <v>786.6</v>
      </c>
      <c r="E14" s="39">
        <f aca="true" t="shared" si="0" ref="E14:E20">D14/C14*100</f>
        <v>91.67832167832168</v>
      </c>
    </row>
    <row r="15" spans="1:5" ht="15">
      <c r="A15" s="18" t="s">
        <v>31</v>
      </c>
      <c r="B15" s="10" t="s">
        <v>33</v>
      </c>
      <c r="C15" s="14">
        <f>C16</f>
        <v>498.4</v>
      </c>
      <c r="D15" s="15">
        <v>498.4</v>
      </c>
      <c r="E15" s="40">
        <f t="shared" si="0"/>
        <v>100</v>
      </c>
    </row>
    <row r="16" spans="1:5" ht="18.75" customHeight="1">
      <c r="A16" s="16" t="s">
        <v>32</v>
      </c>
      <c r="B16" s="9" t="s">
        <v>34</v>
      </c>
      <c r="C16" s="12">
        <v>498.4</v>
      </c>
      <c r="D16" s="13">
        <v>498.4</v>
      </c>
      <c r="E16" s="39">
        <f t="shared" si="0"/>
        <v>100</v>
      </c>
    </row>
    <row r="17" spans="1:5" ht="27" customHeight="1">
      <c r="A17" s="18" t="s">
        <v>6</v>
      </c>
      <c r="B17" s="10" t="s">
        <v>7</v>
      </c>
      <c r="C17" s="21">
        <f>SUM(C18:C20)</f>
        <v>360</v>
      </c>
      <c r="D17" s="21">
        <f>SUM(D18:D20)</f>
        <v>345.1</v>
      </c>
      <c r="E17" s="40">
        <f t="shared" si="0"/>
        <v>95.86111111111111</v>
      </c>
    </row>
    <row r="18" spans="1:5" ht="18" customHeight="1">
      <c r="A18" s="19" t="s">
        <v>44</v>
      </c>
      <c r="B18" s="9" t="s">
        <v>43</v>
      </c>
      <c r="C18" s="22">
        <v>140</v>
      </c>
      <c r="D18" s="12">
        <v>126.9</v>
      </c>
      <c r="E18" s="39">
        <f t="shared" si="0"/>
        <v>90.64285714285715</v>
      </c>
    </row>
    <row r="19" spans="1:5" ht="18" customHeight="1">
      <c r="A19" s="16" t="s">
        <v>8</v>
      </c>
      <c r="B19" s="9" t="s">
        <v>9</v>
      </c>
      <c r="C19" s="22">
        <v>200</v>
      </c>
      <c r="D19" s="13">
        <v>198.2</v>
      </c>
      <c r="E19" s="39">
        <f t="shared" si="0"/>
        <v>99.1</v>
      </c>
    </row>
    <row r="20" spans="1:5" ht="18" customHeight="1">
      <c r="A20" s="16" t="s">
        <v>77</v>
      </c>
      <c r="B20" s="9" t="s">
        <v>56</v>
      </c>
      <c r="C20" s="22">
        <v>20</v>
      </c>
      <c r="D20" s="43">
        <v>20</v>
      </c>
      <c r="E20" s="39">
        <f t="shared" si="0"/>
        <v>100</v>
      </c>
    </row>
    <row r="21" spans="1:5" ht="15.75" customHeight="1">
      <c r="A21" s="18" t="s">
        <v>10</v>
      </c>
      <c r="B21" s="10" t="s">
        <v>11</v>
      </c>
      <c r="C21" s="30">
        <f>SUM(C22:C24)</f>
        <v>11792.3</v>
      </c>
      <c r="D21" s="30">
        <f>SUM(D22:D24)</f>
        <v>11246.900000000001</v>
      </c>
      <c r="E21" s="40">
        <f>D21/C21*100</f>
        <v>95.37494805932687</v>
      </c>
    </row>
    <row r="22" spans="1:5" ht="17.25" customHeight="1">
      <c r="A22" s="19" t="s">
        <v>76</v>
      </c>
      <c r="B22" s="9" t="s">
        <v>59</v>
      </c>
      <c r="C22" s="22">
        <v>10259.3</v>
      </c>
      <c r="D22" s="23">
        <v>9995.5</v>
      </c>
      <c r="E22" s="39">
        <f>D22/C22*100</f>
        <v>97.42867447096782</v>
      </c>
    </row>
    <row r="23" spans="1:5" ht="18" customHeight="1">
      <c r="A23" s="16" t="s">
        <v>45</v>
      </c>
      <c r="B23" s="9" t="s">
        <v>46</v>
      </c>
      <c r="C23" s="22">
        <v>600</v>
      </c>
      <c r="D23" s="13">
        <v>587.2</v>
      </c>
      <c r="E23" s="39">
        <f>D23/C23*100</f>
        <v>97.86666666666667</v>
      </c>
    </row>
    <row r="24" spans="1:5" ht="18" customHeight="1">
      <c r="A24" s="16" t="s">
        <v>35</v>
      </c>
      <c r="B24" s="9" t="s">
        <v>12</v>
      </c>
      <c r="C24" s="22">
        <v>933</v>
      </c>
      <c r="D24" s="23">
        <v>664.2</v>
      </c>
      <c r="E24" s="39">
        <f>D24/C24*100</f>
        <v>71.18971061093248</v>
      </c>
    </row>
    <row r="25" spans="1:5" ht="15.75" customHeight="1">
      <c r="A25" s="18" t="s">
        <v>13</v>
      </c>
      <c r="B25" s="10" t="s">
        <v>14</v>
      </c>
      <c r="C25" s="31">
        <f>C26+C27+C28</f>
        <v>16497.4</v>
      </c>
      <c r="D25" s="31">
        <f>D26+D27+D28</f>
        <v>15955.2</v>
      </c>
      <c r="E25" s="40">
        <f aca="true" t="shared" si="1" ref="E25:E39">D25/C25*100</f>
        <v>96.71342150884381</v>
      </c>
    </row>
    <row r="26" spans="1:5" ht="17.25" customHeight="1">
      <c r="A26" s="16" t="s">
        <v>15</v>
      </c>
      <c r="B26" s="9" t="s">
        <v>16</v>
      </c>
      <c r="C26" s="28">
        <v>1737.4</v>
      </c>
      <c r="D26" s="29">
        <v>1611.7</v>
      </c>
      <c r="E26" s="39">
        <f t="shared" si="1"/>
        <v>92.76505122596984</v>
      </c>
    </row>
    <row r="27" spans="1:5" ht="17.25" customHeight="1">
      <c r="A27" s="16" t="s">
        <v>17</v>
      </c>
      <c r="B27" s="9" t="s">
        <v>18</v>
      </c>
      <c r="C27" s="28">
        <v>1570</v>
      </c>
      <c r="D27" s="29">
        <v>1526.1</v>
      </c>
      <c r="E27" s="39">
        <f t="shared" si="1"/>
        <v>97.20382165605095</v>
      </c>
    </row>
    <row r="28" spans="1:5" ht="17.25" customHeight="1">
      <c r="A28" s="16" t="s">
        <v>30</v>
      </c>
      <c r="B28" s="9" t="s">
        <v>19</v>
      </c>
      <c r="C28" s="29">
        <f>SUM(C29:C33)</f>
        <v>13190</v>
      </c>
      <c r="D28" s="29">
        <f>SUM(D29:D33)</f>
        <v>12817.4</v>
      </c>
      <c r="E28" s="29">
        <f>SUM(E29:E33)</f>
        <v>485.79939117748427</v>
      </c>
    </row>
    <row r="29" spans="1:5" ht="17.25" customHeight="1">
      <c r="A29" s="16" t="s">
        <v>49</v>
      </c>
      <c r="B29" s="9" t="s">
        <v>19</v>
      </c>
      <c r="C29" s="28">
        <v>3570</v>
      </c>
      <c r="D29" s="29">
        <v>3562.6</v>
      </c>
      <c r="E29" s="39">
        <f t="shared" si="1"/>
        <v>99.79271708683474</v>
      </c>
    </row>
    <row r="30" spans="1:5" ht="17.25" customHeight="1">
      <c r="A30" s="32" t="s">
        <v>58</v>
      </c>
      <c r="B30" s="9" t="s">
        <v>19</v>
      </c>
      <c r="C30" s="28">
        <v>3958</v>
      </c>
      <c r="D30" s="29">
        <v>3778.4</v>
      </c>
      <c r="E30" s="39">
        <f t="shared" si="1"/>
        <v>95.46235472460839</v>
      </c>
    </row>
    <row r="31" spans="1:5" ht="17.25" customHeight="1">
      <c r="A31" s="32" t="s">
        <v>60</v>
      </c>
      <c r="B31" s="9" t="s">
        <v>19</v>
      </c>
      <c r="C31" s="28">
        <v>3950</v>
      </c>
      <c r="D31" s="29">
        <v>3843.4</v>
      </c>
      <c r="E31" s="39">
        <f t="shared" si="1"/>
        <v>97.30126582278481</v>
      </c>
    </row>
    <row r="32" spans="1:5" ht="27.75">
      <c r="A32" s="42" t="s">
        <v>61</v>
      </c>
      <c r="B32" s="9" t="s">
        <v>19</v>
      </c>
      <c r="C32" s="28">
        <v>522</v>
      </c>
      <c r="D32" s="29">
        <v>520.9</v>
      </c>
      <c r="E32" s="39">
        <f t="shared" si="1"/>
        <v>99.78927203065133</v>
      </c>
    </row>
    <row r="33" spans="1:5" ht="17.25" customHeight="1">
      <c r="A33" s="32" t="s">
        <v>50</v>
      </c>
      <c r="B33" s="9" t="s">
        <v>19</v>
      </c>
      <c r="C33" s="28">
        <v>1190</v>
      </c>
      <c r="D33" s="29">
        <v>1112.1</v>
      </c>
      <c r="E33" s="39">
        <f>D33/C33*100</f>
        <v>93.45378151260503</v>
      </c>
    </row>
    <row r="34" spans="1:5" ht="18" customHeight="1">
      <c r="A34" s="18" t="s">
        <v>20</v>
      </c>
      <c r="B34" s="10" t="s">
        <v>21</v>
      </c>
      <c r="C34" s="21">
        <f>C35</f>
        <v>246.1</v>
      </c>
      <c r="D34" s="35">
        <f>SUM(D35)</f>
        <v>243.5</v>
      </c>
      <c r="E34" s="40">
        <f t="shared" si="1"/>
        <v>98.94351889475823</v>
      </c>
    </row>
    <row r="35" spans="1:5" ht="15">
      <c r="A35" s="16" t="s">
        <v>22</v>
      </c>
      <c r="B35" s="9" t="s">
        <v>23</v>
      </c>
      <c r="C35" s="22">
        <v>246.1</v>
      </c>
      <c r="D35" s="23">
        <v>243.5</v>
      </c>
      <c r="E35" s="39">
        <f t="shared" si="1"/>
        <v>98.94351889475823</v>
      </c>
    </row>
    <row r="36" spans="1:5" ht="29.25" customHeight="1">
      <c r="A36" s="18" t="s">
        <v>24</v>
      </c>
      <c r="B36" s="10" t="s">
        <v>25</v>
      </c>
      <c r="C36" s="30">
        <f>C37+C38+C40+C39+C41</f>
        <v>7928.599999999999</v>
      </c>
      <c r="D36" s="30">
        <f>D37+D38+D40+D39+D41</f>
        <v>7758.7</v>
      </c>
      <c r="E36" s="40">
        <f t="shared" si="1"/>
        <v>97.85712483918977</v>
      </c>
    </row>
    <row r="37" spans="1:5" ht="17.25" customHeight="1">
      <c r="A37" s="16" t="s">
        <v>41</v>
      </c>
      <c r="B37" s="9" t="s">
        <v>26</v>
      </c>
      <c r="C37" s="28">
        <v>4988.2</v>
      </c>
      <c r="D37" s="29">
        <v>4899</v>
      </c>
      <c r="E37" s="39">
        <f t="shared" si="1"/>
        <v>98.21177980032878</v>
      </c>
    </row>
    <row r="38" spans="1:5" ht="17.25" customHeight="1">
      <c r="A38" s="16" t="s">
        <v>42</v>
      </c>
      <c r="B38" s="9" t="s">
        <v>26</v>
      </c>
      <c r="C38" s="28">
        <v>1410</v>
      </c>
      <c r="D38" s="29">
        <v>1400.7</v>
      </c>
      <c r="E38" s="39">
        <f t="shared" si="1"/>
        <v>99.3404255319149</v>
      </c>
    </row>
    <row r="39" spans="1:5" ht="29.25" customHeight="1">
      <c r="A39" s="16" t="s">
        <v>62</v>
      </c>
      <c r="B39" s="9" t="s">
        <v>26</v>
      </c>
      <c r="C39" s="28">
        <v>730.4</v>
      </c>
      <c r="D39" s="29">
        <v>730.4</v>
      </c>
      <c r="E39" s="39">
        <f t="shared" si="1"/>
        <v>100</v>
      </c>
    </row>
    <row r="40" spans="1:5" ht="15">
      <c r="A40" s="16" t="s">
        <v>70</v>
      </c>
      <c r="B40" s="9" t="s">
        <v>26</v>
      </c>
      <c r="C40" s="28">
        <v>550</v>
      </c>
      <c r="D40" s="29">
        <v>478.6</v>
      </c>
      <c r="E40" s="39">
        <f aca="true" t="shared" si="2" ref="E40:E48">D40/C40*100</f>
        <v>87.01818181818183</v>
      </c>
    </row>
    <row r="41" spans="1:5" ht="30.75">
      <c r="A41" s="16" t="s">
        <v>71</v>
      </c>
      <c r="B41" s="9" t="s">
        <v>26</v>
      </c>
      <c r="C41" s="28">
        <v>250</v>
      </c>
      <c r="D41" s="34">
        <v>250</v>
      </c>
      <c r="E41" s="39">
        <f t="shared" si="2"/>
        <v>100</v>
      </c>
    </row>
    <row r="42" spans="1:5" ht="15">
      <c r="A42" s="18" t="s">
        <v>54</v>
      </c>
      <c r="B42" s="9" t="s">
        <v>55</v>
      </c>
      <c r="C42" s="30">
        <f>SUM(C43:C43)</f>
        <v>610</v>
      </c>
      <c r="D42" s="37">
        <f>SUM(D43:D43)</f>
        <v>608.5</v>
      </c>
      <c r="E42" s="40">
        <f t="shared" si="2"/>
        <v>99.75409836065575</v>
      </c>
    </row>
    <row r="43" spans="1:5" ht="18" customHeight="1">
      <c r="A43" s="16" t="s">
        <v>74</v>
      </c>
      <c r="B43" s="9" t="s">
        <v>63</v>
      </c>
      <c r="C43" s="28">
        <v>610</v>
      </c>
      <c r="D43" s="34">
        <v>608.5</v>
      </c>
      <c r="E43" s="39">
        <f t="shared" si="2"/>
        <v>99.75409836065575</v>
      </c>
    </row>
    <row r="44" spans="1:5" ht="15" customHeight="1">
      <c r="A44" s="18" t="s">
        <v>51</v>
      </c>
      <c r="B44" s="10" t="s">
        <v>40</v>
      </c>
      <c r="C44" s="30">
        <f>SUM(C45:C47)</f>
        <v>2520</v>
      </c>
      <c r="D44" s="30">
        <f>SUM(D45:D47)</f>
        <v>2253.8</v>
      </c>
      <c r="E44" s="40">
        <f t="shared" si="2"/>
        <v>89.43650793650795</v>
      </c>
    </row>
    <row r="45" spans="1:5" ht="15" customHeight="1">
      <c r="A45" s="16" t="s">
        <v>75</v>
      </c>
      <c r="B45" s="9" t="s">
        <v>52</v>
      </c>
      <c r="C45" s="28">
        <v>400</v>
      </c>
      <c r="D45" s="29">
        <v>377.4</v>
      </c>
      <c r="E45" s="39">
        <f t="shared" si="2"/>
        <v>94.35</v>
      </c>
    </row>
    <row r="46" spans="1:5" ht="15" customHeight="1">
      <c r="A46" s="16" t="s">
        <v>53</v>
      </c>
      <c r="B46" s="9" t="s">
        <v>52</v>
      </c>
      <c r="C46" s="28">
        <v>2120</v>
      </c>
      <c r="D46" s="29">
        <v>1876.4</v>
      </c>
      <c r="E46" s="39">
        <f>D46/C46*100</f>
        <v>88.50943396226415</v>
      </c>
    </row>
    <row r="47" spans="1:5" ht="0.75" customHeight="1">
      <c r="A47" s="16" t="s">
        <v>64</v>
      </c>
      <c r="B47" s="9" t="s">
        <v>52</v>
      </c>
      <c r="C47" s="28"/>
      <c r="D47" s="29"/>
      <c r="E47" s="39" t="e">
        <f t="shared" si="2"/>
        <v>#DIV/0!</v>
      </c>
    </row>
    <row r="48" spans="1:5" ht="19.5" customHeight="1" thickBot="1">
      <c r="A48" s="20" t="s">
        <v>27</v>
      </c>
      <c r="B48" s="11"/>
      <c r="C48" s="26">
        <f>C44+C36+C34+C25+C21+C17+C9+C15+C42</f>
        <v>52640.899999999994</v>
      </c>
      <c r="D48" s="26">
        <f>D44+D36+D34+D25+D21+D17+D9+D15+D42</f>
        <v>50829.8</v>
      </c>
      <c r="E48" s="41">
        <f t="shared" si="2"/>
        <v>96.55951930913037</v>
      </c>
    </row>
    <row r="49" ht="15.75" customHeight="1"/>
    <row r="50" spans="1:2" ht="12.75" customHeight="1">
      <c r="A50" s="3"/>
      <c r="B50" s="3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7"/>
      <c r="B53" s="7"/>
    </row>
    <row r="54" spans="1:2" ht="15" customHeight="1">
      <c r="A54" s="5"/>
      <c r="B54" s="5"/>
    </row>
    <row r="55" spans="1:2" ht="12.75" customHeight="1">
      <c r="A55" s="6"/>
      <c r="B55" s="6"/>
    </row>
    <row r="56" spans="1:2" ht="12.75" customHeight="1">
      <c r="A56" s="6"/>
      <c r="B56" s="6"/>
    </row>
    <row r="58" spans="1:2" ht="13.5">
      <c r="A58" s="6"/>
      <c r="B58" s="6"/>
    </row>
    <row r="59" spans="1:2" ht="13.5">
      <c r="A59" s="5"/>
      <c r="B59" s="5"/>
    </row>
    <row r="60" spans="1:2" ht="13.5">
      <c r="A60" s="6"/>
      <c r="B60" s="6"/>
    </row>
    <row r="61" spans="1:2" ht="13.5">
      <c r="A61" s="6"/>
      <c r="B61" s="6"/>
    </row>
    <row r="62" spans="1:2" ht="12.75">
      <c r="A62" s="1"/>
      <c r="B62" s="1"/>
    </row>
    <row r="63" spans="1:2" ht="13.5">
      <c r="A63" s="6"/>
      <c r="B63" s="6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</sheetData>
  <mergeCells count="4">
    <mergeCell ref="A7:C7"/>
    <mergeCell ref="B3:E3"/>
    <mergeCell ref="A6:E6"/>
    <mergeCell ref="C2:E2"/>
  </mergeCells>
  <printOptions/>
  <pageMargins left="0.64" right="0" top="0.34" bottom="0" header="0.19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</cp:lastModifiedBy>
  <cp:lastPrinted>2015-02-24T16:20:05Z</cp:lastPrinted>
  <dcterms:created xsi:type="dcterms:W3CDTF">2007-10-24T16:54:59Z</dcterms:created>
  <dcterms:modified xsi:type="dcterms:W3CDTF">2015-03-04T22:32:08Z</dcterms:modified>
  <cp:category/>
  <cp:version/>
  <cp:contentType/>
  <cp:contentStatus/>
</cp:coreProperties>
</file>