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<sst xmlns="http://schemas.openxmlformats.org/spreadsheetml/2006/main" count="86" uniqueCount="78">
  <si>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</si>
  <si>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</si>
  <si>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</si>
  <si>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</si>
  <si>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</si>
  <si>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</si>
  <si>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</si>
  <si>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</si>
  <si>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</si>
  <si>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</si>
  <si>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Национальная экономика</t>
  </si>
  <si>
    <t>0400</t>
  </si>
  <si>
    <t>0412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</si>
  <si>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</si>
  <si>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</si>
  <si>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</si>
  <si>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</si>
  <si>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</si>
  <si>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</si>
  <si>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</si>
  <si>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</si>
  <si>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</si>
  <si>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</si>
  <si>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</si>
  <si>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</si>
  <si>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</si>
  <si>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</si>
  <si>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ВСЕГО РАСХОДОВ</t>
  </si>
  <si>
    <t>Функционирование  представительных органов МО</t>
  </si>
  <si>
    <t>Другие общегосударственные вопросы</t>
  </si>
  <si>
    <t xml:space="preserve">Благоустройство </t>
  </si>
  <si>
    <t>Национальная оборона</t>
  </si>
  <si>
    <t>Осуществление первичного воинского учета</t>
  </si>
  <si>
    <t>0200</t>
  </si>
  <si>
    <t>0203</t>
  </si>
  <si>
    <t xml:space="preserve">Другие вопросы в области нац. экономики </t>
  </si>
  <si>
    <t>к решению Совета депутатов</t>
  </si>
  <si>
    <t>М О "Сусанинское сельское поселение"</t>
  </si>
  <si>
    <t>Наименование  показателя</t>
  </si>
  <si>
    <t>Приложение  № 3</t>
  </si>
  <si>
    <t xml:space="preserve">Общеэкономические вопросы </t>
  </si>
  <si>
    <t>0401</t>
  </si>
  <si>
    <t>1100</t>
  </si>
  <si>
    <r>
      <t xml:space="preserve">Культура </t>
    </r>
    <r>
      <rPr>
        <b/>
        <sz val="12"/>
        <rFont val="Times New Roman"/>
        <family val="1"/>
      </rPr>
      <t>(Другие вопросы в области культуры)</t>
    </r>
  </si>
  <si>
    <r>
      <t>Культура (</t>
    </r>
    <r>
      <rPr>
        <b/>
        <sz val="12"/>
        <rFont val="Times New Roman"/>
        <family val="1"/>
      </rPr>
      <t>Дома культуры</t>
    </r>
    <r>
      <rPr>
        <sz val="12"/>
        <rFont val="Times New Roman"/>
        <family val="1"/>
      </rPr>
      <t>)</t>
    </r>
  </si>
  <si>
    <r>
      <t xml:space="preserve">Культура </t>
    </r>
    <r>
      <rPr>
        <b/>
        <sz val="12"/>
        <rFont val="Times New Roman"/>
        <family val="1"/>
      </rPr>
      <t>(Библиотеки)</t>
    </r>
  </si>
  <si>
    <t>0309</t>
  </si>
  <si>
    <t xml:space="preserve">Защита от чрезвычайных ситуаций </t>
  </si>
  <si>
    <t xml:space="preserve">Связь и информатика </t>
  </si>
  <si>
    <t>0410</t>
  </si>
  <si>
    <t xml:space="preserve">Муниципальная  программа "Поддержка и развитие   малого и среднего предпринимательства на 2009-2011г." </t>
  </si>
  <si>
    <t>0111</t>
  </si>
  <si>
    <t>0113</t>
  </si>
  <si>
    <t xml:space="preserve"> -уличное освещение</t>
  </si>
  <si>
    <t>-организация и содержание мест захоронения</t>
  </si>
  <si>
    <t>Физическая культура  и спорт</t>
  </si>
  <si>
    <t>1102</t>
  </si>
  <si>
    <t xml:space="preserve">Социальная политика </t>
  </si>
  <si>
    <t>1000</t>
  </si>
  <si>
    <t>МЦП "Противодействие экстремизму"</t>
  </si>
  <si>
    <t>0314</t>
  </si>
  <si>
    <t>Код раздела, подраздела</t>
  </si>
  <si>
    <t>-прочие мероприятия по благоустройству</t>
  </si>
  <si>
    <t>Дорожное хозяйство</t>
  </si>
  <si>
    <t>0409</t>
  </si>
  <si>
    <t xml:space="preserve">Дорожное хозяйство - субсидии из Л О </t>
  </si>
  <si>
    <t>1001</t>
  </si>
  <si>
    <t>ВЦП "Развитие части территорий городского (сельского) поселения на 2013-2014 годы"</t>
  </si>
  <si>
    <t>Организация общественных работ</t>
  </si>
  <si>
    <t xml:space="preserve">Исполнение расходов  по разделам и подразделам функциональной  классификации расходов бюджета МО "Сусанинское сельское поселение" за    2015 год                        </t>
  </si>
  <si>
    <t>Бюджет на 2015 год, тыс.руб</t>
  </si>
  <si>
    <t>% исп. за 2015г.</t>
  </si>
  <si>
    <t>Массовый спорт</t>
  </si>
  <si>
    <t>-мероприятия по энергосбережению</t>
  </si>
  <si>
    <t xml:space="preserve">Проведение культурно-досуговых мероприятий </t>
  </si>
  <si>
    <t>-развитие инфраструктуры</t>
  </si>
  <si>
    <t xml:space="preserve">от 18.02.2016 года  № </t>
  </si>
  <si>
    <t>Исполнение за           2015 год, тыс.руб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</si>
</sst>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  <numFmt numFmtId="171" formatCode="0.000000"/>
    <numFmt numFmtId="172" formatCode="0.00000"/>
    <numFmt numFmtId="173" formatCode="#,##0.0"/>
    <numFmt numFmtId="174" formatCode="#,##0.000"/>
  </numFmts>
  <fonts count="10">
    <font>
      <sz val="10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14" fontId="6" fillId="0" borderId="0" xfId="0" applyNumberFormat="1" applyFont="1" applyFill="1" applyAlignment="1">
      <alignment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wrapText="1"/>
    </xf>
    <xf numFmtId="164" fontId="5" fillId="0" borderId="4" xfId="0" applyNumberFormat="1" applyFont="1" applyFill="1" applyBorder="1" applyAlignment="1">
      <alignment horizontal="center" wrapText="1"/>
    </xf>
    <xf numFmtId="164" fontId="8" fillId="0" borderId="4" xfId="0" applyNumberFormat="1" applyFont="1" applyFill="1" applyBorder="1" applyAlignment="1">
      <alignment horizontal="center" wrapText="1"/>
    </xf>
    <xf numFmtId="164" fontId="8" fillId="0" borderId="5" xfId="0" applyNumberFormat="1" applyFont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173" fontId="5" fillId="0" borderId="9" xfId="0" applyNumberFormat="1" applyFont="1" applyFill="1" applyBorder="1" applyAlignment="1">
      <alignment horizontal="center" wrapText="1"/>
    </xf>
    <xf numFmtId="173" fontId="5" fillId="0" borderId="10" xfId="0" applyNumberFormat="1" applyFont="1" applyFill="1" applyBorder="1" applyAlignment="1">
      <alignment horizontal="center" wrapText="1"/>
    </xf>
    <xf numFmtId="173" fontId="8" fillId="0" borderId="4" xfId="0" applyNumberFormat="1" applyFont="1" applyFill="1" applyBorder="1" applyAlignment="1">
      <alignment horizontal="center" wrapText="1"/>
    </xf>
    <xf numFmtId="173" fontId="8" fillId="0" borderId="5" xfId="0" applyNumberFormat="1" applyFont="1" applyBorder="1" applyAlignment="1">
      <alignment horizontal="center"/>
    </xf>
    <xf numFmtId="173" fontId="5" fillId="0" borderId="4" xfId="0" applyNumberFormat="1" applyFont="1" applyFill="1" applyBorder="1" applyAlignment="1">
      <alignment horizontal="center" wrapText="1"/>
    </xf>
    <xf numFmtId="173" fontId="5" fillId="0" borderId="5" xfId="0" applyNumberFormat="1" applyFont="1" applyBorder="1" applyAlignment="1">
      <alignment horizontal="center"/>
    </xf>
    <xf numFmtId="49" fontId="8" fillId="0" borderId="6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173" fontId="8" fillId="0" borderId="4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6" xfId="0" applyFont="1" applyFill="1" applyBorder="1" applyAlignment="1">
      <alignment wrapText="1"/>
    </xf>
    <xf numFmtId="49" fontId="9" fillId="0" borderId="12" xfId="0" applyNumberFormat="1" applyFont="1" applyFill="1" applyBorder="1" applyAlignment="1">
      <alignment horizontal="center" vertical="center" wrapText="1"/>
    </xf>
    <xf numFmtId="173" fontId="5" fillId="0" borderId="4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/>
    </xf>
    <xf numFmtId="164" fontId="8" fillId="0" borderId="5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49" fontId="4" fillId="0" borderId="6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tabSelected="1" workbookViewId="0" topLeftCell="A29">
      <selection activeCell="D45" sqref="D45"/>
    </sheetView>
  </sheetViews>
  <sheetFormatPr defaultColWidth="9.00390625" defaultRowHeight="12.75"/>
  <cols>
    <col min="1" max="1" width="57.50390625" style="0" customWidth="1"/>
    <col min="2" max="2" width="7.50390625" style="0" customWidth="1"/>
    <col min="3" max="3" width="14.00390625" style="2" customWidth="1"/>
    <col min="4" max="4" width="12.50390625" style="0" customWidth="1"/>
    <col min="5" max="5" width="9.75390625" style="0" customWidth="1"/>
  </cols>
  <sheetData>
    <row r="1" spans="1:4" ht="13.5">
      <c r="A1" s="1"/>
      <c r="B1" s="1"/>
      <c r="D1" s="22" t="s">
        <v>39</v>
      </c>
    </row>
    <row r="2" spans="1:5" ht="13.5">
      <c r="A2" s="1"/>
      <c r="B2" s="1"/>
      <c r="C2" s="44" t="s">
        <v>36</v>
      </c>
      <c r="D2" s="44"/>
      <c r="E2" s="44"/>
    </row>
    <row r="3" spans="1:5" ht="13.5">
      <c r="A3" s="1"/>
      <c r="B3" s="44" t="s">
        <v>37</v>
      </c>
      <c r="C3" s="44"/>
      <c r="D3" s="44"/>
      <c r="E3" s="44"/>
    </row>
    <row r="4" spans="1:4" ht="13.5">
      <c r="A4" s="1"/>
      <c r="B4" s="1"/>
      <c r="D4" s="23" t="s">
        <v>76</v>
      </c>
    </row>
    <row r="5" spans="1:4" ht="9" customHeight="1">
      <c r="A5" s="1"/>
      <c r="B5" s="1"/>
      <c r="D5" s="23"/>
    </row>
    <row r="6" spans="1:5" ht="30" customHeight="1">
      <c r="A6" s="45" t="s">
        <v>69</v>
      </c>
      <c r="B6" s="45"/>
      <c r="C6" s="45"/>
      <c r="D6" s="45"/>
      <c r="E6" s="45"/>
    </row>
    <row r="7" spans="1:3" ht="13.5" customHeight="1" thickBot="1">
      <c r="A7" s="43"/>
      <c r="B7" s="43"/>
      <c r="C7" s="43"/>
    </row>
    <row r="8" spans="1:5" ht="41.25" customHeight="1" thickBot="1">
      <c r="A8" s="31" t="s">
        <v>38</v>
      </c>
      <c r="B8" s="36" t="s">
        <v>61</v>
      </c>
      <c r="C8" s="36" t="s">
        <v>70</v>
      </c>
      <c r="D8" s="36" t="s">
        <v>77</v>
      </c>
      <c r="E8" s="36" t="s">
        <v>71</v>
      </c>
    </row>
    <row r="9" spans="1:5" ht="18" customHeight="1">
      <c r="A9" s="15" t="s">
        <v>0</v>
      </c>
      <c r="B9" s="8" t="s">
        <v>1</v>
      </c>
      <c r="C9" s="25">
        <f>+C10+C11+C12+C13</f>
        <v>13315</v>
      </c>
      <c r="D9" s="25">
        <f>+D10+D11+D12+D13</f>
        <v>12915.4</v>
      </c>
      <c r="E9" s="38">
        <f>D9/C9*100</f>
        <v>96.99887345099512</v>
      </c>
    </row>
    <row r="10" spans="1:5" ht="15" customHeight="1">
      <c r="A10" s="14" t="s">
        <v>28</v>
      </c>
      <c r="B10" s="9" t="s">
        <v>2</v>
      </c>
      <c r="C10" s="26">
        <v>500</v>
      </c>
      <c r="D10" s="27">
        <v>490.9</v>
      </c>
      <c r="E10" s="39">
        <f>D10/C10*100</f>
        <v>98.18</v>
      </c>
    </row>
    <row r="11" spans="1:5" ht="15.75" customHeight="1">
      <c r="A11" s="14" t="s">
        <v>3</v>
      </c>
      <c r="B11" s="9" t="s">
        <v>4</v>
      </c>
      <c r="C11" s="26">
        <v>11044.3</v>
      </c>
      <c r="D11" s="27">
        <v>10734.9</v>
      </c>
      <c r="E11" s="39">
        <f>D11/C11*100</f>
        <v>97.19855491067791</v>
      </c>
    </row>
    <row r="12" spans="1:5" ht="15.75" customHeight="1">
      <c r="A12" s="14" t="s">
        <v>5</v>
      </c>
      <c r="B12" s="9" t="s">
        <v>51</v>
      </c>
      <c r="C12" s="20">
        <v>50</v>
      </c>
      <c r="D12" s="21">
        <v>0</v>
      </c>
      <c r="E12" s="39">
        <f>D12/C12*100</f>
        <v>0</v>
      </c>
    </row>
    <row r="13" spans="1:5" ht="15.75" customHeight="1">
      <c r="A13" s="14" t="s">
        <v>29</v>
      </c>
      <c r="B13" s="9" t="s">
        <v>52</v>
      </c>
      <c r="C13" s="20">
        <v>1720.7</v>
      </c>
      <c r="D13" s="21">
        <v>1689.6</v>
      </c>
      <c r="E13" s="39">
        <f aca="true" t="shared" si="0" ref="E13:E19">D13/C13*100</f>
        <v>98.19259603649677</v>
      </c>
    </row>
    <row r="14" spans="1:5" ht="15">
      <c r="A14" s="16" t="s">
        <v>31</v>
      </c>
      <c r="B14" s="10" t="s">
        <v>33</v>
      </c>
      <c r="C14" s="19">
        <v>388.77</v>
      </c>
      <c r="D14" s="33">
        <v>388.77</v>
      </c>
      <c r="E14" s="40">
        <f t="shared" si="0"/>
        <v>100</v>
      </c>
    </row>
    <row r="15" spans="1:5" ht="18.75" customHeight="1">
      <c r="A15" s="14" t="s">
        <v>32</v>
      </c>
      <c r="B15" s="9" t="s">
        <v>34</v>
      </c>
      <c r="C15" s="20">
        <v>388.77</v>
      </c>
      <c r="D15" s="21">
        <v>388.77</v>
      </c>
      <c r="E15" s="39">
        <f t="shared" si="0"/>
        <v>100</v>
      </c>
    </row>
    <row r="16" spans="1:5" ht="27" customHeight="1">
      <c r="A16" s="16" t="s">
        <v>6</v>
      </c>
      <c r="B16" s="10" t="s">
        <v>7</v>
      </c>
      <c r="C16" s="19">
        <f>SUM(C17:C19)</f>
        <v>220</v>
      </c>
      <c r="D16" s="19">
        <f>SUM(D17:D19)</f>
        <v>218.2</v>
      </c>
      <c r="E16" s="40">
        <f t="shared" si="0"/>
        <v>99.18181818181819</v>
      </c>
    </row>
    <row r="17" spans="1:5" ht="18" customHeight="1">
      <c r="A17" s="17" t="s">
        <v>47</v>
      </c>
      <c r="B17" s="9" t="s">
        <v>46</v>
      </c>
      <c r="C17" s="20">
        <v>0</v>
      </c>
      <c r="D17" s="12">
        <v>0</v>
      </c>
      <c r="E17" s="39">
        <v>0</v>
      </c>
    </row>
    <row r="18" spans="1:5" ht="18" customHeight="1">
      <c r="A18" s="14" t="s">
        <v>8</v>
      </c>
      <c r="B18" s="9" t="s">
        <v>9</v>
      </c>
      <c r="C18" s="20">
        <v>200</v>
      </c>
      <c r="D18" s="13">
        <v>198.2</v>
      </c>
      <c r="E18" s="39">
        <f t="shared" si="0"/>
        <v>99.1</v>
      </c>
    </row>
    <row r="19" spans="1:5" ht="18" customHeight="1">
      <c r="A19" s="14" t="s">
        <v>59</v>
      </c>
      <c r="B19" s="9" t="s">
        <v>60</v>
      </c>
      <c r="C19" s="20">
        <v>20</v>
      </c>
      <c r="D19" s="34">
        <v>20</v>
      </c>
      <c r="E19" s="39">
        <f t="shared" si="0"/>
        <v>100</v>
      </c>
    </row>
    <row r="20" spans="1:5" ht="15" customHeight="1">
      <c r="A20" s="16" t="s">
        <v>10</v>
      </c>
      <c r="B20" s="10" t="s">
        <v>11</v>
      </c>
      <c r="C20" s="28">
        <f>SUM(C21:C27)</f>
        <v>10749.8</v>
      </c>
      <c r="D20" s="28">
        <f>SUM(D21:D27)</f>
        <v>10390.9</v>
      </c>
      <c r="E20" s="40">
        <f aca="true" t="shared" si="1" ref="E20:E26">D20/C20*100</f>
        <v>96.66133323410668</v>
      </c>
    </row>
    <row r="21" spans="1:5" ht="18" customHeight="1" hidden="1">
      <c r="A21" s="17" t="s">
        <v>40</v>
      </c>
      <c r="B21" s="9" t="s">
        <v>41</v>
      </c>
      <c r="C21" s="20"/>
      <c r="D21" s="21"/>
      <c r="E21" s="39" t="e">
        <f t="shared" si="1"/>
        <v>#DIV/0!</v>
      </c>
    </row>
    <row r="22" spans="1:5" ht="18" customHeight="1" hidden="1">
      <c r="A22" s="17" t="s">
        <v>68</v>
      </c>
      <c r="B22" s="9" t="s">
        <v>41</v>
      </c>
      <c r="C22" s="20">
        <v>0</v>
      </c>
      <c r="D22" s="21">
        <v>0</v>
      </c>
      <c r="E22" s="39" t="e">
        <f t="shared" si="1"/>
        <v>#DIV/0!</v>
      </c>
    </row>
    <row r="23" spans="1:5" ht="17.25" customHeight="1">
      <c r="A23" s="17" t="s">
        <v>63</v>
      </c>
      <c r="B23" s="9" t="s">
        <v>64</v>
      </c>
      <c r="C23" s="20">
        <v>9069.8</v>
      </c>
      <c r="D23" s="21">
        <v>8792.5</v>
      </c>
      <c r="E23" s="39">
        <f t="shared" si="1"/>
        <v>96.94260071886922</v>
      </c>
    </row>
    <row r="24" spans="1:5" ht="18" customHeight="1" hidden="1">
      <c r="A24" s="17" t="s">
        <v>65</v>
      </c>
      <c r="B24" s="9" t="s">
        <v>64</v>
      </c>
      <c r="C24" s="20"/>
      <c r="D24" s="21"/>
      <c r="E24" s="39" t="e">
        <f t="shared" si="1"/>
        <v>#DIV/0!</v>
      </c>
    </row>
    <row r="25" spans="1:5" ht="18" customHeight="1">
      <c r="A25" s="14" t="s">
        <v>48</v>
      </c>
      <c r="B25" s="9" t="s">
        <v>49</v>
      </c>
      <c r="C25" s="20">
        <v>1050</v>
      </c>
      <c r="D25" s="13">
        <v>982.1</v>
      </c>
      <c r="E25" s="39">
        <f t="shared" si="1"/>
        <v>93.53333333333333</v>
      </c>
    </row>
    <row r="26" spans="1:5" ht="18" customHeight="1">
      <c r="A26" s="14" t="s">
        <v>35</v>
      </c>
      <c r="B26" s="9" t="s">
        <v>12</v>
      </c>
      <c r="C26" s="20">
        <v>630</v>
      </c>
      <c r="D26" s="21">
        <v>616.3</v>
      </c>
      <c r="E26" s="39">
        <f t="shared" si="1"/>
        <v>97.82539682539681</v>
      </c>
    </row>
    <row r="27" spans="1:5" ht="27" hidden="1">
      <c r="A27" s="35" t="s">
        <v>50</v>
      </c>
      <c r="B27" s="9" t="s">
        <v>12</v>
      </c>
      <c r="C27" s="20"/>
      <c r="D27" s="21"/>
      <c r="E27" s="39"/>
    </row>
    <row r="28" spans="1:5" ht="15.75" customHeight="1">
      <c r="A28" s="16" t="s">
        <v>13</v>
      </c>
      <c r="B28" s="10" t="s">
        <v>14</v>
      </c>
      <c r="C28" s="29">
        <f>C29+C30+C31</f>
        <v>15091.5</v>
      </c>
      <c r="D28" s="29">
        <f>D29+D30+D31</f>
        <v>13696.2</v>
      </c>
      <c r="E28" s="40">
        <f aca="true" t="shared" si="2" ref="E28:E42">D28/C28*100</f>
        <v>90.75439817115596</v>
      </c>
    </row>
    <row r="29" spans="1:5" ht="17.25" customHeight="1">
      <c r="A29" s="14" t="s">
        <v>15</v>
      </c>
      <c r="B29" s="9" t="s">
        <v>16</v>
      </c>
      <c r="C29" s="26">
        <v>1100</v>
      </c>
      <c r="D29" s="27">
        <v>900.4</v>
      </c>
      <c r="E29" s="39">
        <f t="shared" si="2"/>
        <v>81.85454545454546</v>
      </c>
    </row>
    <row r="30" spans="1:5" ht="17.25" customHeight="1">
      <c r="A30" s="14" t="s">
        <v>17</v>
      </c>
      <c r="B30" s="9" t="s">
        <v>18</v>
      </c>
      <c r="C30" s="26">
        <v>1760</v>
      </c>
      <c r="D30" s="27">
        <v>1447.9</v>
      </c>
      <c r="E30" s="39">
        <f t="shared" si="2"/>
        <v>82.26704545454547</v>
      </c>
    </row>
    <row r="31" spans="1:5" ht="17.25" customHeight="1">
      <c r="A31" s="14" t="s">
        <v>30</v>
      </c>
      <c r="B31" s="9" t="s">
        <v>19</v>
      </c>
      <c r="C31" s="27">
        <f>SUM(C32:C36)</f>
        <v>12231.5</v>
      </c>
      <c r="D31" s="27">
        <v>11347.9</v>
      </c>
      <c r="E31" s="39">
        <f t="shared" si="2"/>
        <v>92.77602910517925</v>
      </c>
    </row>
    <row r="32" spans="1:5" ht="17.25" customHeight="1">
      <c r="A32" s="14" t="s">
        <v>53</v>
      </c>
      <c r="B32" s="9"/>
      <c r="C32" s="26">
        <v>3430</v>
      </c>
      <c r="D32" s="27">
        <v>2980</v>
      </c>
      <c r="E32" s="39">
        <f t="shared" si="2"/>
        <v>86.88046647230321</v>
      </c>
    </row>
    <row r="33" spans="1:5" ht="17.25" customHeight="1">
      <c r="A33" s="30" t="s">
        <v>54</v>
      </c>
      <c r="B33" s="9"/>
      <c r="C33" s="26">
        <v>122</v>
      </c>
      <c r="D33" s="27">
        <v>106.4</v>
      </c>
      <c r="E33" s="39">
        <f t="shared" si="2"/>
        <v>87.21311475409837</v>
      </c>
    </row>
    <row r="34" spans="1:5" ht="17.25" customHeight="1">
      <c r="A34" s="30" t="s">
        <v>62</v>
      </c>
      <c r="B34" s="9"/>
      <c r="C34" s="26">
        <v>7100</v>
      </c>
      <c r="D34" s="27">
        <v>6695</v>
      </c>
      <c r="E34" s="39">
        <f t="shared" si="2"/>
        <v>94.29577464788733</v>
      </c>
    </row>
    <row r="35" spans="1:5" ht="17.25" customHeight="1">
      <c r="A35" s="30" t="s">
        <v>73</v>
      </c>
      <c r="B35" s="9"/>
      <c r="C35" s="26">
        <v>629.5</v>
      </c>
      <c r="D35" s="27">
        <v>616.5</v>
      </c>
      <c r="E35" s="39">
        <f t="shared" si="2"/>
        <v>97.93486894360603</v>
      </c>
    </row>
    <row r="36" spans="1:5" ht="15">
      <c r="A36" s="42" t="s">
        <v>75</v>
      </c>
      <c r="B36" s="9"/>
      <c r="C36" s="26">
        <v>950</v>
      </c>
      <c r="D36" s="27">
        <v>950</v>
      </c>
      <c r="E36" s="39">
        <f t="shared" si="2"/>
        <v>100</v>
      </c>
    </row>
    <row r="37" spans="1:5" ht="18" customHeight="1">
      <c r="A37" s="16" t="s">
        <v>20</v>
      </c>
      <c r="B37" s="10" t="s">
        <v>21</v>
      </c>
      <c r="C37" s="19">
        <v>292.086</v>
      </c>
      <c r="D37" s="33">
        <v>265.3</v>
      </c>
      <c r="E37" s="40">
        <f t="shared" si="2"/>
        <v>90.82941325500023</v>
      </c>
    </row>
    <row r="38" spans="1:5" ht="15">
      <c r="A38" s="14" t="s">
        <v>22</v>
      </c>
      <c r="B38" s="9" t="s">
        <v>23</v>
      </c>
      <c r="C38" s="20">
        <v>292.086</v>
      </c>
      <c r="D38" s="21">
        <v>265.3</v>
      </c>
      <c r="E38" s="39">
        <f t="shared" si="2"/>
        <v>90.82941325500023</v>
      </c>
    </row>
    <row r="39" spans="1:5" ht="29.25" customHeight="1">
      <c r="A39" s="16" t="s">
        <v>24</v>
      </c>
      <c r="B39" s="10" t="s">
        <v>25</v>
      </c>
      <c r="C39" s="28">
        <f>C40+C41+C43+C42</f>
        <v>8426.1</v>
      </c>
      <c r="D39" s="28">
        <f>D40+D41+D43+D42</f>
        <v>8128.9</v>
      </c>
      <c r="E39" s="40">
        <f t="shared" si="2"/>
        <v>96.47286407709377</v>
      </c>
    </row>
    <row r="40" spans="1:5" ht="17.25" customHeight="1">
      <c r="A40" s="14" t="s">
        <v>44</v>
      </c>
      <c r="B40" s="9" t="s">
        <v>26</v>
      </c>
      <c r="C40" s="26">
        <v>5470</v>
      </c>
      <c r="D40" s="27">
        <v>5321</v>
      </c>
      <c r="E40" s="39">
        <f t="shared" si="2"/>
        <v>97.27605118829982</v>
      </c>
    </row>
    <row r="41" spans="1:5" ht="17.25" customHeight="1">
      <c r="A41" s="14" t="s">
        <v>45</v>
      </c>
      <c r="B41" s="9" t="s">
        <v>26</v>
      </c>
      <c r="C41" s="26">
        <v>1610</v>
      </c>
      <c r="D41" s="27">
        <v>1596.2</v>
      </c>
      <c r="E41" s="39">
        <f t="shared" si="2"/>
        <v>99.14285714285714</v>
      </c>
    </row>
    <row r="42" spans="1:5" ht="16.5" customHeight="1">
      <c r="A42" s="14" t="s">
        <v>74</v>
      </c>
      <c r="B42" s="9" t="s">
        <v>26</v>
      </c>
      <c r="C42" s="26">
        <v>549.9</v>
      </c>
      <c r="D42" s="27">
        <v>415.5</v>
      </c>
      <c r="E42" s="39">
        <f t="shared" si="2"/>
        <v>75.55919258046919</v>
      </c>
    </row>
    <row r="43" spans="1:5" ht="15">
      <c r="A43" s="14" t="s">
        <v>43</v>
      </c>
      <c r="B43" s="9" t="s">
        <v>26</v>
      </c>
      <c r="C43" s="26">
        <v>796.2</v>
      </c>
      <c r="D43" s="27">
        <v>796.2</v>
      </c>
      <c r="E43" s="39">
        <f aca="true" t="shared" si="3" ref="E43:E49">D43/C43*100</f>
        <v>100</v>
      </c>
    </row>
    <row r="44" spans="1:5" ht="15">
      <c r="A44" s="16" t="s">
        <v>57</v>
      </c>
      <c r="B44" s="9" t="s">
        <v>58</v>
      </c>
      <c r="C44" s="28">
        <f>SUM(C45:C45)</f>
        <v>950</v>
      </c>
      <c r="D44" s="37">
        <f>SUM(D45:D45)</f>
        <v>929.3</v>
      </c>
      <c r="E44" s="40">
        <f t="shared" si="3"/>
        <v>97.82105263157894</v>
      </c>
    </row>
    <row r="45" spans="1:5" ht="18" customHeight="1">
      <c r="A45" s="14" t="s">
        <v>57</v>
      </c>
      <c r="B45" s="9" t="s">
        <v>66</v>
      </c>
      <c r="C45" s="26">
        <v>950</v>
      </c>
      <c r="D45" s="32">
        <v>929.3</v>
      </c>
      <c r="E45" s="39">
        <f t="shared" si="3"/>
        <v>97.82105263157894</v>
      </c>
    </row>
    <row r="46" spans="1:5" ht="15" customHeight="1">
      <c r="A46" s="16" t="s">
        <v>55</v>
      </c>
      <c r="B46" s="10" t="s">
        <v>42</v>
      </c>
      <c r="C46" s="28">
        <f>SUM(C47:C48)</f>
        <v>2930.3</v>
      </c>
      <c r="D46" s="28">
        <f>SUM(D47:D48)</f>
        <v>2822.8</v>
      </c>
      <c r="E46" s="40">
        <f t="shared" si="3"/>
        <v>96.33143364160665</v>
      </c>
    </row>
    <row r="47" spans="1:5" ht="15" customHeight="1">
      <c r="A47" s="14" t="s">
        <v>72</v>
      </c>
      <c r="B47" s="9" t="s">
        <v>56</v>
      </c>
      <c r="C47" s="26">
        <v>2930.3</v>
      </c>
      <c r="D47" s="27">
        <v>2822.8</v>
      </c>
      <c r="E47" s="39">
        <f t="shared" si="3"/>
        <v>96.33143364160665</v>
      </c>
    </row>
    <row r="48" spans="1:5" ht="0.75" customHeight="1">
      <c r="A48" s="14" t="s">
        <v>67</v>
      </c>
      <c r="B48" s="9" t="s">
        <v>56</v>
      </c>
      <c r="C48" s="26"/>
      <c r="D48" s="27"/>
      <c r="E48" s="39" t="e">
        <f t="shared" si="3"/>
        <v>#DIV/0!</v>
      </c>
    </row>
    <row r="49" spans="1:5" ht="19.5" customHeight="1" thickBot="1">
      <c r="A49" s="18" t="s">
        <v>27</v>
      </c>
      <c r="B49" s="11"/>
      <c r="C49" s="24">
        <f>C46+C39+C37+C28+C20+C16+C9+C14+C44</f>
        <v>52363.556</v>
      </c>
      <c r="D49" s="24">
        <f>D46+D39+D37+D28+D20+D16+D9+D14+D44</f>
        <v>49755.77</v>
      </c>
      <c r="E49" s="41">
        <f t="shared" si="3"/>
        <v>95.01984548184619</v>
      </c>
    </row>
    <row r="50" ht="15.75" customHeight="1"/>
    <row r="51" spans="1:2" ht="12.75" customHeight="1">
      <c r="A51" s="3"/>
      <c r="B51" s="3"/>
    </row>
    <row r="52" spans="1:2" ht="15" customHeight="1">
      <c r="A52" s="4"/>
      <c r="B52" s="4"/>
    </row>
    <row r="53" spans="1:2" ht="15" customHeight="1">
      <c r="A53" s="4"/>
      <c r="B53" s="4"/>
    </row>
    <row r="54" spans="1:2" ht="15" customHeight="1">
      <c r="A54" s="7"/>
      <c r="B54" s="7"/>
    </row>
    <row r="55" spans="1:2" ht="15" customHeight="1">
      <c r="A55" s="5"/>
      <c r="B55" s="5"/>
    </row>
    <row r="56" spans="1:2" ht="12.75" customHeight="1">
      <c r="A56" s="6"/>
      <c r="B56" s="6"/>
    </row>
    <row r="57" spans="1:2" ht="12.75" customHeight="1">
      <c r="A57" s="6"/>
      <c r="B57" s="6"/>
    </row>
    <row r="59" spans="1:2" ht="13.5">
      <c r="A59" s="6"/>
      <c r="B59" s="6"/>
    </row>
    <row r="60" spans="1:2" ht="13.5">
      <c r="A60" s="5"/>
      <c r="B60" s="5"/>
    </row>
    <row r="61" spans="1:2" ht="13.5">
      <c r="A61" s="6"/>
      <c r="B61" s="6"/>
    </row>
    <row r="62" spans="1:2" ht="13.5">
      <c r="A62" s="6"/>
      <c r="B62" s="6"/>
    </row>
    <row r="63" spans="1:2" ht="12.75">
      <c r="A63" s="1"/>
      <c r="B63" s="1"/>
    </row>
    <row r="64" spans="1:2" ht="13.5">
      <c r="A64" s="6"/>
      <c r="B64" s="6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</sheetData>
  <mergeCells count="4">
    <mergeCell ref="A7:C7"/>
    <mergeCell ref="B3:E3"/>
    <mergeCell ref="A6:E6"/>
    <mergeCell ref="C2:E2"/>
  </mergeCells>
  <printOptions/>
  <pageMargins left="0.71" right="0" top="0.34" bottom="0" header="0.19" footer="0.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Петрова</cp:lastModifiedBy>
  <cp:lastPrinted>2016-02-12T09:38:33Z</cp:lastPrinted>
  <dcterms:created xsi:type="dcterms:W3CDTF">2007-10-24T16:54:59Z</dcterms:created>
  <dcterms:modified xsi:type="dcterms:W3CDTF">2016-02-12T09:38:57Z</dcterms:modified>
  <cp:category/>
  <cp:version/>
  <cp:contentType/>
  <cp:contentStatus/>
</cp:coreProperties>
</file>