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Susadm-ts\BACKUP-Петрова Ольга Владимировна\Имущество\Реестр имущества\РЕЕСТРЫ\"/>
    </mc:Choice>
  </mc:AlternateContent>
  <bookViews>
    <workbookView xWindow="0" yWindow="0" windowWidth="23040" windowHeight="8904"/>
  </bookViews>
  <sheets>
    <sheet name="2008-2023" sheetId="2" r:id="rId1"/>
  </sheets>
  <definedNames>
    <definedName name="_xlnm.Print_Titles" localSheetId="0">'2008-2023'!$A:$C,'2008-2023'!$4:$6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M18" i="2"/>
  <c r="O18" i="2"/>
  <c r="Q18" i="2"/>
  <c r="N14" i="2" l="1"/>
  <c r="P14" i="2" s="1"/>
  <c r="R14" i="2" s="1"/>
  <c r="N13" i="2"/>
  <c r="P13" i="2" s="1"/>
  <c r="R13" i="2" s="1"/>
  <c r="J14" i="2"/>
  <c r="J15" i="2"/>
  <c r="N15" i="2" s="1"/>
  <c r="J13" i="2"/>
  <c r="J12" i="2"/>
  <c r="N12" i="2" s="1"/>
  <c r="P12" i="2" s="1"/>
  <c r="R12" i="2" s="1"/>
  <c r="J10" i="2"/>
  <c r="N10" i="2" s="1"/>
  <c r="J11" i="2"/>
  <c r="N11" i="2" s="1"/>
  <c r="J8" i="2"/>
  <c r="N8" i="2" s="1"/>
  <c r="J9" i="2"/>
  <c r="N9" i="2" s="1"/>
  <c r="J7" i="2"/>
  <c r="N7" i="2" s="1"/>
  <c r="R15" i="2"/>
  <c r="Q16" i="2"/>
  <c r="O17" i="2"/>
  <c r="M16" i="2"/>
  <c r="O16" i="2"/>
  <c r="J16" i="2" l="1"/>
  <c r="J18" i="2" s="1"/>
  <c r="J17" i="2"/>
  <c r="H17" i="2"/>
  <c r="H16" i="2"/>
  <c r="H18" i="2" s="1"/>
  <c r="P11" i="2"/>
  <c r="R11" i="2" s="1"/>
  <c r="P10" i="2"/>
  <c r="R10" i="2" s="1"/>
  <c r="P9" i="2"/>
  <c r="R9" i="2" s="1"/>
  <c r="N16" i="2" l="1"/>
  <c r="N18" i="2" s="1"/>
  <c r="P7" i="2"/>
  <c r="I17" i="2"/>
  <c r="I16" i="2"/>
  <c r="N17" i="2" l="1"/>
  <c r="P8" i="2"/>
  <c r="P16" i="2" s="1"/>
  <c r="P18" i="2" s="1"/>
  <c r="R7" i="2"/>
  <c r="R8" i="2" l="1"/>
  <c r="R17" i="2" s="1"/>
  <c r="P17" i="2"/>
  <c r="R16" i="2" l="1"/>
  <c r="R18" i="2" s="1"/>
</calcChain>
</file>

<file path=xl/sharedStrings.xml><?xml version="1.0" encoding="utf-8"?>
<sst xmlns="http://schemas.openxmlformats.org/spreadsheetml/2006/main" count="95" uniqueCount="77">
  <si>
    <t xml:space="preserve">Реестр муниципального имущества </t>
  </si>
  <si>
    <t xml:space="preserve">Раздел 1-1. Недвижимое имущество  - Нежилые здания  и помещения </t>
  </si>
  <si>
    <t>Реестровый №</t>
  </si>
  <si>
    <t>Наименование объекта</t>
  </si>
  <si>
    <t xml:space="preserve">Адрес объекта </t>
  </si>
  <si>
    <t>Кадастровый номер /кадастровая стоимость</t>
  </si>
  <si>
    <t>Характеристика объекта</t>
  </si>
  <si>
    <t>Балансовая стоимость (рублей)</t>
  </si>
  <si>
    <t>Дата возникновения / прекращения права муниципальной  собственности, реквизиты документов- оснований</t>
  </si>
  <si>
    <t xml:space="preserve">Сведения о правообладателе муниципального недвижимого имущества </t>
  </si>
  <si>
    <t>1-001</t>
  </si>
  <si>
    <t>Нежилое здание (административное), двухэтажное, кирпичное</t>
  </si>
  <si>
    <t>пос. Сусанино, Петровский проспект, дом 20</t>
  </si>
  <si>
    <t>47-47-17/206/2010-056</t>
  </si>
  <si>
    <t>Год ввода  в эксплуатацию -1985, площадь 816 кв.м</t>
  </si>
  <si>
    <t>Акт приема-передачи от 26.03.2008 года, свидетельство 47-АБ № 428740 от 09.08.2011 года</t>
  </si>
  <si>
    <t>1-002</t>
  </si>
  <si>
    <t>Нежилое здание (дом культуры), двухэтажное, кирпичное</t>
  </si>
  <si>
    <t>пос. Сусанино, Петровский проспект, дом 22</t>
  </si>
  <si>
    <t>47:23:0502001: 2688</t>
  </si>
  <si>
    <t>Год ввода  в эксплуатацию -1978, площадь 875,5 кв.м</t>
  </si>
  <si>
    <t>Акт приема-передачи от 26.03.2008 года, свидетельство о собственности 47-АБ № 428740 от 09.08.2011 года</t>
  </si>
  <si>
    <t>Договор оперативного управления, свидетельство регистрации 47-АВ 130299 от 25.11.2013г.</t>
  </si>
  <si>
    <t>1-003</t>
  </si>
  <si>
    <t>Нежилое здание (дом культуры), одноэтажное, кирпичное</t>
  </si>
  <si>
    <t>пос. Кобралово, ул.Центральная, дом 12</t>
  </si>
  <si>
    <t>47:23:0301001: 883</t>
  </si>
  <si>
    <t>Год ввода  в эксплуатацию -1966, площадь 135,3 кв.м</t>
  </si>
  <si>
    <t>Акт приема-передачи от 26.03.2008 года, свидетельство 47-АБ № 111308 от 13.01.2011 года</t>
  </si>
  <si>
    <t>Договор оперативного управления, свидетельство регистрации 47-АВ 130300 от 25.11.2013г.</t>
  </si>
  <si>
    <t>1-004</t>
  </si>
  <si>
    <t>Нежилое здание с пристройкой (баня на 30 мест), одноэтажное, кирпичное</t>
  </si>
  <si>
    <t xml:space="preserve">пос. Кобралово, улица Зеленая,дом 36 </t>
  </si>
  <si>
    <t>Год ввода  в эксплуатацию -1965, площадь 177,7 кв.м</t>
  </si>
  <si>
    <t>Акт приема-передачи от 26.03.2008 года, свидетельство 78-АД № 073678 от 21.08.2009 года</t>
  </si>
  <si>
    <t>1-005</t>
  </si>
  <si>
    <t>Нежилое здание  (магазин), одноэтажное, кирпичное</t>
  </si>
  <si>
    <t>пос. Семрино, ул. Хвойная, дом 64</t>
  </si>
  <si>
    <t>47-78-17/088/2009-180</t>
  </si>
  <si>
    <t>Год ввода  в эксплуатацию -1975 площадь 260,2 кв.м</t>
  </si>
  <si>
    <t>Акт приема-передачи от 26.03.2008 года, свидетельство 47-АД № 073679 от 26.08.2009 года</t>
  </si>
  <si>
    <t>1-006</t>
  </si>
  <si>
    <t xml:space="preserve">Нежилое помещение  в многоквартирном доме </t>
  </si>
  <si>
    <t>пос. Семрино, Большой проспект, дом 2, кв.1а</t>
  </si>
  <si>
    <t>47-78-17/088/2009-181</t>
  </si>
  <si>
    <t>Общая площадь 47,6 кв.м</t>
  </si>
  <si>
    <t>Акт приема-передачи от 24.04.2009 года, свидетельство 47-АБ № 203594 от 28.09.2011 года</t>
  </si>
  <si>
    <t>Договор оперативного управления, свидетельство регистрации 47-АВ 797297 от 25.11.2013г.</t>
  </si>
  <si>
    <t>1-007</t>
  </si>
  <si>
    <t>пос. Кобралово, ул. Лесная, дом 2б, кв.31</t>
  </si>
  <si>
    <t>47-78-17/088/2009-182</t>
  </si>
  <si>
    <t>Общая площадь 53,5 кв.м</t>
  </si>
  <si>
    <t>Акт приема-передачи от 24.04.2009 года, свидетельство 47-АБ № 203595 от 28.09.2011 года</t>
  </si>
  <si>
    <t xml:space="preserve">Итого </t>
  </si>
  <si>
    <t xml:space="preserve">в том числе в оперативном управлении </t>
  </si>
  <si>
    <t>2009 год</t>
  </si>
  <si>
    <t xml:space="preserve">МО "Сусанинское сельское поселениеАдминистрация Сусанинского  сельского  поселения </t>
  </si>
  <si>
    <t>2008 год</t>
  </si>
  <si>
    <t>1-009</t>
  </si>
  <si>
    <t>Здание (нежилое здание) - 10.12.2021</t>
  </si>
  <si>
    <t>пос. Кобралово, ул. Пионерская, д. 1а</t>
  </si>
  <si>
    <t>Общая 2068,648,4 кв.м</t>
  </si>
  <si>
    <t>Акт о приеме-передаче объектов НФА от 10.12.2021</t>
  </si>
  <si>
    <t xml:space="preserve">МО "Сусанинское сельское поселение"  Администрация Сусанинского СП </t>
  </si>
  <si>
    <t>2021 год</t>
  </si>
  <si>
    <t>2022 год</t>
  </si>
  <si>
    <t>2023 год</t>
  </si>
  <si>
    <t>1-010</t>
  </si>
  <si>
    <t>Здание котельной (нежилое здание) - 31.01.2023</t>
  </si>
  <si>
    <t>пос. Кобралово, промзона</t>
  </si>
  <si>
    <t>47;23;0320001;529</t>
  </si>
  <si>
    <t>Акт о приеме-передаче объектов НФА от 11.01.2023 года А1ГУ-000141,извещение КУИ от 30.12.2022 № б/н</t>
  </si>
  <si>
    <t>Поступление активоа</t>
  </si>
  <si>
    <t>Балансовая стоимость (рублей), всего</t>
  </si>
  <si>
    <t>МО "Сусанинское сельское поселение"/ Муниципальное казенное учреждение культуры Сусанинский культурно-досуговый центр</t>
  </si>
  <si>
    <t>МО "Сусанинское сельское поселение"/Муниципальное казенное учреждение культуры Сусанинский культурно-досуговый центр</t>
  </si>
  <si>
    <t>нежилые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</si>
</sst>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0" xfId="0" applyFont="1"/>
    <xf numFmtId="0" fontId="4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Раздел 1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G1" workbookViewId="0">
      <pane ySplit="5" topLeftCell="A14" activePane="bottomLeft" state="frozen"/>
      <selection pane="bottomLeft" activeCell="M14" sqref="M14"/>
    </sheetView>
  </sheetViews>
  <sheetFormatPr defaultRowHeight="13.2" x14ac:dyDescent="0.25"/>
  <cols>
    <col min="1" max="1" width="5.77734375" style="14" customWidth="1"/>
    <col min="2" max="2" width="20.21875" customWidth="1"/>
    <col min="3" max="3" width="17.21875" customWidth="1"/>
    <col min="4" max="4" width="10.21875" customWidth="1"/>
    <col min="5" max="5" width="13.33203125" customWidth="1"/>
    <col min="6" max="6" width="25.44140625" customWidth="1"/>
    <col min="7" max="7" width="24.21875" customWidth="1"/>
    <col min="8" max="8" width="18.33203125" customWidth="1"/>
    <col min="9" max="9" width="14.44140625" customWidth="1"/>
    <col min="10" max="10" width="16.5546875" customWidth="1"/>
    <col min="11" max="11" width="21.44140625" customWidth="1"/>
    <col min="12" max="12" width="22.77734375" customWidth="1"/>
    <col min="13" max="13" width="11.88671875" customWidth="1"/>
    <col min="14" max="14" width="15.109375" customWidth="1"/>
    <col min="15" max="15" width="13.21875" customWidth="1"/>
    <col min="16" max="16" width="15.5546875" customWidth="1"/>
    <col min="17" max="17" width="16.21875" customWidth="1"/>
    <col min="18" max="18" width="18.6640625" customWidth="1"/>
  </cols>
  <sheetData>
    <row r="1" spans="1:18" s="2" customFormat="1" ht="18" x14ac:dyDescent="0.35">
      <c r="A1" s="1"/>
      <c r="B1" s="2" t="s">
        <v>0</v>
      </c>
    </row>
    <row r="2" spans="1:18" s="2" customFormat="1" ht="18" x14ac:dyDescent="0.35">
      <c r="A2" s="1"/>
      <c r="B2" s="2" t="s">
        <v>1</v>
      </c>
    </row>
    <row r="4" spans="1:18" s="25" customFormat="1" x14ac:dyDescent="0.25">
      <c r="A4" s="19"/>
      <c r="B4" s="20"/>
      <c r="C4" s="20"/>
      <c r="D4" s="20"/>
      <c r="E4" s="20"/>
      <c r="F4" s="20"/>
      <c r="G4" s="21"/>
      <c r="H4" s="22" t="s">
        <v>57</v>
      </c>
      <c r="I4" s="41" t="s">
        <v>55</v>
      </c>
      <c r="J4" s="42"/>
      <c r="K4" s="23">
        <v>2013</v>
      </c>
      <c r="L4" s="24"/>
      <c r="M4" s="31" t="s">
        <v>64</v>
      </c>
      <c r="N4" s="31"/>
      <c r="O4" s="31" t="s">
        <v>65</v>
      </c>
      <c r="P4" s="31"/>
      <c r="Q4" s="22" t="s">
        <v>66</v>
      </c>
      <c r="R4" s="24"/>
    </row>
    <row r="5" spans="1:18" ht="77.400000000000006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3" t="s">
        <v>6</v>
      </c>
      <c r="F5" s="5" t="s">
        <v>8</v>
      </c>
      <c r="G5" s="3" t="s">
        <v>9</v>
      </c>
      <c r="H5" s="3" t="s">
        <v>7</v>
      </c>
      <c r="I5" s="3" t="s">
        <v>72</v>
      </c>
      <c r="J5" s="3" t="s">
        <v>73</v>
      </c>
      <c r="K5" s="5" t="s">
        <v>8</v>
      </c>
      <c r="L5" s="3" t="s">
        <v>9</v>
      </c>
      <c r="M5" s="3" t="s">
        <v>72</v>
      </c>
      <c r="N5" s="3" t="s">
        <v>73</v>
      </c>
      <c r="O5" s="3" t="s">
        <v>72</v>
      </c>
      <c r="P5" s="3" t="s">
        <v>73</v>
      </c>
      <c r="Q5" s="3" t="s">
        <v>72</v>
      </c>
      <c r="R5" s="3" t="s">
        <v>73</v>
      </c>
    </row>
    <row r="6" spans="1:18" ht="13.8" x14ac:dyDescent="0.25">
      <c r="A6" s="3">
        <v>1</v>
      </c>
      <c r="B6" s="4">
        <v>2</v>
      </c>
      <c r="C6" s="4">
        <v>3</v>
      </c>
      <c r="D6" s="4">
        <v>4</v>
      </c>
      <c r="E6" s="3">
        <v>5</v>
      </c>
      <c r="F6" s="3">
        <v>7</v>
      </c>
      <c r="G6" s="3"/>
      <c r="H6" s="3">
        <v>6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69.599999999999994" customHeight="1" x14ac:dyDescent="0.25">
      <c r="A7" s="6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56</v>
      </c>
      <c r="H7" s="16">
        <v>2077517.85</v>
      </c>
      <c r="I7" s="16"/>
      <c r="J7" s="16">
        <f>H7</f>
        <v>2077517.85</v>
      </c>
      <c r="K7" s="4"/>
      <c r="L7" s="4"/>
      <c r="M7" s="16"/>
      <c r="N7" s="16">
        <f>J7</f>
        <v>2077517.85</v>
      </c>
      <c r="O7" s="16"/>
      <c r="P7" s="16">
        <f>N7</f>
        <v>2077517.85</v>
      </c>
      <c r="Q7" s="16"/>
      <c r="R7" s="16">
        <f>P7</f>
        <v>2077517.85</v>
      </c>
    </row>
    <row r="8" spans="1:18" ht="82.2" customHeight="1" x14ac:dyDescent="0.25">
      <c r="A8" s="6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56</v>
      </c>
      <c r="H8" s="7">
        <v>3306645.1</v>
      </c>
      <c r="I8" s="16"/>
      <c r="J8" s="16">
        <f t="shared" ref="J8:J11" si="0">H8</f>
        <v>3306645.1</v>
      </c>
      <c r="K8" s="8" t="s">
        <v>22</v>
      </c>
      <c r="L8" s="8" t="s">
        <v>74</v>
      </c>
      <c r="M8" s="15"/>
      <c r="N8" s="16">
        <f t="shared" ref="N8:N15" si="1">J8</f>
        <v>3306645.1</v>
      </c>
      <c r="O8" s="33"/>
      <c r="P8" s="16">
        <f t="shared" ref="P8:P14" si="2">N8</f>
        <v>3306645.1</v>
      </c>
      <c r="Q8" s="16"/>
      <c r="R8" s="16">
        <f t="shared" ref="R8:R14" si="3">P8</f>
        <v>3306645.1</v>
      </c>
    </row>
    <row r="9" spans="1:18" ht="69.599999999999994" customHeight="1" x14ac:dyDescent="0.25">
      <c r="A9" s="6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56</v>
      </c>
      <c r="H9" s="7">
        <v>2199833.4</v>
      </c>
      <c r="I9" s="16"/>
      <c r="J9" s="16">
        <f t="shared" si="0"/>
        <v>2199833.4</v>
      </c>
      <c r="K9" s="4" t="s">
        <v>29</v>
      </c>
      <c r="L9" s="8" t="s">
        <v>75</v>
      </c>
      <c r="M9" s="15"/>
      <c r="N9" s="16">
        <f t="shared" si="1"/>
        <v>2199833.4</v>
      </c>
      <c r="O9" s="16"/>
      <c r="P9" s="16">
        <f t="shared" si="2"/>
        <v>2199833.4</v>
      </c>
      <c r="Q9" s="16"/>
      <c r="R9" s="16">
        <f t="shared" si="3"/>
        <v>2199833.4</v>
      </c>
    </row>
    <row r="10" spans="1:18" ht="69.599999999999994" customHeight="1" x14ac:dyDescent="0.25">
      <c r="A10" s="6" t="s">
        <v>30</v>
      </c>
      <c r="B10" s="4" t="s">
        <v>31</v>
      </c>
      <c r="C10" s="4" t="s">
        <v>32</v>
      </c>
      <c r="D10" s="4"/>
      <c r="E10" s="4" t="s">
        <v>33</v>
      </c>
      <c r="F10" s="4" t="s">
        <v>34</v>
      </c>
      <c r="G10" s="4" t="s">
        <v>56</v>
      </c>
      <c r="H10" s="7">
        <v>529000</v>
      </c>
      <c r="I10" s="16"/>
      <c r="J10" s="16">
        <f>H10</f>
        <v>529000</v>
      </c>
      <c r="K10" s="4"/>
      <c r="L10" s="4"/>
      <c r="M10" s="16"/>
      <c r="N10" s="16">
        <f t="shared" si="1"/>
        <v>529000</v>
      </c>
      <c r="O10" s="16"/>
      <c r="P10" s="16">
        <f t="shared" si="2"/>
        <v>529000</v>
      </c>
      <c r="Q10" s="16"/>
      <c r="R10" s="16">
        <f t="shared" si="3"/>
        <v>529000</v>
      </c>
    </row>
    <row r="11" spans="1:18" ht="69.599999999999994" customHeight="1" x14ac:dyDescent="0.25">
      <c r="A11" s="6" t="s">
        <v>35</v>
      </c>
      <c r="B11" s="4" t="s">
        <v>36</v>
      </c>
      <c r="C11" s="4" t="s">
        <v>37</v>
      </c>
      <c r="D11" s="4" t="s">
        <v>38</v>
      </c>
      <c r="E11" s="4" t="s">
        <v>39</v>
      </c>
      <c r="F11" s="4" t="s">
        <v>40</v>
      </c>
      <c r="G11" s="4" t="s">
        <v>56</v>
      </c>
      <c r="H11" s="16">
        <v>1364381.99</v>
      </c>
      <c r="I11" s="16"/>
      <c r="J11" s="16">
        <f t="shared" si="0"/>
        <v>1364381.99</v>
      </c>
      <c r="K11" s="4"/>
      <c r="L11" s="4"/>
      <c r="M11" s="16"/>
      <c r="N11" s="16">
        <f t="shared" si="1"/>
        <v>1364381.99</v>
      </c>
      <c r="O11" s="16"/>
      <c r="P11" s="16">
        <f t="shared" si="2"/>
        <v>1364381.99</v>
      </c>
      <c r="Q11" s="16"/>
      <c r="R11" s="16">
        <f t="shared" si="3"/>
        <v>1364381.99</v>
      </c>
    </row>
    <row r="12" spans="1:18" ht="75.599999999999994" customHeight="1" x14ac:dyDescent="0.25">
      <c r="A12" s="6" t="s">
        <v>41</v>
      </c>
      <c r="B12" s="4" t="s">
        <v>42</v>
      </c>
      <c r="C12" s="4" t="s">
        <v>43</v>
      </c>
      <c r="D12" s="4" t="s">
        <v>44</v>
      </c>
      <c r="E12" s="4" t="s">
        <v>45</v>
      </c>
      <c r="F12" s="4" t="s">
        <v>46</v>
      </c>
      <c r="G12" s="4" t="s">
        <v>56</v>
      </c>
      <c r="H12" s="7"/>
      <c r="I12" s="7">
        <v>40859</v>
      </c>
      <c r="J12" s="7">
        <f>I12</f>
        <v>40859</v>
      </c>
      <c r="K12" s="4" t="s">
        <v>47</v>
      </c>
      <c r="L12" s="8" t="s">
        <v>75</v>
      </c>
      <c r="N12" s="16">
        <f t="shared" si="1"/>
        <v>40859</v>
      </c>
      <c r="O12" s="16"/>
      <c r="P12" s="16">
        <f t="shared" si="2"/>
        <v>40859</v>
      </c>
      <c r="Q12" s="16"/>
      <c r="R12" s="16">
        <f t="shared" si="3"/>
        <v>40859</v>
      </c>
    </row>
    <row r="13" spans="1:18" ht="75.599999999999994" customHeight="1" x14ac:dyDescent="0.25">
      <c r="A13" s="6" t="s">
        <v>48</v>
      </c>
      <c r="B13" s="4" t="s">
        <v>42</v>
      </c>
      <c r="C13" s="4" t="s">
        <v>49</v>
      </c>
      <c r="D13" s="4" t="s">
        <v>50</v>
      </c>
      <c r="E13" s="4" t="s">
        <v>51</v>
      </c>
      <c r="F13" s="4" t="s">
        <v>52</v>
      </c>
      <c r="G13" s="4" t="s">
        <v>56</v>
      </c>
      <c r="H13" s="7"/>
      <c r="I13" s="7">
        <v>66000</v>
      </c>
      <c r="J13" s="7">
        <f>I13</f>
        <v>66000</v>
      </c>
      <c r="K13" s="4"/>
      <c r="L13" s="4"/>
      <c r="M13" s="16"/>
      <c r="N13" s="16">
        <f t="shared" si="1"/>
        <v>66000</v>
      </c>
      <c r="O13" s="16"/>
      <c r="P13" s="16">
        <f t="shared" si="2"/>
        <v>66000</v>
      </c>
      <c r="Q13" s="16"/>
      <c r="R13" s="16">
        <f t="shared" si="3"/>
        <v>66000</v>
      </c>
    </row>
    <row r="14" spans="1:18" ht="74.400000000000006" customHeight="1" x14ac:dyDescent="0.25">
      <c r="A14" s="26" t="s">
        <v>58</v>
      </c>
      <c r="B14" s="27" t="s">
        <v>59</v>
      </c>
      <c r="C14" s="28" t="s">
        <v>60</v>
      </c>
      <c r="D14" s="27"/>
      <c r="E14" s="27" t="s">
        <v>61</v>
      </c>
      <c r="F14" s="29" t="s">
        <v>62</v>
      </c>
      <c r="G14" s="30" t="s">
        <v>63</v>
      </c>
      <c r="H14" s="15"/>
      <c r="I14" s="7"/>
      <c r="J14" s="7">
        <f>I14</f>
        <v>0</v>
      </c>
      <c r="K14" s="4"/>
      <c r="L14" s="4"/>
      <c r="M14" s="36">
        <v>3600000</v>
      </c>
      <c r="N14" s="16">
        <f>M14</f>
        <v>3600000</v>
      </c>
      <c r="O14" s="16"/>
      <c r="P14" s="16">
        <f t="shared" si="2"/>
        <v>3600000</v>
      </c>
      <c r="Q14" s="16"/>
      <c r="R14" s="16">
        <f t="shared" si="3"/>
        <v>3600000</v>
      </c>
    </row>
    <row r="15" spans="1:18" ht="85.8" customHeight="1" x14ac:dyDescent="0.25">
      <c r="A15" s="26" t="s">
        <v>67</v>
      </c>
      <c r="B15" s="32" t="s">
        <v>68</v>
      </c>
      <c r="C15" s="28" t="s">
        <v>69</v>
      </c>
      <c r="D15" s="27" t="s">
        <v>70</v>
      </c>
      <c r="E15" s="27" t="s">
        <v>61</v>
      </c>
      <c r="F15" s="29" t="s">
        <v>71</v>
      </c>
      <c r="G15" s="30" t="s">
        <v>63</v>
      </c>
      <c r="H15" s="7"/>
      <c r="I15" s="7"/>
      <c r="J15" s="7">
        <f>I15</f>
        <v>0</v>
      </c>
      <c r="K15" s="4"/>
      <c r="L15" s="4"/>
      <c r="M15" s="36"/>
      <c r="N15" s="16">
        <f t="shared" si="1"/>
        <v>0</v>
      </c>
      <c r="O15" s="16"/>
      <c r="P15" s="16"/>
      <c r="Q15" s="34">
        <v>2097087</v>
      </c>
      <c r="R15" s="16">
        <f>Q15</f>
        <v>2097087</v>
      </c>
    </row>
    <row r="16" spans="1:18" s="10" customFormat="1" ht="21.6" customHeight="1" x14ac:dyDescent="0.25">
      <c r="A16" s="9"/>
      <c r="B16" s="11" t="s">
        <v>53</v>
      </c>
      <c r="C16" s="11"/>
      <c r="D16" s="11"/>
      <c r="E16" s="11"/>
      <c r="F16" s="11"/>
      <c r="G16" s="11"/>
      <c r="H16" s="35">
        <f>SUM(H7:H13)</f>
        <v>9477378.3399999999</v>
      </c>
      <c r="I16" s="17">
        <f>SUM(I7:I13)</f>
        <v>106859</v>
      </c>
      <c r="J16" s="35">
        <f>SUM(J7:J15)</f>
        <v>9584237.3399999999</v>
      </c>
      <c r="K16" s="17"/>
      <c r="L16" s="17"/>
      <c r="M16" s="37">
        <f>M14</f>
        <v>3600000</v>
      </c>
      <c r="N16" s="35">
        <f>SUM(N7:N15)</f>
        <v>13184237.34</v>
      </c>
      <c r="O16" s="35">
        <f>SUM(O7:O13)</f>
        <v>0</v>
      </c>
      <c r="P16" s="35">
        <f>SUM(P7:P14)</f>
        <v>13184237.34</v>
      </c>
      <c r="Q16" s="35">
        <f>Q15</f>
        <v>2097087</v>
      </c>
      <c r="R16" s="35">
        <f>SUM(R7:R15)</f>
        <v>15281324.34</v>
      </c>
    </row>
    <row r="17" spans="1:18" s="10" customFormat="1" ht="15" customHeight="1" x14ac:dyDescent="0.25">
      <c r="A17" s="9"/>
      <c r="B17" s="12" t="s">
        <v>54</v>
      </c>
      <c r="C17" s="11"/>
      <c r="D17" s="11"/>
      <c r="E17" s="11"/>
      <c r="F17" s="11"/>
      <c r="G17" s="11"/>
      <c r="H17" s="35">
        <f>SUM(H8,H9,H12)</f>
        <v>5506478.5</v>
      </c>
      <c r="I17" s="35">
        <f>SUM(I8,I9,I12)</f>
        <v>40859</v>
      </c>
      <c r="J17" s="35">
        <f>SUM(J8,J9,J12)</f>
        <v>5547337.5</v>
      </c>
      <c r="K17" s="18"/>
      <c r="L17" s="18"/>
      <c r="M17" s="18"/>
      <c r="N17" s="35">
        <f>SUM(N8,N9,N12)</f>
        <v>5547337.5</v>
      </c>
      <c r="O17" s="18">
        <f>SUM(O8,O9,O12)</f>
        <v>0</v>
      </c>
      <c r="P17" s="35">
        <f>SUM(P8,P9,P12)</f>
        <v>5547337.5</v>
      </c>
      <c r="Q17" s="18"/>
      <c r="R17" s="35">
        <f>SUM(R8,R9,R12)</f>
        <v>5547337.5</v>
      </c>
    </row>
    <row r="18" spans="1:18" s="40" customFormat="1" ht="18.600000000000001" customHeight="1" x14ac:dyDescent="0.25">
      <c r="A18" s="38"/>
      <c r="B18" s="39" t="s">
        <v>76</v>
      </c>
      <c r="C18" s="39"/>
      <c r="D18" s="39"/>
      <c r="E18" s="39"/>
      <c r="F18" s="39"/>
      <c r="G18" s="39"/>
      <c r="H18" s="35">
        <f>H16-H17</f>
        <v>3970899.84</v>
      </c>
      <c r="I18" s="35">
        <f t="shared" ref="I18:R18" si="4">I16-I17</f>
        <v>66000</v>
      </c>
      <c r="J18" s="35">
        <f t="shared" si="4"/>
        <v>4036899.84</v>
      </c>
      <c r="K18" s="18"/>
      <c r="L18" s="18"/>
      <c r="M18" s="18">
        <f t="shared" si="4"/>
        <v>3600000</v>
      </c>
      <c r="N18" s="35">
        <f t="shared" si="4"/>
        <v>7636899.8399999999</v>
      </c>
      <c r="O18" s="18">
        <f t="shared" si="4"/>
        <v>0</v>
      </c>
      <c r="P18" s="35">
        <f t="shared" si="4"/>
        <v>7636899.8399999999</v>
      </c>
      <c r="Q18" s="35">
        <f t="shared" si="4"/>
        <v>2097087</v>
      </c>
      <c r="R18" s="35">
        <f t="shared" si="4"/>
        <v>9733986.8399999999</v>
      </c>
    </row>
    <row r="19" spans="1:18" s="10" customFormat="1" x14ac:dyDescent="0.25">
      <c r="A19" s="13"/>
    </row>
  </sheetData>
  <mergeCells count="1">
    <mergeCell ref="I4:J4"/>
  </mergeCells>
  <pageMargins left="0.39" right="0.15748031496062992" top="0.69" bottom="0.31496062992125984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2008-2023</vt:lpstr>
      <vt:lpstr>'2008-2023'!Заголовки_для_печати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2024-04-09T20:02:54Z</cp:lastPrinted>
  <dcterms:created xsi:type="dcterms:W3CDTF">2024-04-09T18:13:23Z</dcterms:created>
  <dcterms:modified xsi:type="dcterms:W3CDTF">2024-04-09T21:23:37Z</dcterms:modified>
</cp:coreProperties>
</file>